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JOHN\Documents\W.A.F.T.A\"/>
    </mc:Choice>
  </mc:AlternateContent>
  <xr:revisionPtr revIDLastSave="0" documentId="13_ncr:1_{746D5BD8-F57B-4F7C-9CC9-B1F92FAB9E79}" xr6:coauthVersionLast="37" xr6:coauthVersionMax="37" xr10:uidLastSave="{00000000-0000-0000-0000-000000000000}"/>
  <bookViews>
    <workbookView xWindow="0" yWindow="0" windowWidth="28800" windowHeight="11625" activeTab="5" xr2:uid="{00000000-000D-0000-FFFF-FFFF00000000}"/>
  </bookViews>
  <sheets>
    <sheet name="AA" sheetId="1" r:id="rId1"/>
    <sheet name="A" sheetId="2" r:id="rId2"/>
    <sheet name="B" sheetId="3" r:id="rId3"/>
    <sheet name="C" sheetId="4" r:id="rId4"/>
    <sheet name="OPEN" sheetId="5" r:id="rId5"/>
    <sheet name="UNGRADED" sheetId="6" r:id="rId6"/>
    <sheet name="SPRINGER" sheetId="7" r:id="rId7"/>
    <sheet name="ROLLING 14" sheetId="8" r:id="rId8"/>
  </sheets>
  <definedNames>
    <definedName name="_xlnm.Print_Area" localSheetId="1">A!$B$6:$V$32</definedName>
    <definedName name="_xlnm.Print_Area" localSheetId="0">AA!$B$6:$V$28</definedName>
    <definedName name="_xlnm.Print_Area" localSheetId="2">B!$B$6:$V$29</definedName>
    <definedName name="_xlnm.Print_Area" localSheetId="3">'C'!$B$6:$V$32</definedName>
    <definedName name="_xlnm.Print_Area" localSheetId="6">SPRINGER!$B$6:$V$30</definedName>
    <definedName name="_xlnm.Print_Area" localSheetId="5">UNGRADED!$B$5:$V$22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3" l="1"/>
  <c r="AE15" i="6" l="1"/>
  <c r="AF15" i="6"/>
  <c r="AG15" i="6"/>
  <c r="AH15" i="6"/>
  <c r="AI15" i="6"/>
  <c r="AJ15" i="6"/>
  <c r="AK15" i="6"/>
  <c r="AL15" i="6"/>
  <c r="AM15" i="6"/>
  <c r="AN15" i="6"/>
  <c r="AO15" i="6" s="1"/>
  <c r="J15" i="6" s="1"/>
  <c r="J13" i="6"/>
  <c r="J14" i="6"/>
  <c r="AC15" i="6" l="1"/>
  <c r="H40" i="4" l="1"/>
  <c r="H41" i="4"/>
  <c r="H42" i="4"/>
  <c r="H43" i="4"/>
  <c r="Q8" i="3" l="1"/>
  <c r="U8" i="7" l="1"/>
  <c r="S8" i="7"/>
  <c r="Q8" i="7"/>
  <c r="O8" i="7"/>
  <c r="M8" i="7"/>
  <c r="K8" i="7"/>
  <c r="W7" i="6"/>
  <c r="U7" i="6"/>
  <c r="S7" i="6"/>
  <c r="Q7" i="6"/>
  <c r="O7" i="6"/>
  <c r="M7" i="6"/>
  <c r="K7" i="6"/>
  <c r="W8" i="4"/>
  <c r="U8" i="4"/>
  <c r="S8" i="4"/>
  <c r="Q8" i="4"/>
  <c r="O8" i="4"/>
  <c r="M8" i="4"/>
  <c r="W8" i="3"/>
  <c r="U8" i="3"/>
  <c r="S8" i="3"/>
  <c r="O8" i="3"/>
  <c r="M8" i="3"/>
  <c r="W8" i="2"/>
  <c r="U8" i="2"/>
  <c r="S8" i="2"/>
  <c r="Q8" i="2"/>
  <c r="O8" i="2"/>
  <c r="K8" i="4"/>
  <c r="K8" i="3"/>
  <c r="K8" i="2"/>
  <c r="AC44" i="5" l="1"/>
  <c r="AD44" i="5"/>
  <c r="AE44" i="5"/>
  <c r="AC45" i="5"/>
  <c r="AD45" i="5"/>
  <c r="AE45" i="5"/>
  <c r="AC46" i="5"/>
  <c r="AD46" i="5"/>
  <c r="AE46" i="5"/>
  <c r="AC47" i="5"/>
  <c r="AD47" i="5"/>
  <c r="AE47" i="5"/>
  <c r="AC48" i="5"/>
  <c r="AD48" i="5"/>
  <c r="AE48" i="5"/>
  <c r="AC49" i="5"/>
  <c r="AD49" i="5"/>
  <c r="AE49" i="5"/>
  <c r="AC50" i="5"/>
  <c r="AD50" i="5"/>
  <c r="AE50" i="5"/>
  <c r="AC51" i="5"/>
  <c r="AD51" i="5"/>
  <c r="AE51" i="5"/>
  <c r="AC52" i="5"/>
  <c r="AD52" i="5"/>
  <c r="AE52" i="5"/>
  <c r="AC53" i="5"/>
  <c r="AD53" i="5"/>
  <c r="AE53" i="5"/>
  <c r="AC54" i="5"/>
  <c r="AD54" i="5"/>
  <c r="AE54" i="5"/>
  <c r="V20" i="6" l="1"/>
  <c r="AE46" i="6" l="1"/>
  <c r="AD46" i="6"/>
  <c r="AC46" i="6"/>
  <c r="AE45" i="6"/>
  <c r="AD45" i="6"/>
  <c r="AC45" i="6"/>
  <c r="AE44" i="6"/>
  <c r="AD44" i="6"/>
  <c r="AC44" i="6"/>
  <c r="AE43" i="6"/>
  <c r="AD43" i="6"/>
  <c r="AC43" i="6"/>
  <c r="AE42" i="6"/>
  <c r="AD42" i="6"/>
  <c r="AC42" i="6"/>
  <c r="AE41" i="6"/>
  <c r="AD41" i="6"/>
  <c r="AC41" i="6"/>
  <c r="AE40" i="6"/>
  <c r="AD40" i="6"/>
  <c r="AC40" i="6"/>
  <c r="AE39" i="6"/>
  <c r="AD39" i="6"/>
  <c r="AC39" i="6"/>
  <c r="AE38" i="6"/>
  <c r="AD38" i="6"/>
  <c r="AC38" i="6"/>
  <c r="AE37" i="6"/>
  <c r="AD37" i="6"/>
  <c r="AC37" i="6"/>
  <c r="AE36" i="6"/>
  <c r="AD36" i="6"/>
  <c r="AC36" i="6"/>
  <c r="AE35" i="6"/>
  <c r="AD35" i="6"/>
  <c r="AC35" i="6"/>
  <c r="AE34" i="6"/>
  <c r="AD34" i="6"/>
  <c r="AC34" i="6"/>
  <c r="AE33" i="6"/>
  <c r="AD33" i="6"/>
  <c r="AC33" i="6"/>
  <c r="AE32" i="6"/>
  <c r="AD32" i="6"/>
  <c r="AC32" i="6"/>
  <c r="AE31" i="6"/>
  <c r="AD31" i="6"/>
  <c r="AC31" i="6"/>
  <c r="AE30" i="6"/>
  <c r="AD30" i="6"/>
  <c r="AC30" i="6"/>
  <c r="AE29" i="6"/>
  <c r="AD29" i="6"/>
  <c r="AC29" i="6"/>
  <c r="AE28" i="6"/>
  <c r="AD28" i="6"/>
  <c r="AC28" i="6"/>
  <c r="AE27" i="6"/>
  <c r="AD27" i="6"/>
  <c r="AC27" i="6"/>
  <c r="AE26" i="6"/>
  <c r="AD26" i="6"/>
  <c r="AC26" i="6"/>
  <c r="AE25" i="6"/>
  <c r="AD25" i="6"/>
  <c r="AC25" i="6"/>
  <c r="AE24" i="6"/>
  <c r="AD24" i="6"/>
  <c r="AC24" i="6"/>
  <c r="AE23" i="6"/>
  <c r="AD23" i="6"/>
  <c r="AC23" i="6"/>
  <c r="AE22" i="6"/>
  <c r="AD22" i="6"/>
  <c r="AC22" i="6"/>
  <c r="AE21" i="6"/>
  <c r="AD21" i="6"/>
  <c r="AC21" i="6"/>
  <c r="AE20" i="6"/>
  <c r="AD20" i="6"/>
  <c r="AC20" i="6"/>
  <c r="AE19" i="6"/>
  <c r="AD19" i="6"/>
  <c r="AC19" i="6"/>
  <c r="AE18" i="6"/>
  <c r="AD18" i="6"/>
  <c r="AC18" i="6"/>
  <c r="AE17" i="6"/>
  <c r="AD17" i="6"/>
  <c r="AC17" i="6"/>
  <c r="AE16" i="6"/>
  <c r="AD16" i="6"/>
  <c r="AC16" i="6"/>
  <c r="AE14" i="6"/>
  <c r="AD14" i="6"/>
  <c r="AC14" i="6"/>
  <c r="AE13" i="6"/>
  <c r="AD13" i="6"/>
  <c r="AC13" i="6"/>
  <c r="AE12" i="6"/>
  <c r="AD12" i="6"/>
  <c r="AC12" i="6"/>
  <c r="AE11" i="6"/>
  <c r="AD11" i="6"/>
  <c r="AC11" i="6"/>
  <c r="AE10" i="6"/>
  <c r="AD10" i="6"/>
  <c r="AC10" i="6"/>
  <c r="AM7" i="6"/>
  <c r="AM22" i="6" s="1"/>
  <c r="Z22" i="6" s="1"/>
  <c r="AL7" i="6"/>
  <c r="AL10" i="6" s="1"/>
  <c r="X10" i="6" s="1"/>
  <c r="AK7" i="6"/>
  <c r="AJ7" i="6"/>
  <c r="AJ12" i="6" s="1"/>
  <c r="T12" i="6" s="1"/>
  <c r="AI7" i="6"/>
  <c r="AI12" i="6" s="1"/>
  <c r="AH7" i="6"/>
  <c r="AH12" i="6" s="1"/>
  <c r="AG7" i="6"/>
  <c r="AG20" i="6" s="1"/>
  <c r="AF7" i="6"/>
  <c r="AF12" i="6" s="1"/>
  <c r="AM12" i="6" l="1"/>
  <c r="Z12" i="6" s="1"/>
  <c r="AM13" i="6"/>
  <c r="Z13" i="6" s="1"/>
  <c r="AM18" i="6"/>
  <c r="Z18" i="6" s="1"/>
  <c r="AL17" i="6"/>
  <c r="X17" i="6" s="1"/>
  <c r="AL21" i="6"/>
  <c r="X21" i="6" s="1"/>
  <c r="AL12" i="6"/>
  <c r="X12" i="6" s="1"/>
  <c r="AK10" i="6"/>
  <c r="V10" i="6" s="1"/>
  <c r="AK14" i="6"/>
  <c r="V14" i="6" s="1"/>
  <c r="AK19" i="6"/>
  <c r="V19" i="6" s="1"/>
  <c r="AK24" i="6"/>
  <c r="V24" i="6" s="1"/>
  <c r="AK28" i="6"/>
  <c r="V28" i="6" s="1"/>
  <c r="AK32" i="6"/>
  <c r="V32" i="6" s="1"/>
  <c r="AK16" i="6"/>
  <c r="V16" i="6" s="1"/>
  <c r="AK21" i="6"/>
  <c r="V21" i="6" s="1"/>
  <c r="AK25" i="6"/>
  <c r="V25" i="6" s="1"/>
  <c r="AK29" i="6"/>
  <c r="V29" i="6" s="1"/>
  <c r="AK33" i="6"/>
  <c r="V33" i="6" s="1"/>
  <c r="AK12" i="6"/>
  <c r="V12" i="6" s="1"/>
  <c r="AK17" i="6"/>
  <c r="V17" i="6" s="1"/>
  <c r="AK22" i="6"/>
  <c r="V22" i="6" s="1"/>
  <c r="AK26" i="6"/>
  <c r="V26" i="6" s="1"/>
  <c r="AK30" i="6"/>
  <c r="V30" i="6" s="1"/>
  <c r="AK34" i="6"/>
  <c r="V34" i="6" s="1"/>
  <c r="AK13" i="6"/>
  <c r="V13" i="6" s="1"/>
  <c r="AK18" i="6"/>
  <c r="V18" i="6" s="1"/>
  <c r="AK23" i="6"/>
  <c r="V23" i="6" s="1"/>
  <c r="AK27" i="6"/>
  <c r="V27" i="6" s="1"/>
  <c r="AK31" i="6"/>
  <c r="V31" i="6" s="1"/>
  <c r="AK11" i="6"/>
  <c r="V11" i="6" s="1"/>
  <c r="AJ19" i="6"/>
  <c r="T19" i="6" s="1"/>
  <c r="AF10" i="6"/>
  <c r="L10" i="6" s="1"/>
  <c r="AJ14" i="6"/>
  <c r="T14" i="6" s="1"/>
  <c r="AJ10" i="6"/>
  <c r="T10" i="6" s="1"/>
  <c r="AJ23" i="6"/>
  <c r="AH40" i="6"/>
  <c r="P40" i="6" s="1"/>
  <c r="AH36" i="6"/>
  <c r="P36" i="6" s="1"/>
  <c r="AH32" i="6"/>
  <c r="P32" i="6" s="1"/>
  <c r="AH45" i="6"/>
  <c r="P45" i="6" s="1"/>
  <c r="AH43" i="6"/>
  <c r="P43" i="6" s="1"/>
  <c r="AH41" i="6"/>
  <c r="P41" i="6" s="1"/>
  <c r="AH37" i="6"/>
  <c r="P37" i="6" s="1"/>
  <c r="AH33" i="6"/>
  <c r="P33" i="6" s="1"/>
  <c r="AH38" i="6"/>
  <c r="P38" i="6" s="1"/>
  <c r="AH34" i="6"/>
  <c r="P34" i="6" s="1"/>
  <c r="AH30" i="6"/>
  <c r="AH46" i="6"/>
  <c r="P46" i="6" s="1"/>
  <c r="AH44" i="6"/>
  <c r="P44" i="6" s="1"/>
  <c r="AH42" i="6"/>
  <c r="P42" i="6" s="1"/>
  <c r="AH39" i="6"/>
  <c r="P39" i="6" s="1"/>
  <c r="AH35" i="6"/>
  <c r="P35" i="6" s="1"/>
  <c r="AH31" i="6"/>
  <c r="P31" i="6" s="1"/>
  <c r="AH25" i="6"/>
  <c r="AH29" i="6"/>
  <c r="AH26" i="6"/>
  <c r="AH22" i="6"/>
  <c r="AH18" i="6"/>
  <c r="P12" i="6" s="1"/>
  <c r="AH13" i="6"/>
  <c r="AH27" i="6"/>
  <c r="AH23" i="6"/>
  <c r="AH19" i="6"/>
  <c r="AH14" i="6"/>
  <c r="AH28" i="6"/>
  <c r="AH24" i="6"/>
  <c r="AH20" i="6"/>
  <c r="P19" i="6" s="1"/>
  <c r="AH16" i="6"/>
  <c r="AL11" i="6"/>
  <c r="X11" i="6" s="1"/>
  <c r="AI45" i="6"/>
  <c r="R45" i="6" s="1"/>
  <c r="AI43" i="6"/>
  <c r="R43" i="6" s="1"/>
  <c r="AI41" i="6"/>
  <c r="R41" i="6" s="1"/>
  <c r="AI37" i="6"/>
  <c r="R37" i="6" s="1"/>
  <c r="AI33" i="6"/>
  <c r="R33" i="6" s="1"/>
  <c r="AI38" i="6"/>
  <c r="R38" i="6" s="1"/>
  <c r="AI34" i="6"/>
  <c r="R34" i="6" s="1"/>
  <c r="AI46" i="6"/>
  <c r="R46" i="6" s="1"/>
  <c r="AI44" i="6"/>
  <c r="R44" i="6" s="1"/>
  <c r="AI42" i="6"/>
  <c r="R42" i="6" s="1"/>
  <c r="AI39" i="6"/>
  <c r="R39" i="6" s="1"/>
  <c r="AI35" i="6"/>
  <c r="R35" i="6" s="1"/>
  <c r="AI31" i="6"/>
  <c r="R31" i="6" s="1"/>
  <c r="AI40" i="6"/>
  <c r="R40" i="6" s="1"/>
  <c r="AI36" i="6"/>
  <c r="R36" i="6" s="1"/>
  <c r="AI32" i="6"/>
  <c r="R32" i="6" s="1"/>
  <c r="AI29" i="6"/>
  <c r="AI26" i="6"/>
  <c r="AI27" i="6"/>
  <c r="AI23" i="6"/>
  <c r="AI19" i="6"/>
  <c r="AI14" i="6"/>
  <c r="AI30" i="6"/>
  <c r="AI28" i="6"/>
  <c r="AI24" i="6"/>
  <c r="AI20" i="6"/>
  <c r="AI16" i="6"/>
  <c r="AI25" i="6"/>
  <c r="AI21" i="6"/>
  <c r="AI17" i="6"/>
  <c r="AM45" i="6"/>
  <c r="Z45" i="6" s="1"/>
  <c r="AM43" i="6"/>
  <c r="Z43" i="6" s="1"/>
  <c r="AM41" i="6"/>
  <c r="Z41" i="6" s="1"/>
  <c r="AM37" i="6"/>
  <c r="Z37" i="6" s="1"/>
  <c r="AM33" i="6"/>
  <c r="Z33" i="6" s="1"/>
  <c r="AM38" i="6"/>
  <c r="Z38" i="6" s="1"/>
  <c r="AM34" i="6"/>
  <c r="Z34" i="6" s="1"/>
  <c r="AM46" i="6"/>
  <c r="Z46" i="6" s="1"/>
  <c r="AM44" i="6"/>
  <c r="Z44" i="6" s="1"/>
  <c r="AM42" i="6"/>
  <c r="Z42" i="6" s="1"/>
  <c r="AM39" i="6"/>
  <c r="Z39" i="6" s="1"/>
  <c r="AM35" i="6"/>
  <c r="Z35" i="6" s="1"/>
  <c r="AM31" i="6"/>
  <c r="Z31" i="6" s="1"/>
  <c r="AM40" i="6"/>
  <c r="Z40" i="6" s="1"/>
  <c r="AM36" i="6"/>
  <c r="Z36" i="6" s="1"/>
  <c r="AM32" i="6"/>
  <c r="Z32" i="6" s="1"/>
  <c r="AM30" i="6"/>
  <c r="Z30" i="6" s="1"/>
  <c r="AM26" i="6"/>
  <c r="Z26" i="6" s="1"/>
  <c r="AM29" i="6"/>
  <c r="Z29" i="6" s="1"/>
  <c r="AM27" i="6"/>
  <c r="Z27" i="6" s="1"/>
  <c r="AM23" i="6"/>
  <c r="Z23" i="6" s="1"/>
  <c r="AM19" i="6"/>
  <c r="Z19" i="6" s="1"/>
  <c r="AM14" i="6"/>
  <c r="Z14" i="6" s="1"/>
  <c r="AM28" i="6"/>
  <c r="Z28" i="6" s="1"/>
  <c r="AM24" i="6"/>
  <c r="Z24" i="6" s="1"/>
  <c r="AM20" i="6"/>
  <c r="Z20" i="6" s="1"/>
  <c r="AM16" i="6"/>
  <c r="Z16" i="6" s="1"/>
  <c r="AM25" i="6"/>
  <c r="Z25" i="6" s="1"/>
  <c r="AM21" i="6"/>
  <c r="Z21" i="6" s="1"/>
  <c r="AM17" i="6"/>
  <c r="Z17" i="6" s="1"/>
  <c r="AH10" i="6"/>
  <c r="P10" i="6" s="1"/>
  <c r="AI11" i="6"/>
  <c r="AM11" i="6"/>
  <c r="Z11" i="6" s="1"/>
  <c r="AK46" i="6"/>
  <c r="V46" i="6" s="1"/>
  <c r="AK44" i="6"/>
  <c r="V44" i="6" s="1"/>
  <c r="AK42" i="6"/>
  <c r="V42" i="6" s="1"/>
  <c r="AK39" i="6"/>
  <c r="V39" i="6" s="1"/>
  <c r="AK35" i="6"/>
  <c r="V35" i="6" s="1"/>
  <c r="AK40" i="6"/>
  <c r="V40" i="6" s="1"/>
  <c r="AK36" i="6"/>
  <c r="V36" i="6" s="1"/>
  <c r="AK45" i="6"/>
  <c r="V45" i="6" s="1"/>
  <c r="AK43" i="6"/>
  <c r="V43" i="6" s="1"/>
  <c r="AK41" i="6"/>
  <c r="V41" i="6" s="1"/>
  <c r="AK37" i="6"/>
  <c r="V37" i="6" s="1"/>
  <c r="AK38" i="6"/>
  <c r="V38" i="6" s="1"/>
  <c r="AL40" i="6"/>
  <c r="X40" i="6" s="1"/>
  <c r="AL36" i="6"/>
  <c r="X36" i="6" s="1"/>
  <c r="AL32" i="6"/>
  <c r="X32" i="6" s="1"/>
  <c r="AL45" i="6"/>
  <c r="X45" i="6" s="1"/>
  <c r="AL43" i="6"/>
  <c r="X43" i="6" s="1"/>
  <c r="AL41" i="6"/>
  <c r="X41" i="6" s="1"/>
  <c r="AL37" i="6"/>
  <c r="X37" i="6" s="1"/>
  <c r="AL33" i="6"/>
  <c r="X33" i="6" s="1"/>
  <c r="AL38" i="6"/>
  <c r="X38" i="6" s="1"/>
  <c r="AL34" i="6"/>
  <c r="X34" i="6" s="1"/>
  <c r="AL30" i="6"/>
  <c r="X30" i="6" s="1"/>
  <c r="AL46" i="6"/>
  <c r="X46" i="6" s="1"/>
  <c r="AL44" i="6"/>
  <c r="X44" i="6" s="1"/>
  <c r="AL42" i="6"/>
  <c r="X42" i="6" s="1"/>
  <c r="AL39" i="6"/>
  <c r="X39" i="6" s="1"/>
  <c r="AL35" i="6"/>
  <c r="X35" i="6" s="1"/>
  <c r="AL31" i="6"/>
  <c r="X31" i="6" s="1"/>
  <c r="AL25" i="6"/>
  <c r="X25" i="6" s="1"/>
  <c r="AL26" i="6"/>
  <c r="X26" i="6" s="1"/>
  <c r="AL22" i="6"/>
  <c r="X22" i="6" s="1"/>
  <c r="AL18" i="6"/>
  <c r="X18" i="6" s="1"/>
  <c r="AL13" i="6"/>
  <c r="X13" i="6" s="1"/>
  <c r="AL29" i="6"/>
  <c r="X29" i="6" s="1"/>
  <c r="AL27" i="6"/>
  <c r="X27" i="6" s="1"/>
  <c r="AL23" i="6"/>
  <c r="X23" i="6" s="1"/>
  <c r="AL19" i="6"/>
  <c r="X19" i="6" s="1"/>
  <c r="AL14" i="6"/>
  <c r="X14" i="6" s="1"/>
  <c r="AL28" i="6"/>
  <c r="X28" i="6" s="1"/>
  <c r="AL24" i="6"/>
  <c r="X24" i="6" s="1"/>
  <c r="AL20" i="6"/>
  <c r="X20" i="6" s="1"/>
  <c r="AL16" i="6"/>
  <c r="X16" i="6" s="1"/>
  <c r="AG10" i="6"/>
  <c r="N10" i="6" s="1"/>
  <c r="AH11" i="6"/>
  <c r="AF38" i="6"/>
  <c r="AF34" i="6"/>
  <c r="AF46" i="6"/>
  <c r="AF44" i="6"/>
  <c r="AF42" i="6"/>
  <c r="AF39" i="6"/>
  <c r="AF35" i="6"/>
  <c r="AF40" i="6"/>
  <c r="AF36" i="6"/>
  <c r="AF32" i="6"/>
  <c r="AF45" i="6"/>
  <c r="AF43" i="6"/>
  <c r="AF41" i="6"/>
  <c r="AF37" i="6"/>
  <c r="AF33" i="6"/>
  <c r="AF27" i="6"/>
  <c r="AF28" i="6"/>
  <c r="AF24" i="6"/>
  <c r="AF20" i="6"/>
  <c r="AF16" i="6"/>
  <c r="AF31" i="6"/>
  <c r="AF29" i="6"/>
  <c r="AF25" i="6"/>
  <c r="AF21" i="6"/>
  <c r="AF17" i="6"/>
  <c r="AF30" i="6"/>
  <c r="AF26" i="6"/>
  <c r="AF22" i="6"/>
  <c r="AF18" i="6"/>
  <c r="AF13" i="6"/>
  <c r="AJ38" i="6"/>
  <c r="T38" i="6" s="1"/>
  <c r="AJ34" i="6"/>
  <c r="T34" i="6" s="1"/>
  <c r="AJ46" i="6"/>
  <c r="T46" i="6" s="1"/>
  <c r="AJ44" i="6"/>
  <c r="T44" i="6" s="1"/>
  <c r="AJ42" i="6"/>
  <c r="T42" i="6" s="1"/>
  <c r="AJ39" i="6"/>
  <c r="T39" i="6" s="1"/>
  <c r="AJ35" i="6"/>
  <c r="T35" i="6" s="1"/>
  <c r="AJ40" i="6"/>
  <c r="T40" i="6" s="1"/>
  <c r="AJ36" i="6"/>
  <c r="T36" i="6" s="1"/>
  <c r="AJ32" i="6"/>
  <c r="T32" i="6" s="1"/>
  <c r="AJ45" i="6"/>
  <c r="T45" i="6" s="1"/>
  <c r="AJ43" i="6"/>
  <c r="T43" i="6" s="1"/>
  <c r="AJ41" i="6"/>
  <c r="T41" i="6" s="1"/>
  <c r="AJ37" i="6"/>
  <c r="T37" i="6" s="1"/>
  <c r="AJ33" i="6"/>
  <c r="T33" i="6" s="1"/>
  <c r="AJ31" i="6"/>
  <c r="T31" i="6" s="1"/>
  <c r="AJ27" i="6"/>
  <c r="AJ30" i="6"/>
  <c r="AJ28" i="6"/>
  <c r="AJ24" i="6"/>
  <c r="AJ20" i="6"/>
  <c r="T20" i="6" s="1"/>
  <c r="AJ16" i="6"/>
  <c r="T16" i="6" s="1"/>
  <c r="AJ25" i="6"/>
  <c r="AJ21" i="6"/>
  <c r="T21" i="6" s="1"/>
  <c r="AJ17" i="6"/>
  <c r="T17" i="6" s="1"/>
  <c r="AJ29" i="6"/>
  <c r="AJ26" i="6"/>
  <c r="AJ22" i="6"/>
  <c r="AJ18" i="6"/>
  <c r="T18" i="6" s="1"/>
  <c r="AJ13" i="6"/>
  <c r="T13" i="6" s="1"/>
  <c r="AI10" i="6"/>
  <c r="R10" i="6" s="1"/>
  <c r="AM10" i="6"/>
  <c r="Z10" i="6" s="1"/>
  <c r="AF11" i="6"/>
  <c r="AJ11" i="6"/>
  <c r="T11" i="6" s="1"/>
  <c r="AG12" i="6"/>
  <c r="AI13" i="6"/>
  <c r="R17" i="6" s="1"/>
  <c r="AF14" i="6"/>
  <c r="AG16" i="6"/>
  <c r="AH17" i="6"/>
  <c r="AI18" i="6"/>
  <c r="R12" i="6" s="1"/>
  <c r="AF19" i="6"/>
  <c r="AH21" i="6"/>
  <c r="P16" i="6" s="1"/>
  <c r="AI22" i="6"/>
  <c r="AF23" i="6"/>
  <c r="AG46" i="6"/>
  <c r="N46" i="6" s="1"/>
  <c r="AG44" i="6"/>
  <c r="N44" i="6" s="1"/>
  <c r="AG42" i="6"/>
  <c r="N42" i="6" s="1"/>
  <c r="AG39" i="6"/>
  <c r="N39" i="6" s="1"/>
  <c r="AG35" i="6"/>
  <c r="N35" i="6" s="1"/>
  <c r="AG40" i="6"/>
  <c r="N40" i="6" s="1"/>
  <c r="AG36" i="6"/>
  <c r="N36" i="6" s="1"/>
  <c r="AG32" i="6"/>
  <c r="N32" i="6" s="1"/>
  <c r="AG45" i="6"/>
  <c r="N45" i="6" s="1"/>
  <c r="AG43" i="6"/>
  <c r="N43" i="6" s="1"/>
  <c r="AG41" i="6"/>
  <c r="N41" i="6" s="1"/>
  <c r="AG37" i="6"/>
  <c r="N37" i="6" s="1"/>
  <c r="AG33" i="6"/>
  <c r="N33" i="6" s="1"/>
  <c r="AG29" i="6"/>
  <c r="AG38" i="6"/>
  <c r="N38" i="6" s="1"/>
  <c r="AG34" i="6"/>
  <c r="N34" i="6" s="1"/>
  <c r="AG30" i="6"/>
  <c r="AG28" i="6"/>
  <c r="AG24" i="6"/>
  <c r="AG31" i="6"/>
  <c r="N31" i="6" s="1"/>
  <c r="AG25" i="6"/>
  <c r="AG21" i="6"/>
  <c r="AG17" i="6"/>
  <c r="AG26" i="6"/>
  <c r="AG22" i="6"/>
  <c r="AG18" i="6"/>
  <c r="N16" i="6" s="1"/>
  <c r="AG13" i="6"/>
  <c r="AG27" i="6"/>
  <c r="AG23" i="6"/>
  <c r="AG19" i="6"/>
  <c r="AG14" i="6"/>
  <c r="AG11" i="6"/>
  <c r="P13" i="6" l="1"/>
  <c r="R11" i="6"/>
  <c r="R20" i="6"/>
  <c r="P20" i="6"/>
  <c r="P18" i="6"/>
  <c r="P17" i="6"/>
  <c r="N13" i="6"/>
  <c r="N14" i="6"/>
  <c r="L17" i="6"/>
  <c r="R13" i="6"/>
  <c r="R21" i="6"/>
  <c r="R19" i="6"/>
  <c r="R18" i="6"/>
  <c r="P11" i="6"/>
  <c r="R14" i="6"/>
  <c r="N19" i="6"/>
  <c r="N21" i="6"/>
  <c r="P21" i="6"/>
  <c r="R16" i="6"/>
  <c r="P14" i="6"/>
  <c r="R24" i="6"/>
  <c r="T23" i="6"/>
  <c r="R26" i="6"/>
  <c r="T22" i="6"/>
  <c r="T28" i="6"/>
  <c r="P25" i="6"/>
  <c r="N26" i="6"/>
  <c r="N27" i="6"/>
  <c r="P22" i="6"/>
  <c r="N28" i="6"/>
  <c r="T30" i="6"/>
  <c r="R28" i="6"/>
  <c r="P28" i="6"/>
  <c r="R23" i="6"/>
  <c r="N29" i="6"/>
  <c r="R30" i="6"/>
  <c r="T26" i="6"/>
  <c r="R29" i="6"/>
  <c r="P27" i="6"/>
  <c r="N30" i="6"/>
  <c r="T29" i="6"/>
  <c r="T27" i="6"/>
  <c r="T25" i="6"/>
  <c r="R22" i="6"/>
  <c r="P26" i="6"/>
  <c r="P24" i="6"/>
  <c r="P23" i="6"/>
  <c r="T24" i="6"/>
  <c r="N23" i="6"/>
  <c r="N22" i="6"/>
  <c r="R27" i="6"/>
  <c r="R25" i="6"/>
  <c r="P30" i="6"/>
  <c r="P29" i="6"/>
  <c r="N25" i="6"/>
  <c r="N12" i="6"/>
  <c r="N20" i="6"/>
  <c r="N18" i="6"/>
  <c r="N11" i="6"/>
  <c r="N17" i="6"/>
  <c r="F10" i="6" s="1"/>
  <c r="N24" i="6"/>
  <c r="L16" i="6"/>
  <c r="AN17" i="6"/>
  <c r="AO17" i="6" s="1"/>
  <c r="L41" i="6"/>
  <c r="F41" i="6" s="1"/>
  <c r="AN41" i="6"/>
  <c r="AO41" i="6" s="1"/>
  <c r="J41" i="6" s="1"/>
  <c r="AN38" i="6"/>
  <c r="AO38" i="6" s="1"/>
  <c r="J38" i="6" s="1"/>
  <c r="L38" i="6"/>
  <c r="F38" i="6" s="1"/>
  <c r="AN23" i="6"/>
  <c r="AO23" i="6" s="1"/>
  <c r="L30" i="6"/>
  <c r="L13" i="6"/>
  <c r="AN11" i="6"/>
  <c r="AO11" i="6" s="1"/>
  <c r="L25" i="6"/>
  <c r="AN26" i="6"/>
  <c r="AO26" i="6" s="1"/>
  <c r="L23" i="6"/>
  <c r="AN25" i="6"/>
  <c r="AO25" i="6" s="1"/>
  <c r="AN20" i="6"/>
  <c r="AO20" i="6" s="1"/>
  <c r="L27" i="6"/>
  <c r="L33" i="6"/>
  <c r="F33" i="6" s="1"/>
  <c r="AN33" i="6"/>
  <c r="AO33" i="6" s="1"/>
  <c r="J33" i="6" s="1"/>
  <c r="L45" i="6"/>
  <c r="AN45" i="6"/>
  <c r="AO45" i="6" s="1"/>
  <c r="J45" i="6" s="1"/>
  <c r="L35" i="6"/>
  <c r="F35" i="6" s="1"/>
  <c r="AN35" i="6"/>
  <c r="AO35" i="6" s="1"/>
  <c r="J35" i="6" s="1"/>
  <c r="L46" i="6"/>
  <c r="AN46" i="6"/>
  <c r="AO46" i="6" s="1"/>
  <c r="J46" i="6" s="1"/>
  <c r="L24" i="6"/>
  <c r="AN18" i="6"/>
  <c r="AO18" i="6" s="1"/>
  <c r="L31" i="6"/>
  <c r="AN31" i="6"/>
  <c r="AO31" i="6" s="1"/>
  <c r="J31" i="6" s="1"/>
  <c r="L26" i="6"/>
  <c r="AN19" i="6"/>
  <c r="AO19" i="6" s="1"/>
  <c r="AN13" i="6"/>
  <c r="AO13" i="6" s="1"/>
  <c r="L18" i="6"/>
  <c r="L28" i="6"/>
  <c r="AN30" i="6"/>
  <c r="AO30" i="6" s="1"/>
  <c r="AN29" i="6"/>
  <c r="AO29" i="6" s="1"/>
  <c r="L22" i="6"/>
  <c r="L11" i="6"/>
  <c r="AN24" i="6"/>
  <c r="AO24" i="6" s="1"/>
  <c r="L37" i="6"/>
  <c r="F37" i="6" s="1"/>
  <c r="AN37" i="6"/>
  <c r="AO37" i="6" s="1"/>
  <c r="J37" i="6" s="1"/>
  <c r="AN32" i="6"/>
  <c r="AO32" i="6" s="1"/>
  <c r="J32" i="6" s="1"/>
  <c r="L32" i="6"/>
  <c r="L39" i="6"/>
  <c r="F39" i="6" s="1"/>
  <c r="AN39" i="6"/>
  <c r="AO39" i="6" s="1"/>
  <c r="J39" i="6" s="1"/>
  <c r="AN34" i="6"/>
  <c r="AO34" i="6" s="1"/>
  <c r="J34" i="6" s="1"/>
  <c r="L34" i="6"/>
  <c r="F34" i="6" s="1"/>
  <c r="AN10" i="6"/>
  <c r="AO10" i="6" s="1"/>
  <c r="J10" i="6" s="1"/>
  <c r="L36" i="6"/>
  <c r="F36" i="6" s="1"/>
  <c r="AN36" i="6"/>
  <c r="AO36" i="6" s="1"/>
  <c r="J36" i="6" s="1"/>
  <c r="AN12" i="6"/>
  <c r="AO12" i="6" s="1"/>
  <c r="L19" i="6"/>
  <c r="AN28" i="6"/>
  <c r="AO28" i="6" s="1"/>
  <c r="L42" i="6"/>
  <c r="AN42" i="6"/>
  <c r="AO42" i="6" s="1"/>
  <c r="J42" i="6" s="1"/>
  <c r="L21" i="6"/>
  <c r="AN14" i="6"/>
  <c r="AO14" i="6" s="1"/>
  <c r="L20" i="6"/>
  <c r="AN22" i="6"/>
  <c r="AO22" i="6" s="1"/>
  <c r="L29" i="6"/>
  <c r="AN21" i="6"/>
  <c r="AO21" i="6" s="1"/>
  <c r="AN16" i="6"/>
  <c r="AO16" i="6" s="1"/>
  <c r="J16" i="6" s="1"/>
  <c r="L12" i="6"/>
  <c r="F13" i="6" s="1"/>
  <c r="AN27" i="6"/>
  <c r="AO27" i="6" s="1"/>
  <c r="L14" i="6"/>
  <c r="L43" i="6"/>
  <c r="AN43" i="6"/>
  <c r="AO43" i="6" s="1"/>
  <c r="J43" i="6" s="1"/>
  <c r="L40" i="6"/>
  <c r="F40" i="6" s="1"/>
  <c r="AN40" i="6"/>
  <c r="AO40" i="6" s="1"/>
  <c r="J40" i="6" s="1"/>
  <c r="L44" i="6"/>
  <c r="F44" i="6" s="1"/>
  <c r="AN44" i="6"/>
  <c r="AO44" i="6" s="1"/>
  <c r="F22" i="6" l="1"/>
  <c r="F16" i="6"/>
  <c r="F29" i="6"/>
  <c r="F28" i="6"/>
  <c r="F25" i="6"/>
  <c r="F30" i="6"/>
  <c r="F26" i="6"/>
  <c r="F24" i="6"/>
  <c r="F27" i="6"/>
  <c r="F23" i="6"/>
  <c r="F17" i="6"/>
  <c r="F19" i="6"/>
  <c r="J11" i="6"/>
  <c r="F20" i="6"/>
  <c r="F18" i="6"/>
  <c r="J21" i="6"/>
  <c r="J22" i="6"/>
  <c r="J28" i="6"/>
  <c r="J12" i="6"/>
  <c r="J18" i="6"/>
  <c r="J17" i="6"/>
  <c r="J19" i="6"/>
  <c r="J25" i="6"/>
  <c r="J26" i="6"/>
  <c r="J23" i="6"/>
  <c r="J27" i="6"/>
  <c r="J30" i="6"/>
  <c r="J20" i="6"/>
  <c r="J24" i="6"/>
  <c r="J29" i="6"/>
  <c r="AE43" i="5"/>
  <c r="AD43" i="5"/>
  <c r="AC43" i="5"/>
  <c r="AE42" i="5"/>
  <c r="AD42" i="5"/>
  <c r="AC42" i="5"/>
  <c r="AE41" i="5"/>
  <c r="AD41" i="5"/>
  <c r="AC41" i="5"/>
  <c r="AE40" i="5"/>
  <c r="AD40" i="5"/>
  <c r="AC40" i="5"/>
  <c r="AE39" i="5"/>
  <c r="AD39" i="5"/>
  <c r="AC39" i="5"/>
  <c r="AE38" i="5"/>
  <c r="AD38" i="5"/>
  <c r="AC38" i="5"/>
  <c r="AE37" i="5"/>
  <c r="AD37" i="5"/>
  <c r="AC37" i="5"/>
  <c r="AE36" i="5"/>
  <c r="AD36" i="5"/>
  <c r="AC36" i="5"/>
  <c r="AE35" i="5"/>
  <c r="AD35" i="5"/>
  <c r="AC35" i="5"/>
  <c r="AE34" i="5"/>
  <c r="AD34" i="5"/>
  <c r="AC34" i="5"/>
  <c r="AE33" i="5"/>
  <c r="AD33" i="5"/>
  <c r="AC33" i="5"/>
  <c r="AE32" i="5"/>
  <c r="AD32" i="5"/>
  <c r="AC32" i="5"/>
  <c r="AE31" i="5"/>
  <c r="AD31" i="5"/>
  <c r="AC31" i="5"/>
  <c r="AE30" i="5"/>
  <c r="AD30" i="5"/>
  <c r="AC30" i="5"/>
  <c r="AE29" i="5"/>
  <c r="AD29" i="5"/>
  <c r="AC29" i="5"/>
  <c r="AE28" i="5"/>
  <c r="AD28" i="5"/>
  <c r="AC28" i="5"/>
  <c r="AE27" i="5"/>
  <c r="AD27" i="5"/>
  <c r="AC27" i="5"/>
  <c r="AE26" i="5"/>
  <c r="AD26" i="5"/>
  <c r="AC26" i="5"/>
  <c r="AE25" i="5"/>
  <c r="AD25" i="5"/>
  <c r="AC25" i="5"/>
  <c r="AE24" i="5"/>
  <c r="AD24" i="5"/>
  <c r="AC24" i="5"/>
  <c r="AE23" i="5"/>
  <c r="AD23" i="5"/>
  <c r="AC23" i="5"/>
  <c r="AE22" i="5"/>
  <c r="AD22" i="5"/>
  <c r="AC22" i="5"/>
  <c r="AE21" i="5"/>
  <c r="AD21" i="5"/>
  <c r="AC21" i="5"/>
  <c r="AE20" i="5"/>
  <c r="AD20" i="5"/>
  <c r="AC20" i="5"/>
  <c r="AE19" i="5"/>
  <c r="AD19" i="5"/>
  <c r="AC19" i="5"/>
  <c r="AE18" i="5"/>
  <c r="AD18" i="5"/>
  <c r="AC18" i="5"/>
  <c r="AE17" i="5"/>
  <c r="AD17" i="5"/>
  <c r="AC17" i="5"/>
  <c r="AE16" i="5"/>
  <c r="AD16" i="5"/>
  <c r="AC16" i="5"/>
  <c r="AE15" i="5"/>
  <c r="AD15" i="5"/>
  <c r="AC15" i="5"/>
  <c r="AE14" i="5"/>
  <c r="AD14" i="5"/>
  <c r="AC14" i="5"/>
  <c r="AE13" i="5"/>
  <c r="AD13" i="5"/>
  <c r="AC13" i="5"/>
  <c r="AE12" i="5"/>
  <c r="AD12" i="5"/>
  <c r="AC12" i="5"/>
  <c r="AE11" i="5"/>
  <c r="AD11" i="5"/>
  <c r="AC11" i="5"/>
  <c r="AM8" i="5"/>
  <c r="AM13" i="5" s="1"/>
  <c r="Z13" i="5" s="1"/>
  <c r="AL8" i="5"/>
  <c r="AK8" i="5"/>
  <c r="AK11" i="5" s="1"/>
  <c r="V11" i="5" s="1"/>
  <c r="AJ8" i="5"/>
  <c r="AI8" i="5"/>
  <c r="AH8" i="5"/>
  <c r="AG8" i="5"/>
  <c r="AF8" i="5"/>
  <c r="AF14" i="5" s="1"/>
  <c r="L14" i="5" s="1"/>
  <c r="AE39" i="7"/>
  <c r="AD39" i="7"/>
  <c r="AC39" i="7"/>
  <c r="AE38" i="7"/>
  <c r="AD38" i="7"/>
  <c r="AC38" i="7"/>
  <c r="AE37" i="7"/>
  <c r="AD37" i="7"/>
  <c r="AC37" i="7"/>
  <c r="AE36" i="7"/>
  <c r="AD36" i="7"/>
  <c r="AC36" i="7"/>
  <c r="AE35" i="7"/>
  <c r="AD35" i="7"/>
  <c r="AC35" i="7"/>
  <c r="AE34" i="7"/>
  <c r="AD34" i="7"/>
  <c r="AC34" i="7"/>
  <c r="AE33" i="7"/>
  <c r="AD33" i="7"/>
  <c r="AC33" i="7"/>
  <c r="AE32" i="7"/>
  <c r="AD32" i="7"/>
  <c r="AC32" i="7"/>
  <c r="AE31" i="7"/>
  <c r="AD31" i="7"/>
  <c r="AC31" i="7"/>
  <c r="AE30" i="7"/>
  <c r="AD30" i="7"/>
  <c r="AC30" i="7"/>
  <c r="AE29" i="7"/>
  <c r="AD29" i="7"/>
  <c r="AC29" i="7"/>
  <c r="AE28" i="7"/>
  <c r="AD28" i="7"/>
  <c r="AC28" i="7"/>
  <c r="AE27" i="7"/>
  <c r="AD27" i="7"/>
  <c r="AC27" i="7"/>
  <c r="AE26" i="7"/>
  <c r="AD26" i="7"/>
  <c r="AC26" i="7"/>
  <c r="AE25" i="7"/>
  <c r="AD25" i="7"/>
  <c r="AC25" i="7"/>
  <c r="AE24" i="7"/>
  <c r="AD24" i="7"/>
  <c r="AC24" i="7"/>
  <c r="AE23" i="7"/>
  <c r="AD23" i="7"/>
  <c r="AC23" i="7"/>
  <c r="AE22" i="7"/>
  <c r="AD22" i="7"/>
  <c r="AC22" i="7"/>
  <c r="AE21" i="7"/>
  <c r="AD21" i="7"/>
  <c r="AC21" i="7"/>
  <c r="AE20" i="7"/>
  <c r="AD20" i="7"/>
  <c r="AC20" i="7"/>
  <c r="AE19" i="7"/>
  <c r="AD19" i="7"/>
  <c r="AC19" i="7"/>
  <c r="AE18" i="7"/>
  <c r="AD18" i="7"/>
  <c r="AC18" i="7"/>
  <c r="AE17" i="7"/>
  <c r="AD17" i="7"/>
  <c r="AC17" i="7"/>
  <c r="AE16" i="7"/>
  <c r="AD16" i="7"/>
  <c r="AC16" i="7"/>
  <c r="AE15" i="7"/>
  <c r="AD15" i="7"/>
  <c r="AC15" i="7"/>
  <c r="AE14" i="7"/>
  <c r="AD14" i="7"/>
  <c r="AC14" i="7"/>
  <c r="AE13" i="7"/>
  <c r="AD13" i="7"/>
  <c r="AC13" i="7"/>
  <c r="AE12" i="7"/>
  <c r="AD12" i="7"/>
  <c r="AC12" i="7"/>
  <c r="AE11" i="7"/>
  <c r="AD11" i="7"/>
  <c r="AC11" i="7"/>
  <c r="AM8" i="7"/>
  <c r="AM18" i="7" s="1"/>
  <c r="Z18" i="7" s="1"/>
  <c r="AL8" i="7"/>
  <c r="AL14" i="7" s="1"/>
  <c r="AK8" i="7"/>
  <c r="AJ8" i="7"/>
  <c r="AJ16" i="7" s="1"/>
  <c r="AI8" i="7"/>
  <c r="AI20" i="7" s="1"/>
  <c r="AH8" i="7"/>
  <c r="AH19" i="7" s="1"/>
  <c r="AG8" i="7"/>
  <c r="AF8" i="7"/>
  <c r="AF29" i="7" s="1"/>
  <c r="AE39" i="4"/>
  <c r="AD39" i="4"/>
  <c r="AC39" i="4"/>
  <c r="AE38" i="4"/>
  <c r="AD38" i="4"/>
  <c r="AC38" i="4"/>
  <c r="AE37" i="4"/>
  <c r="AD37" i="4"/>
  <c r="AC37" i="4"/>
  <c r="AE36" i="4"/>
  <c r="AD36" i="4"/>
  <c r="AC36" i="4"/>
  <c r="AE35" i="4"/>
  <c r="AD35" i="4"/>
  <c r="AC35" i="4"/>
  <c r="AE34" i="4"/>
  <c r="AD34" i="4"/>
  <c r="AC34" i="4"/>
  <c r="AE33" i="4"/>
  <c r="AD33" i="4"/>
  <c r="AC33" i="4"/>
  <c r="AE32" i="4"/>
  <c r="AD32" i="4"/>
  <c r="AC32" i="4"/>
  <c r="AE31" i="4"/>
  <c r="AD31" i="4"/>
  <c r="AC31" i="4"/>
  <c r="AE30" i="4"/>
  <c r="AD30" i="4"/>
  <c r="AC30" i="4"/>
  <c r="AE29" i="4"/>
  <c r="AD29" i="4"/>
  <c r="AC29" i="4"/>
  <c r="AE28" i="4"/>
  <c r="AD28" i="4"/>
  <c r="AC28" i="4"/>
  <c r="AE27" i="4"/>
  <c r="AD27" i="4"/>
  <c r="AC27" i="4"/>
  <c r="AE26" i="4"/>
  <c r="AD26" i="4"/>
  <c r="AC26" i="4"/>
  <c r="AE25" i="4"/>
  <c r="AD25" i="4"/>
  <c r="AC25" i="4"/>
  <c r="AE24" i="4"/>
  <c r="AD24" i="4"/>
  <c r="AC24" i="4"/>
  <c r="AE23" i="4"/>
  <c r="AD23" i="4"/>
  <c r="AC23" i="4"/>
  <c r="AE22" i="4"/>
  <c r="AD22" i="4"/>
  <c r="AC22" i="4"/>
  <c r="AE21" i="4"/>
  <c r="AD21" i="4"/>
  <c r="AC21" i="4"/>
  <c r="AE20" i="4"/>
  <c r="AD20" i="4"/>
  <c r="AC20" i="4"/>
  <c r="AE19" i="4"/>
  <c r="AD19" i="4"/>
  <c r="AC19" i="4"/>
  <c r="AE18" i="4"/>
  <c r="AD18" i="4"/>
  <c r="AC18" i="4"/>
  <c r="AE17" i="4"/>
  <c r="AD17" i="4"/>
  <c r="AC17" i="4"/>
  <c r="AE16" i="4"/>
  <c r="AD16" i="4"/>
  <c r="AC16" i="4"/>
  <c r="AE15" i="4"/>
  <c r="AD15" i="4"/>
  <c r="AC15" i="4"/>
  <c r="AE14" i="4"/>
  <c r="AD14" i="4"/>
  <c r="AC14" i="4"/>
  <c r="AE13" i="4"/>
  <c r="AD13" i="4"/>
  <c r="AC13" i="4"/>
  <c r="AE12" i="4"/>
  <c r="AD12" i="4"/>
  <c r="AC12" i="4"/>
  <c r="AE11" i="4"/>
  <c r="AD11" i="4"/>
  <c r="AC11" i="4"/>
  <c r="AM8" i="4"/>
  <c r="AM13" i="4" s="1"/>
  <c r="Z13" i="4" s="1"/>
  <c r="AL8" i="4"/>
  <c r="AL13" i="4" s="1"/>
  <c r="X13" i="4" s="1"/>
  <c r="AK8" i="4"/>
  <c r="AK21" i="4" s="1"/>
  <c r="V21" i="4" s="1"/>
  <c r="AJ8" i="4"/>
  <c r="AJ21" i="4" s="1"/>
  <c r="T21" i="4" s="1"/>
  <c r="AI8" i="4"/>
  <c r="AI21" i="4" s="1"/>
  <c r="R21" i="4" s="1"/>
  <c r="AH8" i="4"/>
  <c r="AH13" i="4" s="1"/>
  <c r="P13" i="4" s="1"/>
  <c r="AG8" i="4"/>
  <c r="AG13" i="4" s="1"/>
  <c r="N13" i="4" s="1"/>
  <c r="AF8" i="4"/>
  <c r="AF24" i="4" s="1"/>
  <c r="AE38" i="3"/>
  <c r="AD38" i="3"/>
  <c r="AC38" i="3"/>
  <c r="AE37" i="3"/>
  <c r="AD37" i="3"/>
  <c r="AC37" i="3"/>
  <c r="AE36" i="3"/>
  <c r="AD36" i="3"/>
  <c r="AC36" i="3"/>
  <c r="AE35" i="3"/>
  <c r="AD35" i="3"/>
  <c r="AC35" i="3"/>
  <c r="AE34" i="3"/>
  <c r="AD34" i="3"/>
  <c r="AC34" i="3"/>
  <c r="AE33" i="3"/>
  <c r="AD33" i="3"/>
  <c r="AC33" i="3"/>
  <c r="AE32" i="3"/>
  <c r="AD32" i="3"/>
  <c r="AC32" i="3"/>
  <c r="AE31" i="3"/>
  <c r="AD31" i="3"/>
  <c r="AC31" i="3"/>
  <c r="AE30" i="3"/>
  <c r="AD30" i="3"/>
  <c r="AC30" i="3"/>
  <c r="AE29" i="3"/>
  <c r="AD29" i="3"/>
  <c r="AC29" i="3"/>
  <c r="AE28" i="3"/>
  <c r="AD28" i="3"/>
  <c r="AC28" i="3"/>
  <c r="AE27" i="3"/>
  <c r="AD27" i="3"/>
  <c r="AC27" i="3"/>
  <c r="AE26" i="3"/>
  <c r="AD26" i="3"/>
  <c r="AC26" i="3"/>
  <c r="AE25" i="3"/>
  <c r="AD25" i="3"/>
  <c r="AC25" i="3"/>
  <c r="AE24" i="3"/>
  <c r="AD24" i="3"/>
  <c r="AC24" i="3"/>
  <c r="AE23" i="3"/>
  <c r="AD23" i="3"/>
  <c r="AC23" i="3"/>
  <c r="AE22" i="3"/>
  <c r="AD22" i="3"/>
  <c r="AC22" i="3"/>
  <c r="AE21" i="3"/>
  <c r="AD21" i="3"/>
  <c r="AC21" i="3"/>
  <c r="AE20" i="3"/>
  <c r="AD20" i="3"/>
  <c r="AC20" i="3"/>
  <c r="AE19" i="3"/>
  <c r="AD19" i="3"/>
  <c r="AC19" i="3"/>
  <c r="AE18" i="3"/>
  <c r="AD18" i="3"/>
  <c r="AC18" i="3"/>
  <c r="AE17" i="3"/>
  <c r="AD17" i="3"/>
  <c r="AC17" i="3"/>
  <c r="AE16" i="3"/>
  <c r="AD16" i="3"/>
  <c r="AC16" i="3"/>
  <c r="AE15" i="3"/>
  <c r="AD15" i="3"/>
  <c r="AC15" i="3"/>
  <c r="AE14" i="3"/>
  <c r="AD14" i="3"/>
  <c r="AC14" i="3"/>
  <c r="AE13" i="3"/>
  <c r="AD13" i="3"/>
  <c r="AC13" i="3"/>
  <c r="AE12" i="3"/>
  <c r="AD12" i="3"/>
  <c r="AC12" i="3"/>
  <c r="AE11" i="3"/>
  <c r="AD11" i="3"/>
  <c r="AC11" i="3"/>
  <c r="AM8" i="3"/>
  <c r="AM12" i="3" s="1"/>
  <c r="Z12" i="3" s="1"/>
  <c r="AL8" i="3"/>
  <c r="AL12" i="3" s="1"/>
  <c r="X12" i="3" s="1"/>
  <c r="AK8" i="3"/>
  <c r="AJ8" i="3"/>
  <c r="AJ12" i="3" s="1"/>
  <c r="T12" i="3" s="1"/>
  <c r="AI8" i="3"/>
  <c r="AI19" i="3" s="1"/>
  <c r="AH8" i="3"/>
  <c r="AH18" i="3" s="1"/>
  <c r="AG8" i="3"/>
  <c r="AF8" i="3"/>
  <c r="AF20" i="3" s="1"/>
  <c r="AE39" i="2"/>
  <c r="AD39" i="2"/>
  <c r="AC39" i="2"/>
  <c r="AE38" i="2"/>
  <c r="AD38" i="2"/>
  <c r="AC38" i="2"/>
  <c r="AE37" i="2"/>
  <c r="AD37" i="2"/>
  <c r="AC37" i="2"/>
  <c r="AE36" i="2"/>
  <c r="AD36" i="2"/>
  <c r="AC36" i="2"/>
  <c r="AE35" i="2"/>
  <c r="AD35" i="2"/>
  <c r="AC35" i="2"/>
  <c r="AE34" i="2"/>
  <c r="AD34" i="2"/>
  <c r="AC34" i="2"/>
  <c r="AE33" i="2"/>
  <c r="AD33" i="2"/>
  <c r="AC33" i="2"/>
  <c r="AE32" i="2"/>
  <c r="AD32" i="2"/>
  <c r="AC32" i="2"/>
  <c r="AE31" i="2"/>
  <c r="AD31" i="2"/>
  <c r="AC31" i="2"/>
  <c r="AE30" i="2"/>
  <c r="AD30" i="2"/>
  <c r="AC30" i="2"/>
  <c r="AE29" i="2"/>
  <c r="AD29" i="2"/>
  <c r="AC29" i="2"/>
  <c r="AE28" i="2"/>
  <c r="AD28" i="2"/>
  <c r="AC28" i="2"/>
  <c r="AE27" i="2"/>
  <c r="AD27" i="2"/>
  <c r="AC27" i="2"/>
  <c r="AE26" i="2"/>
  <c r="AD26" i="2"/>
  <c r="AC26" i="2"/>
  <c r="AE25" i="2"/>
  <c r="AD25" i="2"/>
  <c r="AC25" i="2"/>
  <c r="AE24" i="2"/>
  <c r="AD24" i="2"/>
  <c r="AC24" i="2"/>
  <c r="AE23" i="2"/>
  <c r="AD23" i="2"/>
  <c r="AC23" i="2"/>
  <c r="AE22" i="2"/>
  <c r="AD22" i="2"/>
  <c r="AC22" i="2"/>
  <c r="AE21" i="2"/>
  <c r="AD21" i="2"/>
  <c r="AC21" i="2"/>
  <c r="AE20" i="2"/>
  <c r="AD20" i="2"/>
  <c r="AC20" i="2"/>
  <c r="AE19" i="2"/>
  <c r="AD19" i="2"/>
  <c r="AC19" i="2"/>
  <c r="AE18" i="2"/>
  <c r="AD18" i="2"/>
  <c r="AC18" i="2"/>
  <c r="AE17" i="2"/>
  <c r="AD17" i="2"/>
  <c r="AC17" i="2"/>
  <c r="AE16" i="2"/>
  <c r="AD16" i="2"/>
  <c r="AC16" i="2"/>
  <c r="AE15" i="2"/>
  <c r="AD15" i="2"/>
  <c r="AC15" i="2"/>
  <c r="AE14" i="2"/>
  <c r="AD14" i="2"/>
  <c r="AC14" i="2"/>
  <c r="AE13" i="2"/>
  <c r="AD13" i="2"/>
  <c r="AC13" i="2"/>
  <c r="AE12" i="2"/>
  <c r="AD12" i="2"/>
  <c r="AC12" i="2"/>
  <c r="AE11" i="2"/>
  <c r="AD11" i="2"/>
  <c r="AC11" i="2"/>
  <c r="AM8" i="2"/>
  <c r="AM14" i="2" s="1"/>
  <c r="Z14" i="2" s="1"/>
  <c r="AL8" i="2"/>
  <c r="AL27" i="2" s="1"/>
  <c r="AK8" i="2"/>
  <c r="AK26" i="2" s="1"/>
  <c r="AJ8" i="2"/>
  <c r="AJ16" i="2" s="1"/>
  <c r="T16" i="2" s="1"/>
  <c r="AI8" i="2"/>
  <c r="AI28" i="2" s="1"/>
  <c r="AH8" i="2"/>
  <c r="AH23" i="2" s="1"/>
  <c r="AG8" i="2"/>
  <c r="AG21" i="2" s="1"/>
  <c r="AF8" i="2"/>
  <c r="AF14" i="2" s="1"/>
  <c r="AE38" i="1"/>
  <c r="AD38" i="1"/>
  <c r="AC38" i="1"/>
  <c r="AE37" i="1"/>
  <c r="AD37" i="1"/>
  <c r="AC37" i="1"/>
  <c r="AE36" i="1"/>
  <c r="AD36" i="1"/>
  <c r="AC36" i="1"/>
  <c r="AE35" i="1"/>
  <c r="AD35" i="1"/>
  <c r="AC35" i="1"/>
  <c r="AE34" i="1"/>
  <c r="AD34" i="1"/>
  <c r="AC34" i="1"/>
  <c r="AE33" i="1"/>
  <c r="AD33" i="1"/>
  <c r="AC33" i="1"/>
  <c r="AE32" i="1"/>
  <c r="AD32" i="1"/>
  <c r="AC32" i="1"/>
  <c r="AE31" i="1"/>
  <c r="AD31" i="1"/>
  <c r="AC31" i="1"/>
  <c r="AE30" i="1"/>
  <c r="AD30" i="1"/>
  <c r="AC30" i="1"/>
  <c r="AE29" i="1"/>
  <c r="AD29" i="1"/>
  <c r="AC29" i="1"/>
  <c r="AE28" i="1"/>
  <c r="AD28" i="1"/>
  <c r="AC28" i="1"/>
  <c r="AE27" i="1"/>
  <c r="AD27" i="1"/>
  <c r="AC27" i="1"/>
  <c r="AE26" i="1"/>
  <c r="AD26" i="1"/>
  <c r="AC26" i="1"/>
  <c r="AE25" i="1"/>
  <c r="AD25" i="1"/>
  <c r="AC25" i="1"/>
  <c r="AE24" i="1"/>
  <c r="AD24" i="1"/>
  <c r="AC24" i="1"/>
  <c r="AE23" i="1"/>
  <c r="AD23" i="1"/>
  <c r="AC23" i="1"/>
  <c r="AE22" i="1"/>
  <c r="AD22" i="1"/>
  <c r="AC22" i="1"/>
  <c r="AE21" i="1"/>
  <c r="AD21" i="1"/>
  <c r="AC21" i="1"/>
  <c r="AE20" i="1"/>
  <c r="AD20" i="1"/>
  <c r="AC20" i="1"/>
  <c r="AE19" i="1"/>
  <c r="AD19" i="1"/>
  <c r="AC19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M8" i="1"/>
  <c r="AM12" i="1" s="1"/>
  <c r="Z12" i="1" s="1"/>
  <c r="AL8" i="1"/>
  <c r="AK8" i="1"/>
  <c r="AK11" i="1" s="1"/>
  <c r="V11" i="1" s="1"/>
  <c r="AJ8" i="1"/>
  <c r="T39" i="1" s="1"/>
  <c r="AI8" i="1"/>
  <c r="AI21" i="1" s="1"/>
  <c r="R21" i="1" s="1"/>
  <c r="AH8" i="1"/>
  <c r="AH26" i="1" s="1"/>
  <c r="P26" i="1" s="1"/>
  <c r="AG8" i="1"/>
  <c r="AG11" i="1" s="1"/>
  <c r="N11" i="1" s="1"/>
  <c r="AF8" i="1"/>
  <c r="AF31" i="1" s="1"/>
  <c r="AM13" i="2" l="1"/>
  <c r="Z13" i="2" s="1"/>
  <c r="AM24" i="7"/>
  <c r="Z24" i="7" s="1"/>
  <c r="AL13" i="5"/>
  <c r="X13" i="5" s="1"/>
  <c r="AL47" i="5"/>
  <c r="X47" i="5" s="1"/>
  <c r="AL51" i="5"/>
  <c r="X51" i="5" s="1"/>
  <c r="AL52" i="5"/>
  <c r="X52" i="5" s="1"/>
  <c r="AL44" i="5"/>
  <c r="X44" i="5" s="1"/>
  <c r="AL50" i="5"/>
  <c r="X50" i="5" s="1"/>
  <c r="AL54" i="5"/>
  <c r="X54" i="5" s="1"/>
  <c r="AL48" i="5"/>
  <c r="X48" i="5" s="1"/>
  <c r="AL46" i="5"/>
  <c r="X46" i="5" s="1"/>
  <c r="AL45" i="5"/>
  <c r="X45" i="5" s="1"/>
  <c r="AL49" i="5"/>
  <c r="X49" i="5" s="1"/>
  <c r="AL53" i="5"/>
  <c r="X53" i="5" s="1"/>
  <c r="AI24" i="5"/>
  <c r="AI44" i="5"/>
  <c r="R44" i="5" s="1"/>
  <c r="AI46" i="5"/>
  <c r="R46" i="5" s="1"/>
  <c r="AI50" i="5"/>
  <c r="R50" i="5" s="1"/>
  <c r="AI54" i="5"/>
  <c r="R54" i="5" s="1"/>
  <c r="AI49" i="5"/>
  <c r="R49" i="5" s="1"/>
  <c r="AI47" i="5"/>
  <c r="R47" i="5" s="1"/>
  <c r="AI51" i="5"/>
  <c r="R51" i="5" s="1"/>
  <c r="AI45" i="5"/>
  <c r="R45" i="5" s="1"/>
  <c r="AI53" i="5"/>
  <c r="R53" i="5" s="1"/>
  <c r="AI48" i="5"/>
  <c r="R48" i="5" s="1"/>
  <c r="AI52" i="5"/>
  <c r="R52" i="5" s="1"/>
  <c r="AM14" i="5"/>
  <c r="Z14" i="5" s="1"/>
  <c r="AM44" i="5"/>
  <c r="Z44" i="5" s="1"/>
  <c r="AM46" i="5"/>
  <c r="Z46" i="5" s="1"/>
  <c r="AM50" i="5"/>
  <c r="Z50" i="5" s="1"/>
  <c r="AM54" i="5"/>
  <c r="Z54" i="5" s="1"/>
  <c r="AM51" i="5"/>
  <c r="Z51" i="5" s="1"/>
  <c r="AM45" i="5"/>
  <c r="Z45" i="5" s="1"/>
  <c r="AM53" i="5"/>
  <c r="Z53" i="5" s="1"/>
  <c r="AM47" i="5"/>
  <c r="Z47" i="5" s="1"/>
  <c r="AM48" i="5"/>
  <c r="Z48" i="5" s="1"/>
  <c r="AM52" i="5"/>
  <c r="Z52" i="5" s="1"/>
  <c r="AM49" i="5"/>
  <c r="Z49" i="5" s="1"/>
  <c r="AH23" i="5"/>
  <c r="AH47" i="5"/>
  <c r="P47" i="5" s="1"/>
  <c r="AH51" i="5"/>
  <c r="P51" i="5" s="1"/>
  <c r="AH46" i="5"/>
  <c r="P46" i="5" s="1"/>
  <c r="AH50" i="5"/>
  <c r="P50" i="5" s="1"/>
  <c r="AH48" i="5"/>
  <c r="P48" i="5" s="1"/>
  <c r="AH52" i="5"/>
  <c r="P52" i="5" s="1"/>
  <c r="AH44" i="5"/>
  <c r="P44" i="5" s="1"/>
  <c r="AH54" i="5"/>
  <c r="P54" i="5" s="1"/>
  <c r="AH45" i="5"/>
  <c r="P45" i="5" s="1"/>
  <c r="AH49" i="5"/>
  <c r="P49" i="5" s="1"/>
  <c r="AH53" i="5"/>
  <c r="P53" i="5" s="1"/>
  <c r="AM16" i="1"/>
  <c r="Z16" i="1" s="1"/>
  <c r="AM14" i="1"/>
  <c r="Z14" i="1" s="1"/>
  <c r="AM24" i="2"/>
  <c r="Z24" i="2" s="1"/>
  <c r="AM21" i="7"/>
  <c r="Z21" i="7" s="1"/>
  <c r="AJ14" i="5"/>
  <c r="T14" i="5" s="1"/>
  <c r="AJ45" i="5"/>
  <c r="T45" i="5" s="1"/>
  <c r="AJ49" i="5"/>
  <c r="T49" i="5" s="1"/>
  <c r="AJ53" i="5"/>
  <c r="T53" i="5" s="1"/>
  <c r="AJ54" i="5"/>
  <c r="T54" i="5" s="1"/>
  <c r="AJ44" i="5"/>
  <c r="T44" i="5" s="1"/>
  <c r="AJ46" i="5"/>
  <c r="T46" i="5" s="1"/>
  <c r="AJ50" i="5"/>
  <c r="T50" i="5" s="1"/>
  <c r="AJ48" i="5"/>
  <c r="T48" i="5" s="1"/>
  <c r="AJ52" i="5"/>
  <c r="T52" i="5" s="1"/>
  <c r="AJ47" i="5"/>
  <c r="T47" i="5" s="1"/>
  <c r="AJ51" i="5"/>
  <c r="T51" i="5" s="1"/>
  <c r="AM28" i="2"/>
  <c r="Z28" i="2" s="1"/>
  <c r="AG22" i="5"/>
  <c r="AG48" i="5"/>
  <c r="N48" i="5" s="1"/>
  <c r="AG52" i="5"/>
  <c r="N52" i="5" s="1"/>
  <c r="AG51" i="5"/>
  <c r="N51" i="5" s="1"/>
  <c r="AG45" i="5"/>
  <c r="N45" i="5" s="1"/>
  <c r="AG49" i="5"/>
  <c r="N49" i="5" s="1"/>
  <c r="AG53" i="5"/>
  <c r="N53" i="5" s="1"/>
  <c r="AG47" i="5"/>
  <c r="N47" i="5" s="1"/>
  <c r="AG44" i="5"/>
  <c r="N44" i="5" s="1"/>
  <c r="AG46" i="5"/>
  <c r="N46" i="5" s="1"/>
  <c r="AG50" i="5"/>
  <c r="N50" i="5" s="1"/>
  <c r="AG54" i="5"/>
  <c r="N54" i="5" s="1"/>
  <c r="AK13" i="5"/>
  <c r="V13" i="5" s="1"/>
  <c r="AK48" i="5"/>
  <c r="V48" i="5" s="1"/>
  <c r="AK52" i="5"/>
  <c r="V52" i="5" s="1"/>
  <c r="AK53" i="5"/>
  <c r="V53" i="5" s="1"/>
  <c r="AK47" i="5"/>
  <c r="V47" i="5" s="1"/>
  <c r="AK45" i="5"/>
  <c r="V45" i="5" s="1"/>
  <c r="AK49" i="5"/>
  <c r="V49" i="5" s="1"/>
  <c r="AK51" i="5"/>
  <c r="V51" i="5" s="1"/>
  <c r="AK44" i="5"/>
  <c r="V44" i="5" s="1"/>
  <c r="AK46" i="5"/>
  <c r="V46" i="5" s="1"/>
  <c r="AK50" i="5"/>
  <c r="V50" i="5" s="1"/>
  <c r="AK54" i="5"/>
  <c r="V54" i="5" s="1"/>
  <c r="AF13" i="5"/>
  <c r="L13" i="5" s="1"/>
  <c r="AF45" i="5"/>
  <c r="AF48" i="5"/>
  <c r="AF53" i="5"/>
  <c r="AF47" i="5"/>
  <c r="AF52" i="5"/>
  <c r="AF50" i="5"/>
  <c r="AF54" i="5"/>
  <c r="AF49" i="5"/>
  <c r="AF44" i="5"/>
  <c r="AF46" i="5"/>
  <c r="AF51" i="5"/>
  <c r="AH20" i="7"/>
  <c r="P20" i="7" s="1"/>
  <c r="AF21" i="5"/>
  <c r="AJ19" i="1"/>
  <c r="T19" i="1" s="1"/>
  <c r="AL17" i="7"/>
  <c r="AL18" i="7"/>
  <c r="X18" i="7" s="1"/>
  <c r="AL22" i="7"/>
  <c r="X22" i="7" s="1"/>
  <c r="AL23" i="7"/>
  <c r="X23" i="7" s="1"/>
  <c r="AL13" i="7"/>
  <c r="X14" i="7" s="1"/>
  <c r="AK14" i="5"/>
  <c r="V14" i="5" s="1"/>
  <c r="AK15" i="5"/>
  <c r="V15" i="5" s="1"/>
  <c r="AK11" i="4"/>
  <c r="V11" i="4" s="1"/>
  <c r="AK15" i="4"/>
  <c r="V15" i="4" s="1"/>
  <c r="AK17" i="2"/>
  <c r="V17" i="2" s="1"/>
  <c r="AK15" i="2"/>
  <c r="V15" i="2" s="1"/>
  <c r="AK21" i="2"/>
  <c r="AK11" i="2"/>
  <c r="V11" i="2" s="1"/>
  <c r="AJ11" i="7"/>
  <c r="T11" i="7" s="1"/>
  <c r="AJ17" i="7"/>
  <c r="AJ15" i="7"/>
  <c r="T16" i="7" s="1"/>
  <c r="AJ19" i="7"/>
  <c r="T19" i="7" s="1"/>
  <c r="AJ20" i="7"/>
  <c r="T20" i="7" s="1"/>
  <c r="AJ13" i="7"/>
  <c r="AJ13" i="5"/>
  <c r="T13" i="5" s="1"/>
  <c r="AJ28" i="4"/>
  <c r="T28" i="4" s="1"/>
  <c r="AJ14" i="4"/>
  <c r="T14" i="4" s="1"/>
  <c r="AJ16" i="4"/>
  <c r="T16" i="4" s="1"/>
  <c r="AJ20" i="4"/>
  <c r="T20" i="4" s="1"/>
  <c r="AJ20" i="2"/>
  <c r="AJ14" i="2"/>
  <c r="T14" i="2" s="1"/>
  <c r="AJ35" i="1"/>
  <c r="T35" i="1" s="1"/>
  <c r="AJ25" i="1"/>
  <c r="T25" i="1" s="1"/>
  <c r="AI13" i="5"/>
  <c r="R13" i="5" s="1"/>
  <c r="AI16" i="7"/>
  <c r="AI12" i="7"/>
  <c r="R12" i="7" s="1"/>
  <c r="AI13" i="2"/>
  <c r="R13" i="2" s="1"/>
  <c r="AI19" i="2"/>
  <c r="AI23" i="2"/>
  <c r="AI12" i="1"/>
  <c r="R12" i="1" s="1"/>
  <c r="AI14" i="1"/>
  <c r="R14" i="1" s="1"/>
  <c r="AI16" i="1"/>
  <c r="R16" i="1" s="1"/>
  <c r="AI13" i="4"/>
  <c r="R13" i="4" s="1"/>
  <c r="AI17" i="4"/>
  <c r="R17" i="4" s="1"/>
  <c r="AH15" i="7"/>
  <c r="AH11" i="7"/>
  <c r="P11" i="7" s="1"/>
  <c r="AH23" i="7"/>
  <c r="AH22" i="1"/>
  <c r="P22" i="1" s="1"/>
  <c r="AH21" i="1"/>
  <c r="P21" i="1" s="1"/>
  <c r="AG11" i="5"/>
  <c r="N11" i="5" s="1"/>
  <c r="AG15" i="5"/>
  <c r="N15" i="5" s="1"/>
  <c r="AG14" i="5"/>
  <c r="N14" i="5" s="1"/>
  <c r="AG15" i="4"/>
  <c r="N15" i="4" s="1"/>
  <c r="AG29" i="4"/>
  <c r="AG18" i="4"/>
  <c r="N18" i="4" s="1"/>
  <c r="AG19" i="4"/>
  <c r="AG22" i="4"/>
  <c r="AG25" i="4"/>
  <c r="AG11" i="4"/>
  <c r="N11" i="4" s="1"/>
  <c r="AG23" i="4"/>
  <c r="AG11" i="2"/>
  <c r="N11" i="2" s="1"/>
  <c r="AG15" i="2"/>
  <c r="AG18" i="2"/>
  <c r="AG22" i="2"/>
  <c r="AF21" i="7"/>
  <c r="AF11" i="7"/>
  <c r="AF25" i="7"/>
  <c r="AF12" i="7"/>
  <c r="AF16" i="7"/>
  <c r="AF17" i="5"/>
  <c r="L17" i="5" s="1"/>
  <c r="AF14" i="4"/>
  <c r="AF18" i="1"/>
  <c r="AF25" i="2"/>
  <c r="AF42" i="5"/>
  <c r="AF38" i="5"/>
  <c r="AF34" i="5"/>
  <c r="AF43" i="5"/>
  <c r="AF39" i="5"/>
  <c r="AF35" i="5"/>
  <c r="AF31" i="5"/>
  <c r="AF40" i="5"/>
  <c r="AF36" i="5"/>
  <c r="AF32" i="5"/>
  <c r="AF41" i="5"/>
  <c r="AF37" i="5"/>
  <c r="AF33" i="5"/>
  <c r="AF29" i="5"/>
  <c r="AF25" i="5"/>
  <c r="AF26" i="5"/>
  <c r="AF22" i="5"/>
  <c r="AF18" i="5"/>
  <c r="AF30" i="5"/>
  <c r="AF27" i="5"/>
  <c r="AF23" i="5"/>
  <c r="AF19" i="5"/>
  <c r="AF28" i="5"/>
  <c r="AF24" i="5"/>
  <c r="AF20" i="5"/>
  <c r="AF16" i="5"/>
  <c r="AJ42" i="5"/>
  <c r="T42" i="5" s="1"/>
  <c r="AJ38" i="5"/>
  <c r="AJ34" i="5"/>
  <c r="T36" i="5" s="1"/>
  <c r="AJ43" i="5"/>
  <c r="T43" i="5" s="1"/>
  <c r="AJ39" i="5"/>
  <c r="AJ35" i="5"/>
  <c r="AJ31" i="5"/>
  <c r="T33" i="5" s="1"/>
  <c r="AJ40" i="5"/>
  <c r="AJ36" i="5"/>
  <c r="AJ32" i="5"/>
  <c r="AJ41" i="5"/>
  <c r="T20" i="5" s="1"/>
  <c r="AJ37" i="5"/>
  <c r="AJ33" i="5"/>
  <c r="AJ29" i="5"/>
  <c r="AJ25" i="5"/>
  <c r="AJ30" i="5"/>
  <c r="AJ26" i="5"/>
  <c r="AJ22" i="5"/>
  <c r="AJ18" i="5"/>
  <c r="T19" i="5" s="1"/>
  <c r="AJ27" i="5"/>
  <c r="AJ23" i="5"/>
  <c r="AJ19" i="5"/>
  <c r="AJ28" i="5"/>
  <c r="AJ24" i="5"/>
  <c r="AJ20" i="5"/>
  <c r="AJ16" i="5"/>
  <c r="T16" i="5" s="1"/>
  <c r="AI11" i="5"/>
  <c r="R11" i="5" s="1"/>
  <c r="AM11" i="5"/>
  <c r="Z11" i="5" s="1"/>
  <c r="AF12" i="5"/>
  <c r="AJ12" i="5"/>
  <c r="T12" i="5" s="1"/>
  <c r="AG13" i="5"/>
  <c r="AH14" i="5"/>
  <c r="P14" i="5" s="1"/>
  <c r="AL14" i="5"/>
  <c r="X14" i="5" s="1"/>
  <c r="AI15" i="5"/>
  <c r="R15" i="5" s="1"/>
  <c r="AM15" i="5"/>
  <c r="Z15" i="5" s="1"/>
  <c r="AJ17" i="5"/>
  <c r="T17" i="5" s="1"/>
  <c r="AG18" i="5"/>
  <c r="AJ21" i="5"/>
  <c r="T23" i="5" s="1"/>
  <c r="AG43" i="5"/>
  <c r="N43" i="5" s="1"/>
  <c r="AG39" i="5"/>
  <c r="AG35" i="5"/>
  <c r="AG40" i="5"/>
  <c r="N18" i="5" s="1"/>
  <c r="AG36" i="5"/>
  <c r="AG32" i="5"/>
  <c r="AG41" i="5"/>
  <c r="AG37" i="5"/>
  <c r="AG33" i="5"/>
  <c r="AG42" i="5"/>
  <c r="N42" i="5" s="1"/>
  <c r="AG38" i="5"/>
  <c r="AG34" i="5"/>
  <c r="AG30" i="5"/>
  <c r="AG26" i="5"/>
  <c r="AG31" i="5"/>
  <c r="AG27" i="5"/>
  <c r="AG23" i="5"/>
  <c r="AG19" i="5"/>
  <c r="AG28" i="5"/>
  <c r="AG24" i="5"/>
  <c r="AG20" i="5"/>
  <c r="AG16" i="5"/>
  <c r="N16" i="5" s="1"/>
  <c r="AG29" i="5"/>
  <c r="AG25" i="5"/>
  <c r="AG21" i="5"/>
  <c r="AG17" i="5"/>
  <c r="N17" i="5" s="1"/>
  <c r="AK43" i="5"/>
  <c r="V43" i="5" s="1"/>
  <c r="AK39" i="5"/>
  <c r="AK35" i="5"/>
  <c r="AK40" i="5"/>
  <c r="AK36" i="5"/>
  <c r="AK32" i="5"/>
  <c r="AK41" i="5"/>
  <c r="AK37" i="5"/>
  <c r="AK33" i="5"/>
  <c r="AK29" i="5"/>
  <c r="AK42" i="5"/>
  <c r="V42" i="5" s="1"/>
  <c r="AK38" i="5"/>
  <c r="AK34" i="5"/>
  <c r="AK30" i="5"/>
  <c r="AK31" i="5"/>
  <c r="AK26" i="5"/>
  <c r="AK27" i="5"/>
  <c r="AK23" i="5"/>
  <c r="AK19" i="5"/>
  <c r="AK28" i="5"/>
  <c r="AK24" i="5"/>
  <c r="AK20" i="5"/>
  <c r="V21" i="5" s="1"/>
  <c r="AK16" i="5"/>
  <c r="V16" i="5" s="1"/>
  <c r="AK25" i="5"/>
  <c r="V26" i="5" s="1"/>
  <c r="AK21" i="5"/>
  <c r="AK17" i="5"/>
  <c r="V17" i="5" s="1"/>
  <c r="AF11" i="5"/>
  <c r="AJ11" i="5"/>
  <c r="T11" i="5" s="1"/>
  <c r="AG12" i="5"/>
  <c r="N12" i="5" s="1"/>
  <c r="AK12" i="5"/>
  <c r="V12" i="5" s="1"/>
  <c r="AH13" i="5"/>
  <c r="P13" i="5" s="1"/>
  <c r="AI14" i="5"/>
  <c r="R14" i="5" s="1"/>
  <c r="AF15" i="5"/>
  <c r="AJ15" i="5"/>
  <c r="T15" i="5" s="1"/>
  <c r="AK18" i="5"/>
  <c r="V19" i="5" s="1"/>
  <c r="AH19" i="5"/>
  <c r="AK22" i="5"/>
  <c r="AH40" i="5"/>
  <c r="AH36" i="5"/>
  <c r="AH32" i="5"/>
  <c r="AH41" i="5"/>
  <c r="AH37" i="5"/>
  <c r="AH33" i="5"/>
  <c r="AH42" i="5"/>
  <c r="P42" i="5" s="1"/>
  <c r="AH38" i="5"/>
  <c r="AH34" i="5"/>
  <c r="AH30" i="5"/>
  <c r="AH43" i="5"/>
  <c r="P43" i="5" s="1"/>
  <c r="AH39" i="5"/>
  <c r="AH35" i="5"/>
  <c r="AH31" i="5"/>
  <c r="AH27" i="5"/>
  <c r="AH28" i="5"/>
  <c r="AH24" i="5"/>
  <c r="AH20" i="5"/>
  <c r="AH16" i="5"/>
  <c r="P16" i="5" s="1"/>
  <c r="AH29" i="5"/>
  <c r="AH25" i="5"/>
  <c r="AH21" i="5"/>
  <c r="AH17" i="5"/>
  <c r="P17" i="5" s="1"/>
  <c r="AH26" i="5"/>
  <c r="AH22" i="5"/>
  <c r="P25" i="5" s="1"/>
  <c r="AH18" i="5"/>
  <c r="AL40" i="5"/>
  <c r="AL36" i="5"/>
  <c r="AL32" i="5"/>
  <c r="AL41" i="5"/>
  <c r="AL37" i="5"/>
  <c r="AL33" i="5"/>
  <c r="AL42" i="5"/>
  <c r="X42" i="5" s="1"/>
  <c r="AL38" i="5"/>
  <c r="AL34" i="5"/>
  <c r="AL30" i="5"/>
  <c r="AL43" i="5"/>
  <c r="X43" i="5" s="1"/>
  <c r="AL39" i="5"/>
  <c r="AL35" i="5"/>
  <c r="AL31" i="5"/>
  <c r="AL27" i="5"/>
  <c r="AL28" i="5"/>
  <c r="AL24" i="5"/>
  <c r="AL20" i="5"/>
  <c r="AL16" i="5"/>
  <c r="X16" i="5" s="1"/>
  <c r="AL25" i="5"/>
  <c r="AL21" i="5"/>
  <c r="AL17" i="5"/>
  <c r="X17" i="5" s="1"/>
  <c r="AL29" i="5"/>
  <c r="X30" i="5" s="1"/>
  <c r="AL26" i="5"/>
  <c r="AL22" i="5"/>
  <c r="AL18" i="5"/>
  <c r="AH12" i="5"/>
  <c r="P12" i="5" s="1"/>
  <c r="AL12" i="5"/>
  <c r="X12" i="5" s="1"/>
  <c r="AI16" i="5"/>
  <c r="R16" i="5" s="1"/>
  <c r="AL19" i="5"/>
  <c r="X20" i="5" s="1"/>
  <c r="AI20" i="5"/>
  <c r="AL23" i="5"/>
  <c r="AI41" i="5"/>
  <c r="AI37" i="5"/>
  <c r="AI33" i="5"/>
  <c r="AI42" i="5"/>
  <c r="R42" i="5" s="1"/>
  <c r="AI38" i="5"/>
  <c r="AI34" i="5"/>
  <c r="AI30" i="5"/>
  <c r="AI43" i="5"/>
  <c r="R43" i="5" s="1"/>
  <c r="AI39" i="5"/>
  <c r="AI35" i="5"/>
  <c r="R37" i="5" s="1"/>
  <c r="AI31" i="5"/>
  <c r="AI40" i="5"/>
  <c r="AI36" i="5"/>
  <c r="AI32" i="5"/>
  <c r="R34" i="5" s="1"/>
  <c r="AI28" i="5"/>
  <c r="R30" i="5" s="1"/>
  <c r="AI29" i="5"/>
  <c r="AI25" i="5"/>
  <c r="AI21" i="5"/>
  <c r="AI17" i="5"/>
  <c r="R17" i="5" s="1"/>
  <c r="AI26" i="5"/>
  <c r="R26" i="5" s="1"/>
  <c r="AI22" i="5"/>
  <c r="AI18" i="5"/>
  <c r="AI27" i="5"/>
  <c r="AI23" i="5"/>
  <c r="AI19" i="5"/>
  <c r="AM41" i="5"/>
  <c r="Z41" i="5" s="1"/>
  <c r="AM37" i="5"/>
  <c r="Z37" i="5" s="1"/>
  <c r="AM33" i="5"/>
  <c r="Z33" i="5" s="1"/>
  <c r="AM42" i="5"/>
  <c r="Z42" i="5" s="1"/>
  <c r="AM38" i="5"/>
  <c r="Z38" i="5" s="1"/>
  <c r="AM34" i="5"/>
  <c r="Z34" i="5" s="1"/>
  <c r="AM30" i="5"/>
  <c r="Z30" i="5" s="1"/>
  <c r="AM43" i="5"/>
  <c r="Z43" i="5" s="1"/>
  <c r="AM39" i="5"/>
  <c r="Z39" i="5" s="1"/>
  <c r="AM35" i="5"/>
  <c r="Z35" i="5" s="1"/>
  <c r="AM31" i="5"/>
  <c r="Z31" i="5" s="1"/>
  <c r="AM40" i="5"/>
  <c r="Z40" i="5" s="1"/>
  <c r="AM36" i="5"/>
  <c r="Z36" i="5" s="1"/>
  <c r="AM32" i="5"/>
  <c r="Z32" i="5" s="1"/>
  <c r="AM28" i="5"/>
  <c r="Z28" i="5" s="1"/>
  <c r="AM25" i="5"/>
  <c r="Z25" i="5" s="1"/>
  <c r="AM21" i="5"/>
  <c r="Z21" i="5" s="1"/>
  <c r="AM17" i="5"/>
  <c r="Z17" i="5" s="1"/>
  <c r="AM29" i="5"/>
  <c r="Z29" i="5" s="1"/>
  <c r="AM26" i="5"/>
  <c r="Z26" i="5" s="1"/>
  <c r="AM22" i="5"/>
  <c r="Z22" i="5" s="1"/>
  <c r="AM18" i="5"/>
  <c r="Z18" i="5" s="1"/>
  <c r="AM27" i="5"/>
  <c r="Z27" i="5" s="1"/>
  <c r="AM23" i="5"/>
  <c r="Z23" i="5" s="1"/>
  <c r="AM19" i="5"/>
  <c r="Z19" i="5" s="1"/>
  <c r="AH11" i="5"/>
  <c r="P11" i="5" s="1"/>
  <c r="AL11" i="5"/>
  <c r="X11" i="5" s="1"/>
  <c r="AI12" i="5"/>
  <c r="R12" i="5" s="1"/>
  <c r="AM12" i="5"/>
  <c r="Z12" i="5" s="1"/>
  <c r="AH15" i="5"/>
  <c r="P15" i="5" s="1"/>
  <c r="AL15" i="5"/>
  <c r="X15" i="5" s="1"/>
  <c r="AM16" i="5"/>
  <c r="Z16" i="5" s="1"/>
  <c r="AM20" i="5"/>
  <c r="Z20" i="5" s="1"/>
  <c r="AM24" i="5"/>
  <c r="Z24" i="5" s="1"/>
  <c r="AG39" i="7"/>
  <c r="AG35" i="7"/>
  <c r="AG31" i="7"/>
  <c r="AG36" i="7"/>
  <c r="AG32" i="7"/>
  <c r="AG37" i="7"/>
  <c r="AG33" i="7"/>
  <c r="AG29" i="7"/>
  <c r="AG38" i="7"/>
  <c r="AG34" i="7"/>
  <c r="AG27" i="7"/>
  <c r="AG23" i="7"/>
  <c r="AG30" i="7"/>
  <c r="AG28" i="7"/>
  <c r="AG24" i="7"/>
  <c r="AG20" i="7"/>
  <c r="AG26" i="7"/>
  <c r="AG25" i="7"/>
  <c r="AG19" i="7"/>
  <c r="AG15" i="7"/>
  <c r="AG14" i="7"/>
  <c r="P40" i="7"/>
  <c r="AH36" i="7"/>
  <c r="P36" i="7" s="1"/>
  <c r="AH32" i="7"/>
  <c r="P32" i="7" s="1"/>
  <c r="P41" i="7"/>
  <c r="AH37" i="7"/>
  <c r="P37" i="7" s="1"/>
  <c r="AH33" i="7"/>
  <c r="P33" i="7" s="1"/>
  <c r="P42" i="7"/>
  <c r="AH38" i="7"/>
  <c r="P38" i="7" s="1"/>
  <c r="AH34" i="7"/>
  <c r="P34" i="7" s="1"/>
  <c r="AH30" i="7"/>
  <c r="P30" i="7" s="1"/>
  <c r="AH26" i="7"/>
  <c r="P43" i="7"/>
  <c r="AH28" i="7"/>
  <c r="AH24" i="7"/>
  <c r="AH29" i="7"/>
  <c r="P15" i="7" s="1"/>
  <c r="AH25" i="7"/>
  <c r="AH21" i="7"/>
  <c r="AH35" i="7"/>
  <c r="P35" i="7" s="1"/>
  <c r="AH39" i="7"/>
  <c r="P39" i="7" s="1"/>
  <c r="AH31" i="7"/>
  <c r="P31" i="7" s="1"/>
  <c r="AH16" i="7"/>
  <c r="AH12" i="7"/>
  <c r="P12" i="7" s="1"/>
  <c r="X40" i="7"/>
  <c r="AL36" i="7"/>
  <c r="X36" i="7" s="1"/>
  <c r="AL32" i="7"/>
  <c r="X32" i="7" s="1"/>
  <c r="X41" i="7"/>
  <c r="AL37" i="7"/>
  <c r="X37" i="7" s="1"/>
  <c r="AL33" i="7"/>
  <c r="X33" i="7" s="1"/>
  <c r="X42" i="7"/>
  <c r="AL38" i="7"/>
  <c r="X38" i="7" s="1"/>
  <c r="AL34" i="7"/>
  <c r="X34" i="7" s="1"/>
  <c r="AL30" i="7"/>
  <c r="X30" i="7" s="1"/>
  <c r="X43" i="7"/>
  <c r="AL39" i="7"/>
  <c r="X39" i="7" s="1"/>
  <c r="AL35" i="7"/>
  <c r="X35" i="7" s="1"/>
  <c r="AL31" i="7"/>
  <c r="X31" i="7" s="1"/>
  <c r="AL29" i="7"/>
  <c r="X29" i="7" s="1"/>
  <c r="AL26" i="7"/>
  <c r="X26" i="7" s="1"/>
  <c r="AL28" i="7"/>
  <c r="X28" i="7" s="1"/>
  <c r="AL24" i="7"/>
  <c r="X24" i="7" s="1"/>
  <c r="AL25" i="7"/>
  <c r="X25" i="7" s="1"/>
  <c r="AL21" i="7"/>
  <c r="X21" i="7" s="1"/>
  <c r="AL27" i="7"/>
  <c r="X27" i="7" s="1"/>
  <c r="AL20" i="7"/>
  <c r="X20" i="7" s="1"/>
  <c r="AL16" i="7"/>
  <c r="AL12" i="7"/>
  <c r="X12" i="7" s="1"/>
  <c r="AG11" i="7"/>
  <c r="AL11" i="7"/>
  <c r="X11" i="7" s="1"/>
  <c r="AJ12" i="7"/>
  <c r="T12" i="7" s="1"/>
  <c r="AH13" i="7"/>
  <c r="AH14" i="7"/>
  <c r="AM14" i="7"/>
  <c r="Z14" i="7" s="1"/>
  <c r="AF15" i="7"/>
  <c r="L15" i="7" s="1"/>
  <c r="AL15" i="7"/>
  <c r="AH17" i="7"/>
  <c r="AH18" i="7"/>
  <c r="P19" i="7" s="1"/>
  <c r="AF19" i="7"/>
  <c r="AL19" i="7"/>
  <c r="X19" i="7" s="1"/>
  <c r="AG21" i="7"/>
  <c r="AH27" i="7"/>
  <c r="V43" i="7"/>
  <c r="AK39" i="7"/>
  <c r="V39" i="7" s="1"/>
  <c r="AK35" i="7"/>
  <c r="V35" i="7" s="1"/>
  <c r="AK31" i="7"/>
  <c r="V31" i="7" s="1"/>
  <c r="V40" i="7"/>
  <c r="AK36" i="7"/>
  <c r="V36" i="7" s="1"/>
  <c r="AK32" i="7"/>
  <c r="V32" i="7" s="1"/>
  <c r="V41" i="7"/>
  <c r="AK37" i="7"/>
  <c r="V37" i="7" s="1"/>
  <c r="AK33" i="7"/>
  <c r="V33" i="7" s="1"/>
  <c r="AK29" i="7"/>
  <c r="V29" i="7" s="1"/>
  <c r="V42" i="7"/>
  <c r="AK27" i="7"/>
  <c r="V27" i="7" s="1"/>
  <c r="AK23" i="7"/>
  <c r="V23" i="7" s="1"/>
  <c r="AK28" i="7"/>
  <c r="V28" i="7" s="1"/>
  <c r="AK24" i="7"/>
  <c r="V24" i="7" s="1"/>
  <c r="AK20" i="7"/>
  <c r="V20" i="7" s="1"/>
  <c r="AK30" i="7"/>
  <c r="V30" i="7" s="1"/>
  <c r="AK22" i="7"/>
  <c r="V22" i="7" s="1"/>
  <c r="AK19" i="7"/>
  <c r="V19" i="7" s="1"/>
  <c r="AK15" i="7"/>
  <c r="AK11" i="7"/>
  <c r="V11" i="7" s="1"/>
  <c r="AG13" i="7"/>
  <c r="AG17" i="7"/>
  <c r="AG18" i="7"/>
  <c r="R41" i="7"/>
  <c r="AI37" i="7"/>
  <c r="R37" i="7" s="1"/>
  <c r="AI33" i="7"/>
  <c r="R33" i="7" s="1"/>
  <c r="R42" i="7"/>
  <c r="AI38" i="7"/>
  <c r="R38" i="7" s="1"/>
  <c r="AI34" i="7"/>
  <c r="R34" i="7" s="1"/>
  <c r="R43" i="7"/>
  <c r="AI39" i="7"/>
  <c r="R39" i="7" s="1"/>
  <c r="AI35" i="7"/>
  <c r="R35" i="7" s="1"/>
  <c r="AI31" i="7"/>
  <c r="R31" i="7" s="1"/>
  <c r="R40" i="7"/>
  <c r="AI36" i="7"/>
  <c r="R36" i="7" s="1"/>
  <c r="AI32" i="7"/>
  <c r="R32" i="7" s="1"/>
  <c r="AI27" i="7"/>
  <c r="AI30" i="7"/>
  <c r="R30" i="7" s="1"/>
  <c r="AI29" i="7"/>
  <c r="AI25" i="7"/>
  <c r="AI26" i="7"/>
  <c r="R29" i="7" s="1"/>
  <c r="AI22" i="7"/>
  <c r="AI28" i="7"/>
  <c r="AI17" i="7"/>
  <c r="AI13" i="7"/>
  <c r="Z41" i="7"/>
  <c r="AM37" i="7"/>
  <c r="Z37" i="7" s="1"/>
  <c r="AM33" i="7"/>
  <c r="Z33" i="7" s="1"/>
  <c r="Z42" i="7"/>
  <c r="AM38" i="7"/>
  <c r="Z38" i="7" s="1"/>
  <c r="AM34" i="7"/>
  <c r="Z34" i="7" s="1"/>
  <c r="Z43" i="7"/>
  <c r="AM39" i="7"/>
  <c r="Z39" i="7" s="1"/>
  <c r="AM35" i="7"/>
  <c r="Z35" i="7" s="1"/>
  <c r="AM31" i="7"/>
  <c r="Z31" i="7" s="1"/>
  <c r="AM30" i="7"/>
  <c r="Z30" i="7" s="1"/>
  <c r="AM27" i="7"/>
  <c r="Z27" i="7" s="1"/>
  <c r="AM25" i="7"/>
  <c r="Z25" i="7" s="1"/>
  <c r="Z40" i="7"/>
  <c r="AM36" i="7"/>
  <c r="Z36" i="7" s="1"/>
  <c r="AM32" i="7"/>
  <c r="Z32" i="7" s="1"/>
  <c r="AM29" i="7"/>
  <c r="Z29" i="7" s="1"/>
  <c r="AM26" i="7"/>
  <c r="Z26" i="7" s="1"/>
  <c r="AM22" i="7"/>
  <c r="Z22" i="7" s="1"/>
  <c r="AM23" i="7"/>
  <c r="Z23" i="7" s="1"/>
  <c r="AM17" i="7"/>
  <c r="Z17" i="7" s="1"/>
  <c r="AM13" i="7"/>
  <c r="Z13" i="7" s="1"/>
  <c r="AM11" i="7"/>
  <c r="Z11" i="7" s="1"/>
  <c r="AK12" i="7"/>
  <c r="V12" i="7" s="1"/>
  <c r="AI14" i="7"/>
  <c r="AM15" i="7"/>
  <c r="Z15" i="7" s="1"/>
  <c r="AK16" i="7"/>
  <c r="AI18" i="7"/>
  <c r="AM19" i="7"/>
  <c r="Z19" i="7" s="1"/>
  <c r="AI21" i="7"/>
  <c r="R21" i="7" s="1"/>
  <c r="AG22" i="7"/>
  <c r="AI24" i="7"/>
  <c r="R27" i="7" s="1"/>
  <c r="AK34" i="7"/>
  <c r="V34" i="7" s="1"/>
  <c r="AK38" i="7"/>
  <c r="V38" i="7" s="1"/>
  <c r="AK25" i="7"/>
  <c r="V25" i="7" s="1"/>
  <c r="AF38" i="7"/>
  <c r="AF34" i="7"/>
  <c r="AF30" i="7"/>
  <c r="AF39" i="7"/>
  <c r="AF35" i="7"/>
  <c r="AF31" i="7"/>
  <c r="AF36" i="7"/>
  <c r="AF32" i="7"/>
  <c r="AF28" i="7"/>
  <c r="AF26" i="7"/>
  <c r="AF22" i="7"/>
  <c r="AF37" i="7"/>
  <c r="AF33" i="7"/>
  <c r="AF27" i="7"/>
  <c r="AF23" i="7"/>
  <c r="AF24" i="7"/>
  <c r="AF20" i="7"/>
  <c r="AF18" i="7"/>
  <c r="AF14" i="7"/>
  <c r="T42" i="7"/>
  <c r="AJ38" i="7"/>
  <c r="T38" i="7" s="1"/>
  <c r="AJ34" i="7"/>
  <c r="T34" i="7" s="1"/>
  <c r="AJ30" i="7"/>
  <c r="T30" i="7" s="1"/>
  <c r="T43" i="7"/>
  <c r="AJ39" i="7"/>
  <c r="T39" i="7" s="1"/>
  <c r="AJ35" i="7"/>
  <c r="T35" i="7" s="1"/>
  <c r="AJ31" i="7"/>
  <c r="T31" i="7" s="1"/>
  <c r="T40" i="7"/>
  <c r="AJ36" i="7"/>
  <c r="T36" i="7" s="1"/>
  <c r="AJ32" i="7"/>
  <c r="T32" i="7" s="1"/>
  <c r="AJ28" i="7"/>
  <c r="T28" i="7" s="1"/>
  <c r="T41" i="7"/>
  <c r="AJ37" i="7"/>
  <c r="T37" i="7" s="1"/>
  <c r="AJ33" i="7"/>
  <c r="T33" i="7" s="1"/>
  <c r="AJ26" i="7"/>
  <c r="T26" i="7" s="1"/>
  <c r="AJ22" i="7"/>
  <c r="T22" i="7" s="1"/>
  <c r="AJ27" i="7"/>
  <c r="T27" i="7" s="1"/>
  <c r="AJ23" i="7"/>
  <c r="T23" i="7" s="1"/>
  <c r="AJ29" i="7"/>
  <c r="T29" i="7" s="1"/>
  <c r="AJ21" i="7"/>
  <c r="T21" i="7" s="1"/>
  <c r="AJ18" i="7"/>
  <c r="T18" i="7" s="1"/>
  <c r="AJ14" i="7"/>
  <c r="AI11" i="7"/>
  <c r="R11" i="7" s="1"/>
  <c r="AG12" i="7"/>
  <c r="AM12" i="7"/>
  <c r="Z12" i="7" s="1"/>
  <c r="AF13" i="7"/>
  <c r="L13" i="7" s="1"/>
  <c r="AK13" i="7"/>
  <c r="AK14" i="7"/>
  <c r="AI15" i="7"/>
  <c r="AG16" i="7"/>
  <c r="AM16" i="7"/>
  <c r="Z16" i="7" s="1"/>
  <c r="AF17" i="7"/>
  <c r="AK17" i="7"/>
  <c r="AK18" i="7"/>
  <c r="V18" i="7" s="1"/>
  <c r="AI19" i="7"/>
  <c r="R20" i="7" s="1"/>
  <c r="AM20" i="7"/>
  <c r="Z20" i="7" s="1"/>
  <c r="AK21" i="7"/>
  <c r="V21" i="7" s="1"/>
  <c r="AH22" i="7"/>
  <c r="AI23" i="7"/>
  <c r="R25" i="7" s="1"/>
  <c r="AJ24" i="7"/>
  <c r="T24" i="7" s="1"/>
  <c r="AJ25" i="7"/>
  <c r="T25" i="7" s="1"/>
  <c r="AK26" i="7"/>
  <c r="V26" i="7" s="1"/>
  <c r="AM28" i="7"/>
  <c r="Z28" i="7" s="1"/>
  <c r="R41" i="4"/>
  <c r="AI37" i="4"/>
  <c r="R37" i="4" s="1"/>
  <c r="AI33" i="4"/>
  <c r="R33" i="4" s="1"/>
  <c r="R42" i="4"/>
  <c r="AI38" i="4"/>
  <c r="R38" i="4" s="1"/>
  <c r="AI34" i="4"/>
  <c r="R34" i="4" s="1"/>
  <c r="AI30" i="4"/>
  <c r="R30" i="4" s="1"/>
  <c r="R43" i="4"/>
  <c r="AI39" i="4"/>
  <c r="R39" i="4" s="1"/>
  <c r="AI35" i="4"/>
  <c r="R35" i="4" s="1"/>
  <c r="AI31" i="4"/>
  <c r="R31" i="4" s="1"/>
  <c r="R40" i="4"/>
  <c r="AI36" i="4"/>
  <c r="R36" i="4" s="1"/>
  <c r="AI32" i="4"/>
  <c r="R32" i="4" s="1"/>
  <c r="AI28" i="4"/>
  <c r="R28" i="4" s="1"/>
  <c r="AI24" i="4"/>
  <c r="R24" i="4" s="1"/>
  <c r="AI29" i="4"/>
  <c r="R29" i="4" s="1"/>
  <c r="AI25" i="4"/>
  <c r="R25" i="4" s="1"/>
  <c r="AI26" i="4"/>
  <c r="R26" i="4" s="1"/>
  <c r="AI22" i="4"/>
  <c r="R22" i="4" s="1"/>
  <c r="AI18" i="4"/>
  <c r="R18" i="4" s="1"/>
  <c r="Z41" i="4"/>
  <c r="AM37" i="4"/>
  <c r="Z37" i="4" s="1"/>
  <c r="AM33" i="4"/>
  <c r="Z33" i="4" s="1"/>
  <c r="Z42" i="4"/>
  <c r="AM38" i="4"/>
  <c r="Z38" i="4" s="1"/>
  <c r="AM34" i="4"/>
  <c r="Z34" i="4" s="1"/>
  <c r="AM30" i="4"/>
  <c r="Z30" i="4" s="1"/>
  <c r="Z43" i="4"/>
  <c r="AM39" i="4"/>
  <c r="Z39" i="4" s="1"/>
  <c r="AM35" i="4"/>
  <c r="Z35" i="4" s="1"/>
  <c r="AM31" i="4"/>
  <c r="Z31" i="4" s="1"/>
  <c r="Z40" i="4"/>
  <c r="AM36" i="4"/>
  <c r="Z36" i="4" s="1"/>
  <c r="AM32" i="4"/>
  <c r="Z32" i="4" s="1"/>
  <c r="AM28" i="4"/>
  <c r="Z28" i="4" s="1"/>
  <c r="AM24" i="4"/>
  <c r="Z24" i="4" s="1"/>
  <c r="AM25" i="4"/>
  <c r="Z25" i="4" s="1"/>
  <c r="AM29" i="4"/>
  <c r="Z29" i="4" s="1"/>
  <c r="AM26" i="4"/>
  <c r="Z26" i="4" s="1"/>
  <c r="AM22" i="4"/>
  <c r="Z22" i="4" s="1"/>
  <c r="AM18" i="4"/>
  <c r="Z18" i="4" s="1"/>
  <c r="AH11" i="4"/>
  <c r="P11" i="4" s="1"/>
  <c r="AL11" i="4"/>
  <c r="X11" i="4" s="1"/>
  <c r="AI12" i="4"/>
  <c r="R12" i="4" s="1"/>
  <c r="AM12" i="4"/>
  <c r="Z12" i="4" s="1"/>
  <c r="AF13" i="4"/>
  <c r="AJ13" i="4"/>
  <c r="T13" i="4" s="1"/>
  <c r="AG14" i="4"/>
  <c r="N14" i="4" s="1"/>
  <c r="AK14" i="4"/>
  <c r="V14" i="4" s="1"/>
  <c r="AH15" i="4"/>
  <c r="P15" i="4" s="1"/>
  <c r="AL15" i="4"/>
  <c r="X15" i="4" s="1"/>
  <c r="AF16" i="4"/>
  <c r="AL16" i="4"/>
  <c r="X16" i="4" s="1"/>
  <c r="AJ17" i="4"/>
  <c r="T17" i="4" s="1"/>
  <c r="AH18" i="4"/>
  <c r="P18" i="4" s="1"/>
  <c r="AH19" i="4"/>
  <c r="AM19" i="4"/>
  <c r="Z19" i="4" s="1"/>
  <c r="AF20" i="4"/>
  <c r="AL20" i="4"/>
  <c r="X20" i="4" s="1"/>
  <c r="AH22" i="4"/>
  <c r="AH23" i="4"/>
  <c r="AM23" i="4"/>
  <c r="Z23" i="4" s="1"/>
  <c r="AK25" i="4"/>
  <c r="V25" i="4" s="1"/>
  <c r="AH26" i="4"/>
  <c r="AL29" i="4"/>
  <c r="X29" i="4" s="1"/>
  <c r="AF38" i="4"/>
  <c r="AF34" i="4"/>
  <c r="AF30" i="4"/>
  <c r="AF39" i="4"/>
  <c r="AF35" i="4"/>
  <c r="AF31" i="4"/>
  <c r="AF36" i="4"/>
  <c r="AF32" i="4"/>
  <c r="AF37" i="4"/>
  <c r="AF33" i="4"/>
  <c r="AF29" i="4"/>
  <c r="AF25" i="4"/>
  <c r="AF26" i="4"/>
  <c r="AF27" i="4"/>
  <c r="AF23" i="4"/>
  <c r="AF19" i="4"/>
  <c r="T42" i="4"/>
  <c r="AJ38" i="4"/>
  <c r="T38" i="4" s="1"/>
  <c r="AJ34" i="4"/>
  <c r="T34" i="4" s="1"/>
  <c r="AJ30" i="4"/>
  <c r="T30" i="4" s="1"/>
  <c r="T43" i="4"/>
  <c r="AJ39" i="4"/>
  <c r="T39" i="4" s="1"/>
  <c r="AJ35" i="4"/>
  <c r="T35" i="4" s="1"/>
  <c r="AJ31" i="4"/>
  <c r="T31" i="4" s="1"/>
  <c r="T40" i="4"/>
  <c r="AJ36" i="4"/>
  <c r="T36" i="4" s="1"/>
  <c r="AJ32" i="4"/>
  <c r="T32" i="4" s="1"/>
  <c r="T41" i="4"/>
  <c r="AJ37" i="4"/>
  <c r="T37" i="4" s="1"/>
  <c r="AJ33" i="4"/>
  <c r="T33" i="4" s="1"/>
  <c r="AJ29" i="4"/>
  <c r="T29" i="4" s="1"/>
  <c r="AJ25" i="4"/>
  <c r="T25" i="4" s="1"/>
  <c r="AJ26" i="4"/>
  <c r="T26" i="4" s="1"/>
  <c r="AJ27" i="4"/>
  <c r="T27" i="4" s="1"/>
  <c r="AJ23" i="4"/>
  <c r="T23" i="4" s="1"/>
  <c r="AJ19" i="4"/>
  <c r="T19" i="4" s="1"/>
  <c r="AI11" i="4"/>
  <c r="R11" i="4" s="1"/>
  <c r="AM11" i="4"/>
  <c r="Z11" i="4" s="1"/>
  <c r="AF12" i="4"/>
  <c r="AJ12" i="4"/>
  <c r="T12" i="4" s="1"/>
  <c r="AK13" i="4"/>
  <c r="V13" i="4" s="1"/>
  <c r="AH14" i="4"/>
  <c r="P14" i="4" s="1"/>
  <c r="AL14" i="4"/>
  <c r="X14" i="4" s="1"/>
  <c r="AI15" i="4"/>
  <c r="R15" i="4" s="1"/>
  <c r="AM15" i="4"/>
  <c r="Z15" i="4" s="1"/>
  <c r="AH16" i="4"/>
  <c r="P16" i="4" s="1"/>
  <c r="AM16" i="4"/>
  <c r="Z16" i="4" s="1"/>
  <c r="AF17" i="4"/>
  <c r="AK17" i="4"/>
  <c r="V17" i="4" s="1"/>
  <c r="AJ18" i="4"/>
  <c r="T18" i="4" s="1"/>
  <c r="AI19" i="4"/>
  <c r="R19" i="4" s="1"/>
  <c r="AH20" i="4"/>
  <c r="AM20" i="4"/>
  <c r="Z20" i="4" s="1"/>
  <c r="AF21" i="4"/>
  <c r="AJ22" i="4"/>
  <c r="T22" i="4" s="1"/>
  <c r="AI23" i="4"/>
  <c r="R23" i="4" s="1"/>
  <c r="AH24" i="4"/>
  <c r="AL26" i="4"/>
  <c r="X26" i="4" s="1"/>
  <c r="AI27" i="4"/>
  <c r="R27" i="4" s="1"/>
  <c r="N43" i="4"/>
  <c r="AG39" i="4"/>
  <c r="N39" i="4" s="1"/>
  <c r="AG35" i="4"/>
  <c r="N35" i="4" s="1"/>
  <c r="AG31" i="4"/>
  <c r="N40" i="4"/>
  <c r="AG36" i="4"/>
  <c r="N36" i="4" s="1"/>
  <c r="AG32" i="4"/>
  <c r="N41" i="4"/>
  <c r="AG37" i="4"/>
  <c r="N37" i="4" s="1"/>
  <c r="AG33" i="4"/>
  <c r="N33" i="4" s="1"/>
  <c r="N42" i="4"/>
  <c r="AG38" i="4"/>
  <c r="N38" i="4" s="1"/>
  <c r="AG34" i="4"/>
  <c r="N34" i="4" s="1"/>
  <c r="AG30" i="4"/>
  <c r="AG26" i="4"/>
  <c r="AG27" i="4"/>
  <c r="AG28" i="4"/>
  <c r="AG24" i="4"/>
  <c r="AG20" i="4"/>
  <c r="AG16" i="4"/>
  <c r="N16" i="4" s="1"/>
  <c r="V43" i="4"/>
  <c r="AK39" i="4"/>
  <c r="V39" i="4" s="1"/>
  <c r="AK35" i="4"/>
  <c r="V35" i="4" s="1"/>
  <c r="AK31" i="4"/>
  <c r="V31" i="4" s="1"/>
  <c r="V40" i="4"/>
  <c r="AK36" i="4"/>
  <c r="V36" i="4" s="1"/>
  <c r="AK32" i="4"/>
  <c r="V32" i="4" s="1"/>
  <c r="V41" i="4"/>
  <c r="AK37" i="4"/>
  <c r="V37" i="4" s="1"/>
  <c r="AK33" i="4"/>
  <c r="V33" i="4" s="1"/>
  <c r="AK29" i="4"/>
  <c r="V29" i="4" s="1"/>
  <c r="V42" i="4"/>
  <c r="AK38" i="4"/>
  <c r="V38" i="4" s="1"/>
  <c r="AK34" i="4"/>
  <c r="V34" i="4" s="1"/>
  <c r="AK30" i="4"/>
  <c r="V30" i="4" s="1"/>
  <c r="AK26" i="4"/>
  <c r="V26" i="4" s="1"/>
  <c r="AK27" i="4"/>
  <c r="V27" i="4" s="1"/>
  <c r="AK28" i="4"/>
  <c r="V28" i="4" s="1"/>
  <c r="AK24" i="4"/>
  <c r="V24" i="4" s="1"/>
  <c r="AK20" i="4"/>
  <c r="V20" i="4" s="1"/>
  <c r="AK16" i="4"/>
  <c r="V16" i="4" s="1"/>
  <c r="AF11" i="4"/>
  <c r="AJ11" i="4"/>
  <c r="T11" i="4" s="1"/>
  <c r="AG12" i="4"/>
  <c r="N12" i="4" s="1"/>
  <c r="AK12" i="4"/>
  <c r="V12" i="4" s="1"/>
  <c r="AI14" i="4"/>
  <c r="R14" i="4" s="1"/>
  <c r="AM14" i="4"/>
  <c r="Z14" i="4" s="1"/>
  <c r="AF15" i="4"/>
  <c r="AJ15" i="4"/>
  <c r="T15" i="4" s="1"/>
  <c r="AI16" i="4"/>
  <c r="R16" i="4" s="1"/>
  <c r="AG17" i="4"/>
  <c r="N17" i="4" s="1"/>
  <c r="AM17" i="4"/>
  <c r="Z17" i="4" s="1"/>
  <c r="AF18" i="4"/>
  <c r="AK18" i="4"/>
  <c r="V18" i="4" s="1"/>
  <c r="AK19" i="4"/>
  <c r="V19" i="4" s="1"/>
  <c r="AI20" i="4"/>
  <c r="R20" i="4" s="1"/>
  <c r="AG21" i="4"/>
  <c r="AM21" i="4"/>
  <c r="Z21" i="4" s="1"/>
  <c r="AF22" i="4"/>
  <c r="AK22" i="4"/>
  <c r="V22" i="4" s="1"/>
  <c r="AK23" i="4"/>
  <c r="V23" i="4" s="1"/>
  <c r="AJ24" i="4"/>
  <c r="T24" i="4" s="1"/>
  <c r="AM27" i="4"/>
  <c r="Z27" i="4" s="1"/>
  <c r="AF28" i="4"/>
  <c r="P40" i="4"/>
  <c r="AH36" i="4"/>
  <c r="P36" i="4" s="1"/>
  <c r="AH32" i="4"/>
  <c r="P41" i="4"/>
  <c r="AH37" i="4"/>
  <c r="P37" i="4" s="1"/>
  <c r="AH33" i="4"/>
  <c r="P33" i="4" s="1"/>
  <c r="P42" i="4"/>
  <c r="AH38" i="4"/>
  <c r="P38" i="4" s="1"/>
  <c r="AH34" i="4"/>
  <c r="P34" i="4" s="1"/>
  <c r="AH30" i="4"/>
  <c r="P43" i="4"/>
  <c r="AH39" i="4"/>
  <c r="P39" i="4" s="1"/>
  <c r="AH35" i="4"/>
  <c r="P35" i="4" s="1"/>
  <c r="AH31" i="4"/>
  <c r="AH27" i="4"/>
  <c r="AH28" i="4"/>
  <c r="AH29" i="4"/>
  <c r="AH25" i="4"/>
  <c r="AH21" i="4"/>
  <c r="AH17" i="4"/>
  <c r="P17" i="4" s="1"/>
  <c r="X40" i="4"/>
  <c r="AL36" i="4"/>
  <c r="X36" i="4" s="1"/>
  <c r="AL32" i="4"/>
  <c r="X32" i="4" s="1"/>
  <c r="X41" i="4"/>
  <c r="AL37" i="4"/>
  <c r="X37" i="4" s="1"/>
  <c r="AL33" i="4"/>
  <c r="X33" i="4" s="1"/>
  <c r="X42" i="4"/>
  <c r="AL38" i="4"/>
  <c r="X38" i="4" s="1"/>
  <c r="AL34" i="4"/>
  <c r="X34" i="4" s="1"/>
  <c r="AL30" i="4"/>
  <c r="X30" i="4" s="1"/>
  <c r="X43" i="4"/>
  <c r="AL39" i="4"/>
  <c r="X39" i="4" s="1"/>
  <c r="AL35" i="4"/>
  <c r="X35" i="4" s="1"/>
  <c r="AL31" i="4"/>
  <c r="X31" i="4" s="1"/>
  <c r="AL27" i="4"/>
  <c r="X27" i="4" s="1"/>
  <c r="AL28" i="4"/>
  <c r="X28" i="4" s="1"/>
  <c r="AL25" i="4"/>
  <c r="X25" i="4" s="1"/>
  <c r="AL21" i="4"/>
  <c r="X21" i="4" s="1"/>
  <c r="AL17" i="4"/>
  <c r="X17" i="4" s="1"/>
  <c r="AH12" i="4"/>
  <c r="P12" i="4" s="1"/>
  <c r="AL12" i="4"/>
  <c r="X12" i="4" s="1"/>
  <c r="AL18" i="4"/>
  <c r="X18" i="4" s="1"/>
  <c r="AL19" i="4"/>
  <c r="X19" i="4" s="1"/>
  <c r="AL22" i="4"/>
  <c r="X22" i="4" s="1"/>
  <c r="AL23" i="4"/>
  <c r="X23" i="4" s="1"/>
  <c r="AL24" i="4"/>
  <c r="X24" i="4" s="1"/>
  <c r="N42" i="3"/>
  <c r="AG38" i="3"/>
  <c r="N38" i="3" s="1"/>
  <c r="AG34" i="3"/>
  <c r="N34" i="3" s="1"/>
  <c r="AG30" i="3"/>
  <c r="N30" i="3" s="1"/>
  <c r="N39" i="3"/>
  <c r="AG35" i="3"/>
  <c r="N35" i="3" s="1"/>
  <c r="AG31" i="3"/>
  <c r="N31" i="3" s="1"/>
  <c r="N40" i="3"/>
  <c r="AG36" i="3"/>
  <c r="N36" i="3" s="1"/>
  <c r="AG32" i="3"/>
  <c r="N32" i="3" s="1"/>
  <c r="N41" i="3"/>
  <c r="AG37" i="3"/>
  <c r="N37" i="3" s="1"/>
  <c r="AG33" i="3"/>
  <c r="N33" i="3" s="1"/>
  <c r="AG29" i="3"/>
  <c r="N29" i="3" s="1"/>
  <c r="AG25" i="3"/>
  <c r="N25" i="3" s="1"/>
  <c r="AG26" i="3"/>
  <c r="N26" i="3" s="1"/>
  <c r="AG22" i="3"/>
  <c r="AG18" i="3"/>
  <c r="AG27" i="3"/>
  <c r="N27" i="3" s="1"/>
  <c r="AG23" i="3"/>
  <c r="AG19" i="3"/>
  <c r="AG15" i="3"/>
  <c r="AG28" i="3"/>
  <c r="N28" i="3" s="1"/>
  <c r="AG24" i="3"/>
  <c r="N23" i="3" s="1"/>
  <c r="AG20" i="3"/>
  <c r="N19" i="3" s="1"/>
  <c r="AG16" i="3"/>
  <c r="V42" i="3"/>
  <c r="AK38" i="3"/>
  <c r="V38" i="3" s="1"/>
  <c r="AK34" i="3"/>
  <c r="V34" i="3" s="1"/>
  <c r="AK30" i="3"/>
  <c r="V30" i="3" s="1"/>
  <c r="V39" i="3"/>
  <c r="AK35" i="3"/>
  <c r="V35" i="3" s="1"/>
  <c r="AK31" i="3"/>
  <c r="V31" i="3" s="1"/>
  <c r="V40" i="3"/>
  <c r="AK36" i="3"/>
  <c r="V36" i="3" s="1"/>
  <c r="AK32" i="3"/>
  <c r="V32" i="3" s="1"/>
  <c r="AK28" i="3"/>
  <c r="V28" i="3" s="1"/>
  <c r="V41" i="3"/>
  <c r="AK37" i="3"/>
  <c r="V37" i="3" s="1"/>
  <c r="AK33" i="3"/>
  <c r="V33" i="3" s="1"/>
  <c r="AK29" i="3"/>
  <c r="V29" i="3" s="1"/>
  <c r="AK25" i="3"/>
  <c r="V25" i="3" s="1"/>
  <c r="AK26" i="3"/>
  <c r="V26" i="3" s="1"/>
  <c r="AK22" i="3"/>
  <c r="V22" i="3" s="1"/>
  <c r="AK18" i="3"/>
  <c r="V18" i="3" s="1"/>
  <c r="AK27" i="3"/>
  <c r="V27" i="3" s="1"/>
  <c r="AK23" i="3"/>
  <c r="V23" i="3" s="1"/>
  <c r="AK19" i="3"/>
  <c r="V19" i="3" s="1"/>
  <c r="AK15" i="3"/>
  <c r="V15" i="3" s="1"/>
  <c r="AK24" i="3"/>
  <c r="V24" i="3" s="1"/>
  <c r="AK20" i="3"/>
  <c r="V20" i="3" s="1"/>
  <c r="AK16" i="3"/>
  <c r="V16" i="3" s="1"/>
  <c r="AF11" i="3"/>
  <c r="AJ11" i="3"/>
  <c r="T11" i="3" s="1"/>
  <c r="AH12" i="3"/>
  <c r="P12" i="3" s="1"/>
  <c r="AI13" i="3"/>
  <c r="AM13" i="3"/>
  <c r="Z13" i="3" s="1"/>
  <c r="AF14" i="3"/>
  <c r="AJ14" i="3"/>
  <c r="AK17" i="3"/>
  <c r="V17" i="3" s="1"/>
  <c r="AK21" i="3"/>
  <c r="V21" i="3" s="1"/>
  <c r="P39" i="3"/>
  <c r="AH35" i="3"/>
  <c r="P35" i="3" s="1"/>
  <c r="AH31" i="3"/>
  <c r="P31" i="3" s="1"/>
  <c r="P40" i="3"/>
  <c r="AH36" i="3"/>
  <c r="P36" i="3" s="1"/>
  <c r="AH32" i="3"/>
  <c r="P32" i="3" s="1"/>
  <c r="P41" i="3"/>
  <c r="AH37" i="3"/>
  <c r="P37" i="3" s="1"/>
  <c r="AH33" i="3"/>
  <c r="P33" i="3" s="1"/>
  <c r="AH29" i="3"/>
  <c r="P29" i="3" s="1"/>
  <c r="P42" i="3"/>
  <c r="AH38" i="3"/>
  <c r="P38" i="3" s="1"/>
  <c r="AH34" i="3"/>
  <c r="P34" i="3" s="1"/>
  <c r="AH30" i="3"/>
  <c r="P30" i="3" s="1"/>
  <c r="AH26" i="3"/>
  <c r="P26" i="3" s="1"/>
  <c r="AH22" i="3"/>
  <c r="AH27" i="3"/>
  <c r="P27" i="3" s="1"/>
  <c r="AH23" i="3"/>
  <c r="AH19" i="3"/>
  <c r="AH15" i="3"/>
  <c r="AH28" i="3"/>
  <c r="P28" i="3" s="1"/>
  <c r="AH24" i="3"/>
  <c r="P24" i="3" s="1"/>
  <c r="AH20" i="3"/>
  <c r="AH16" i="3"/>
  <c r="AH25" i="3"/>
  <c r="P25" i="3" s="1"/>
  <c r="AH21" i="3"/>
  <c r="AH17" i="3"/>
  <c r="P18" i="3" s="1"/>
  <c r="X39" i="3"/>
  <c r="AL35" i="3"/>
  <c r="X35" i="3" s="1"/>
  <c r="AL31" i="3"/>
  <c r="X31" i="3" s="1"/>
  <c r="X40" i="3"/>
  <c r="AL36" i="3"/>
  <c r="X36" i="3" s="1"/>
  <c r="AL32" i="3"/>
  <c r="X32" i="3" s="1"/>
  <c r="X41" i="3"/>
  <c r="AL37" i="3"/>
  <c r="X37" i="3" s="1"/>
  <c r="AL33" i="3"/>
  <c r="X33" i="3" s="1"/>
  <c r="AL29" i="3"/>
  <c r="X29" i="3" s="1"/>
  <c r="X42" i="3"/>
  <c r="AL38" i="3"/>
  <c r="X38" i="3" s="1"/>
  <c r="AL34" i="3"/>
  <c r="X34" i="3" s="1"/>
  <c r="AL30" i="3"/>
  <c r="X30" i="3" s="1"/>
  <c r="AL26" i="3"/>
  <c r="X26" i="3" s="1"/>
  <c r="AL22" i="3"/>
  <c r="X22" i="3" s="1"/>
  <c r="AL27" i="3"/>
  <c r="X27" i="3" s="1"/>
  <c r="AL23" i="3"/>
  <c r="X23" i="3" s="1"/>
  <c r="AL19" i="3"/>
  <c r="X19" i="3" s="1"/>
  <c r="AL15" i="3"/>
  <c r="X15" i="3" s="1"/>
  <c r="AL24" i="3"/>
  <c r="X24" i="3" s="1"/>
  <c r="AL20" i="3"/>
  <c r="X20" i="3" s="1"/>
  <c r="AL16" i="3"/>
  <c r="X16" i="3" s="1"/>
  <c r="AL28" i="3"/>
  <c r="X28" i="3" s="1"/>
  <c r="AL25" i="3"/>
  <c r="X25" i="3" s="1"/>
  <c r="AL21" i="3"/>
  <c r="X21" i="3" s="1"/>
  <c r="AL17" i="3"/>
  <c r="X17" i="3" s="1"/>
  <c r="AG11" i="3"/>
  <c r="N11" i="3" s="1"/>
  <c r="AK11" i="3"/>
  <c r="V11" i="3" s="1"/>
  <c r="AI12" i="3"/>
  <c r="R12" i="3" s="1"/>
  <c r="AF13" i="3"/>
  <c r="AJ13" i="3"/>
  <c r="AG14" i="3"/>
  <c r="AK14" i="3"/>
  <c r="V14" i="3" s="1"/>
  <c r="AI15" i="3"/>
  <c r="AL18" i="3"/>
  <c r="X18" i="3" s="1"/>
  <c r="R40" i="3"/>
  <c r="AI36" i="3"/>
  <c r="R36" i="3" s="1"/>
  <c r="AI32" i="3"/>
  <c r="R32" i="3" s="1"/>
  <c r="R41" i="3"/>
  <c r="AI37" i="3"/>
  <c r="R37" i="3" s="1"/>
  <c r="AI33" i="3"/>
  <c r="R33" i="3" s="1"/>
  <c r="AI29" i="3"/>
  <c r="R29" i="3" s="1"/>
  <c r="R42" i="3"/>
  <c r="AI38" i="3"/>
  <c r="R38" i="3" s="1"/>
  <c r="AI34" i="3"/>
  <c r="R34" i="3" s="1"/>
  <c r="AI30" i="3"/>
  <c r="R30" i="3" s="1"/>
  <c r="R39" i="3"/>
  <c r="AI35" i="3"/>
  <c r="R35" i="3" s="1"/>
  <c r="AI31" i="3"/>
  <c r="R31" i="3" s="1"/>
  <c r="AI27" i="3"/>
  <c r="R27" i="3" s="1"/>
  <c r="AI23" i="3"/>
  <c r="AI28" i="3"/>
  <c r="R28" i="3" s="1"/>
  <c r="AI24" i="3"/>
  <c r="R24" i="3" s="1"/>
  <c r="AI20" i="3"/>
  <c r="AI16" i="3"/>
  <c r="AI25" i="3"/>
  <c r="R25" i="3" s="1"/>
  <c r="AI21" i="3"/>
  <c r="AI17" i="3"/>
  <c r="AI26" i="3"/>
  <c r="R26" i="3" s="1"/>
  <c r="AI22" i="3"/>
  <c r="AI18" i="3"/>
  <c r="R19" i="3" s="1"/>
  <c r="Z40" i="3"/>
  <c r="AM36" i="3"/>
  <c r="Z36" i="3" s="1"/>
  <c r="AM32" i="3"/>
  <c r="Z32" i="3" s="1"/>
  <c r="Z41" i="3"/>
  <c r="AM37" i="3"/>
  <c r="Z37" i="3" s="1"/>
  <c r="AM33" i="3"/>
  <c r="Z33" i="3" s="1"/>
  <c r="AM29" i="3"/>
  <c r="Z29" i="3" s="1"/>
  <c r="Z42" i="3"/>
  <c r="AM38" i="3"/>
  <c r="Z38" i="3" s="1"/>
  <c r="AM34" i="3"/>
  <c r="Z34" i="3" s="1"/>
  <c r="AM30" i="3"/>
  <c r="Z30" i="3" s="1"/>
  <c r="Z39" i="3"/>
  <c r="AM35" i="3"/>
  <c r="Z35" i="3" s="1"/>
  <c r="AM31" i="3"/>
  <c r="Z31" i="3" s="1"/>
  <c r="AM27" i="3"/>
  <c r="Z27" i="3" s="1"/>
  <c r="AM23" i="3"/>
  <c r="Z23" i="3" s="1"/>
  <c r="AM24" i="3"/>
  <c r="Z24" i="3" s="1"/>
  <c r="AM20" i="3"/>
  <c r="Z20" i="3" s="1"/>
  <c r="AM16" i="3"/>
  <c r="Z16" i="3" s="1"/>
  <c r="AM28" i="3"/>
  <c r="Z28" i="3" s="1"/>
  <c r="AM25" i="3"/>
  <c r="Z25" i="3" s="1"/>
  <c r="AM21" i="3"/>
  <c r="Z21" i="3" s="1"/>
  <c r="AM17" i="3"/>
  <c r="Z17" i="3" s="1"/>
  <c r="AM26" i="3"/>
  <c r="Z26" i="3" s="1"/>
  <c r="AM22" i="3"/>
  <c r="Z22" i="3" s="1"/>
  <c r="AM18" i="3"/>
  <c r="Z18" i="3" s="1"/>
  <c r="AH11" i="3"/>
  <c r="P11" i="3" s="1"/>
  <c r="AL11" i="3"/>
  <c r="X11" i="3" s="1"/>
  <c r="AF12" i="3"/>
  <c r="AG13" i="3"/>
  <c r="AK13" i="3"/>
  <c r="V13" i="3" s="1"/>
  <c r="AH14" i="3"/>
  <c r="AL14" i="3"/>
  <c r="X14" i="3" s="1"/>
  <c r="AM15" i="3"/>
  <c r="Z15" i="3" s="1"/>
  <c r="AF16" i="3"/>
  <c r="AM19" i="3"/>
  <c r="Z19" i="3" s="1"/>
  <c r="AF37" i="3"/>
  <c r="AF33" i="3"/>
  <c r="AF29" i="3"/>
  <c r="AF38" i="3"/>
  <c r="AF34" i="3"/>
  <c r="AF30" i="3"/>
  <c r="AF35" i="3"/>
  <c r="AF31" i="3"/>
  <c r="AF36" i="3"/>
  <c r="AF32" i="3"/>
  <c r="AF28" i="3"/>
  <c r="AF24" i="3"/>
  <c r="AF25" i="3"/>
  <c r="AF21" i="3"/>
  <c r="AF17" i="3"/>
  <c r="AF26" i="3"/>
  <c r="AF22" i="3"/>
  <c r="AF18" i="3"/>
  <c r="AF27" i="3"/>
  <c r="AF23" i="3"/>
  <c r="AF19" i="3"/>
  <c r="AF15" i="3"/>
  <c r="T41" i="3"/>
  <c r="AJ37" i="3"/>
  <c r="T37" i="3" s="1"/>
  <c r="AJ33" i="3"/>
  <c r="T33" i="3" s="1"/>
  <c r="AJ29" i="3"/>
  <c r="T29" i="3" s="1"/>
  <c r="T42" i="3"/>
  <c r="AJ38" i="3"/>
  <c r="T38" i="3" s="1"/>
  <c r="AJ34" i="3"/>
  <c r="T34" i="3" s="1"/>
  <c r="AJ30" i="3"/>
  <c r="T30" i="3" s="1"/>
  <c r="T39" i="3"/>
  <c r="AJ35" i="3"/>
  <c r="T35" i="3" s="1"/>
  <c r="AJ31" i="3"/>
  <c r="T31" i="3" s="1"/>
  <c r="T40" i="3"/>
  <c r="AJ36" i="3"/>
  <c r="T36" i="3" s="1"/>
  <c r="AJ32" i="3"/>
  <c r="T32" i="3" s="1"/>
  <c r="AJ28" i="3"/>
  <c r="T28" i="3" s="1"/>
  <c r="AJ24" i="3"/>
  <c r="T24" i="3" s="1"/>
  <c r="AJ25" i="3"/>
  <c r="T25" i="3" s="1"/>
  <c r="AJ21" i="3"/>
  <c r="AJ17" i="3"/>
  <c r="AJ26" i="3"/>
  <c r="T26" i="3" s="1"/>
  <c r="AJ22" i="3"/>
  <c r="AJ18" i="3"/>
  <c r="AJ27" i="3"/>
  <c r="T27" i="3" s="1"/>
  <c r="AJ23" i="3"/>
  <c r="AJ19" i="3"/>
  <c r="AJ15" i="3"/>
  <c r="AI11" i="3"/>
  <c r="R11" i="3" s="1"/>
  <c r="AM11" i="3"/>
  <c r="Z11" i="3" s="1"/>
  <c r="AG12" i="3"/>
  <c r="N12" i="3" s="1"/>
  <c r="AK12" i="3"/>
  <c r="V12" i="3" s="1"/>
  <c r="AH13" i="3"/>
  <c r="AL13" i="3"/>
  <c r="X13" i="3" s="1"/>
  <c r="AI14" i="3"/>
  <c r="AM14" i="3"/>
  <c r="Z14" i="3" s="1"/>
  <c r="AJ16" i="3"/>
  <c r="AG17" i="3"/>
  <c r="N24" i="3" s="1"/>
  <c r="AJ20" i="3"/>
  <c r="AG21" i="3"/>
  <c r="AF38" i="2"/>
  <c r="AF34" i="2"/>
  <c r="AF30" i="2"/>
  <c r="AF39" i="2"/>
  <c r="AF35" i="2"/>
  <c r="AF31" i="2"/>
  <c r="AF36" i="2"/>
  <c r="AF32" i="2"/>
  <c r="AF37" i="2"/>
  <c r="AF33" i="2"/>
  <c r="AF28" i="2"/>
  <c r="AF29" i="2"/>
  <c r="AF26" i="2"/>
  <c r="AF22" i="2"/>
  <c r="AF18" i="2"/>
  <c r="AF27" i="2"/>
  <c r="AF23" i="2"/>
  <c r="AF19" i="2"/>
  <c r="T42" i="2"/>
  <c r="AJ38" i="2"/>
  <c r="T38" i="2" s="1"/>
  <c r="AJ34" i="2"/>
  <c r="T34" i="2" s="1"/>
  <c r="AJ30" i="2"/>
  <c r="T30" i="2" s="1"/>
  <c r="T43" i="2"/>
  <c r="AJ39" i="2"/>
  <c r="T39" i="2" s="1"/>
  <c r="AJ35" i="2"/>
  <c r="T35" i="2" s="1"/>
  <c r="AJ31" i="2"/>
  <c r="T31" i="2" s="1"/>
  <c r="T40" i="2"/>
  <c r="AJ36" i="2"/>
  <c r="T36" i="2" s="1"/>
  <c r="AJ32" i="2"/>
  <c r="T32" i="2" s="1"/>
  <c r="T41" i="2"/>
  <c r="AJ37" i="2"/>
  <c r="T37" i="2" s="1"/>
  <c r="AJ33" i="2"/>
  <c r="T33" i="2" s="1"/>
  <c r="AJ28" i="2"/>
  <c r="AJ24" i="2"/>
  <c r="AJ29" i="2"/>
  <c r="AJ26" i="2"/>
  <c r="AJ22" i="2"/>
  <c r="AJ18" i="2"/>
  <c r="AJ27" i="2"/>
  <c r="AJ23" i="2"/>
  <c r="AJ19" i="2"/>
  <c r="AI11" i="2"/>
  <c r="R11" i="2" s="1"/>
  <c r="AM11" i="2"/>
  <c r="Z11" i="2" s="1"/>
  <c r="AF12" i="2"/>
  <c r="AJ12" i="2"/>
  <c r="T12" i="2" s="1"/>
  <c r="AG13" i="2"/>
  <c r="AK13" i="2"/>
  <c r="V13" i="2" s="1"/>
  <c r="AH14" i="2"/>
  <c r="P14" i="2" s="1"/>
  <c r="AL14" i="2"/>
  <c r="X14" i="2" s="1"/>
  <c r="AI15" i="2"/>
  <c r="R15" i="2" s="1"/>
  <c r="AM15" i="2"/>
  <c r="Z15" i="2" s="1"/>
  <c r="AF16" i="2"/>
  <c r="AG17" i="2"/>
  <c r="AK18" i="2"/>
  <c r="AM19" i="2"/>
  <c r="Z19" i="2" s="1"/>
  <c r="AF20" i="2"/>
  <c r="AK22" i="2"/>
  <c r="AM23" i="2"/>
  <c r="Z23" i="2" s="1"/>
  <c r="AF24" i="2"/>
  <c r="AH27" i="2"/>
  <c r="N43" i="2"/>
  <c r="AG39" i="2"/>
  <c r="N39" i="2" s="1"/>
  <c r="AG35" i="2"/>
  <c r="N35" i="2" s="1"/>
  <c r="AG31" i="2"/>
  <c r="N40" i="2"/>
  <c r="AG36" i="2"/>
  <c r="N36" i="2" s="1"/>
  <c r="AG32" i="2"/>
  <c r="N41" i="2"/>
  <c r="AG37" i="2"/>
  <c r="N37" i="2" s="1"/>
  <c r="AG33" i="2"/>
  <c r="N33" i="2" s="1"/>
  <c r="N42" i="2"/>
  <c r="AG38" i="2"/>
  <c r="N38" i="2" s="1"/>
  <c r="AG34" i="2"/>
  <c r="N34" i="2" s="1"/>
  <c r="AG30" i="2"/>
  <c r="AG29" i="2"/>
  <c r="AG25" i="2"/>
  <c r="AG27" i="2"/>
  <c r="AG23" i="2"/>
  <c r="AG19" i="2"/>
  <c r="AG28" i="2"/>
  <c r="AG24" i="2"/>
  <c r="AG20" i="2"/>
  <c r="AG16" i="2"/>
  <c r="V43" i="2"/>
  <c r="AK39" i="2"/>
  <c r="V39" i="2" s="1"/>
  <c r="AK35" i="2"/>
  <c r="V35" i="2" s="1"/>
  <c r="AK31" i="2"/>
  <c r="V31" i="2" s="1"/>
  <c r="V40" i="2"/>
  <c r="AK36" i="2"/>
  <c r="V36" i="2" s="1"/>
  <c r="AK32" i="2"/>
  <c r="V32" i="2" s="1"/>
  <c r="V41" i="2"/>
  <c r="AK37" i="2"/>
  <c r="V37" i="2" s="1"/>
  <c r="AK33" i="2"/>
  <c r="V33" i="2" s="1"/>
  <c r="V42" i="2"/>
  <c r="AK38" i="2"/>
  <c r="V38" i="2" s="1"/>
  <c r="AK34" i="2"/>
  <c r="V34" i="2" s="1"/>
  <c r="AK30" i="2"/>
  <c r="V30" i="2" s="1"/>
  <c r="AK29" i="2"/>
  <c r="V18" i="2" s="1"/>
  <c r="AK25" i="2"/>
  <c r="V26" i="2" s="1"/>
  <c r="AK27" i="2"/>
  <c r="AK23" i="2"/>
  <c r="AK19" i="2"/>
  <c r="AK28" i="2"/>
  <c r="AK24" i="2"/>
  <c r="AK20" i="2"/>
  <c r="AK16" i="2"/>
  <c r="V16" i="2" s="1"/>
  <c r="AF11" i="2"/>
  <c r="AJ11" i="2"/>
  <c r="T11" i="2" s="1"/>
  <c r="AG12" i="2"/>
  <c r="N12" i="2" s="1"/>
  <c r="AK12" i="2"/>
  <c r="V12" i="2" s="1"/>
  <c r="AH13" i="2"/>
  <c r="P13" i="2" s="1"/>
  <c r="AL13" i="2"/>
  <c r="X13" i="2" s="1"/>
  <c r="AI14" i="2"/>
  <c r="R14" i="2" s="1"/>
  <c r="AF15" i="2"/>
  <c r="L15" i="2" s="1"/>
  <c r="AJ15" i="2"/>
  <c r="T15" i="2" s="1"/>
  <c r="AI16" i="2"/>
  <c r="R16" i="2" s="1"/>
  <c r="AJ17" i="2"/>
  <c r="T17" i="2" s="1"/>
  <c r="AL18" i="2"/>
  <c r="AH19" i="2"/>
  <c r="AI20" i="2"/>
  <c r="AJ21" i="2"/>
  <c r="T22" i="2" s="1"/>
  <c r="AL22" i="2"/>
  <c r="AI24" i="2"/>
  <c r="P40" i="2"/>
  <c r="AH36" i="2"/>
  <c r="P36" i="2" s="1"/>
  <c r="AH32" i="2"/>
  <c r="P32" i="2" s="1"/>
  <c r="P41" i="2"/>
  <c r="AH37" i="2"/>
  <c r="P37" i="2" s="1"/>
  <c r="AH33" i="2"/>
  <c r="P33" i="2" s="1"/>
  <c r="P42" i="2"/>
  <c r="AH38" i="2"/>
  <c r="P38" i="2" s="1"/>
  <c r="AH34" i="2"/>
  <c r="P34" i="2" s="1"/>
  <c r="AH30" i="2"/>
  <c r="P30" i="2" s="1"/>
  <c r="P43" i="2"/>
  <c r="AH39" i="2"/>
  <c r="P39" i="2" s="1"/>
  <c r="AH35" i="2"/>
  <c r="P35" i="2" s="1"/>
  <c r="AH31" i="2"/>
  <c r="P31" i="2" s="1"/>
  <c r="AH26" i="2"/>
  <c r="AH28" i="2"/>
  <c r="AH24" i="2"/>
  <c r="AH20" i="2"/>
  <c r="AH16" i="2"/>
  <c r="P16" i="2" s="1"/>
  <c r="AH29" i="2"/>
  <c r="AH25" i="2"/>
  <c r="AH21" i="2"/>
  <c r="AH17" i="2"/>
  <c r="P17" i="2" s="1"/>
  <c r="X40" i="2"/>
  <c r="AL36" i="2"/>
  <c r="X36" i="2" s="1"/>
  <c r="AL32" i="2"/>
  <c r="X32" i="2" s="1"/>
  <c r="X41" i="2"/>
  <c r="AL37" i="2"/>
  <c r="X37" i="2" s="1"/>
  <c r="AL33" i="2"/>
  <c r="X33" i="2" s="1"/>
  <c r="X42" i="2"/>
  <c r="AL38" i="2"/>
  <c r="X38" i="2" s="1"/>
  <c r="AL34" i="2"/>
  <c r="X34" i="2" s="1"/>
  <c r="AL30" i="2"/>
  <c r="X30" i="2" s="1"/>
  <c r="X43" i="2"/>
  <c r="AL39" i="2"/>
  <c r="X39" i="2" s="1"/>
  <c r="AL35" i="2"/>
  <c r="X35" i="2" s="1"/>
  <c r="AL31" i="2"/>
  <c r="X31" i="2" s="1"/>
  <c r="AL26" i="2"/>
  <c r="X27" i="2" s="1"/>
  <c r="AL28" i="2"/>
  <c r="X28" i="2" s="1"/>
  <c r="AL24" i="2"/>
  <c r="AL20" i="2"/>
  <c r="AL16" i="2"/>
  <c r="X16" i="2" s="1"/>
  <c r="AL29" i="2"/>
  <c r="X18" i="2" s="1"/>
  <c r="AL25" i="2"/>
  <c r="AL21" i="2"/>
  <c r="AL17" i="2"/>
  <c r="X17" i="2" s="1"/>
  <c r="AH12" i="2"/>
  <c r="P12" i="2" s="1"/>
  <c r="AL12" i="2"/>
  <c r="X12" i="2" s="1"/>
  <c r="R41" i="2"/>
  <c r="AI37" i="2"/>
  <c r="R37" i="2" s="1"/>
  <c r="AI33" i="2"/>
  <c r="R33" i="2" s="1"/>
  <c r="R42" i="2"/>
  <c r="AI38" i="2"/>
  <c r="R38" i="2" s="1"/>
  <c r="AI34" i="2"/>
  <c r="R34" i="2" s="1"/>
  <c r="AI30" i="2"/>
  <c r="R30" i="2" s="1"/>
  <c r="R43" i="2"/>
  <c r="AI39" i="2"/>
  <c r="R39" i="2" s="1"/>
  <c r="AI35" i="2"/>
  <c r="R35" i="2" s="1"/>
  <c r="AI31" i="2"/>
  <c r="R31" i="2" s="1"/>
  <c r="R40" i="2"/>
  <c r="AI36" i="2"/>
  <c r="R36" i="2" s="1"/>
  <c r="AI32" i="2"/>
  <c r="R32" i="2" s="1"/>
  <c r="AI27" i="2"/>
  <c r="R28" i="2" s="1"/>
  <c r="AI29" i="2"/>
  <c r="AI25" i="2"/>
  <c r="AI21" i="2"/>
  <c r="AI17" i="2"/>
  <c r="R17" i="2" s="1"/>
  <c r="AI26" i="2"/>
  <c r="AI22" i="2"/>
  <c r="AI18" i="2"/>
  <c r="Z41" i="2"/>
  <c r="AM37" i="2"/>
  <c r="Z37" i="2" s="1"/>
  <c r="AM33" i="2"/>
  <c r="Z33" i="2" s="1"/>
  <c r="Z42" i="2"/>
  <c r="AM38" i="2"/>
  <c r="Z38" i="2" s="1"/>
  <c r="AM34" i="2"/>
  <c r="Z34" i="2" s="1"/>
  <c r="AM30" i="2"/>
  <c r="Z30" i="2" s="1"/>
  <c r="Z43" i="2"/>
  <c r="AM39" i="2"/>
  <c r="Z39" i="2" s="1"/>
  <c r="AM35" i="2"/>
  <c r="Z35" i="2" s="1"/>
  <c r="AM31" i="2"/>
  <c r="Z31" i="2" s="1"/>
  <c r="Z40" i="2"/>
  <c r="AM36" i="2"/>
  <c r="Z36" i="2" s="1"/>
  <c r="AM32" i="2"/>
  <c r="Z32" i="2" s="1"/>
  <c r="AM27" i="2"/>
  <c r="Z27" i="2" s="1"/>
  <c r="AM29" i="2"/>
  <c r="Z29" i="2" s="1"/>
  <c r="AM25" i="2"/>
  <c r="Z25" i="2" s="1"/>
  <c r="AM21" i="2"/>
  <c r="Z21" i="2" s="1"/>
  <c r="AM17" i="2"/>
  <c r="Z17" i="2" s="1"/>
  <c r="AM26" i="2"/>
  <c r="Z26" i="2" s="1"/>
  <c r="AM22" i="2"/>
  <c r="Z22" i="2" s="1"/>
  <c r="AM18" i="2"/>
  <c r="Z18" i="2" s="1"/>
  <c r="AH11" i="2"/>
  <c r="P11" i="2" s="1"/>
  <c r="AL11" i="2"/>
  <c r="X11" i="2" s="1"/>
  <c r="AI12" i="2"/>
  <c r="R12" i="2" s="1"/>
  <c r="AM12" i="2"/>
  <c r="Z12" i="2" s="1"/>
  <c r="AF13" i="2"/>
  <c r="AJ13" i="2"/>
  <c r="T13" i="2" s="1"/>
  <c r="AG14" i="2"/>
  <c r="AK14" i="2"/>
  <c r="V14" i="2" s="1"/>
  <c r="AH15" i="2"/>
  <c r="P15" i="2" s="1"/>
  <c r="AL15" i="2"/>
  <c r="X15" i="2" s="1"/>
  <c r="AM16" i="2"/>
  <c r="Z16" i="2" s="1"/>
  <c r="AF17" i="2"/>
  <c r="AH18" i="2"/>
  <c r="AL19" i="2"/>
  <c r="AM20" i="2"/>
  <c r="Z20" i="2" s="1"/>
  <c r="AF21" i="2"/>
  <c r="AH22" i="2"/>
  <c r="P23" i="2" s="1"/>
  <c r="AL23" i="2"/>
  <c r="AJ25" i="2"/>
  <c r="AG26" i="2"/>
  <c r="N42" i="1"/>
  <c r="N40" i="1"/>
  <c r="AG38" i="1"/>
  <c r="N38" i="1" s="1"/>
  <c r="AG36" i="1"/>
  <c r="N36" i="1" s="1"/>
  <c r="AG34" i="1"/>
  <c r="N34" i="1" s="1"/>
  <c r="AG32" i="1"/>
  <c r="N32" i="1" s="1"/>
  <c r="AG30" i="1"/>
  <c r="N30" i="1" s="1"/>
  <c r="AG28" i="1"/>
  <c r="N28" i="1" s="1"/>
  <c r="N41" i="1"/>
  <c r="N39" i="1"/>
  <c r="AG37" i="1"/>
  <c r="N37" i="1" s="1"/>
  <c r="AG35" i="1"/>
  <c r="N35" i="1" s="1"/>
  <c r="AG33" i="1"/>
  <c r="N33" i="1" s="1"/>
  <c r="AG31" i="1"/>
  <c r="N31" i="1" s="1"/>
  <c r="AG29" i="1"/>
  <c r="N29" i="1" s="1"/>
  <c r="AG27" i="1"/>
  <c r="N27" i="1" s="1"/>
  <c r="AG26" i="1"/>
  <c r="N26" i="1" s="1"/>
  <c r="AG24" i="1"/>
  <c r="N24" i="1" s="1"/>
  <c r="AG22" i="1"/>
  <c r="N22" i="1" s="1"/>
  <c r="AG21" i="1"/>
  <c r="N21" i="1" s="1"/>
  <c r="AG19" i="1"/>
  <c r="N19" i="1" s="1"/>
  <c r="AG25" i="1"/>
  <c r="N25" i="1" s="1"/>
  <c r="AG23" i="1"/>
  <c r="N23" i="1" s="1"/>
  <c r="AG20" i="1"/>
  <c r="N20" i="1" s="1"/>
  <c r="AG16" i="1"/>
  <c r="N16" i="1" s="1"/>
  <c r="AG14" i="1"/>
  <c r="N14" i="1" s="1"/>
  <c r="AG12" i="1"/>
  <c r="N12" i="1" s="1"/>
  <c r="AG17" i="1"/>
  <c r="N17" i="1" s="1"/>
  <c r="AG18" i="1"/>
  <c r="N18" i="1" s="1"/>
  <c r="AG15" i="1"/>
  <c r="N15" i="1" s="1"/>
  <c r="AG13" i="1"/>
  <c r="N13" i="1" s="1"/>
  <c r="V42" i="1"/>
  <c r="V40" i="1"/>
  <c r="AK38" i="1"/>
  <c r="V38" i="1" s="1"/>
  <c r="AK36" i="1"/>
  <c r="V36" i="1" s="1"/>
  <c r="AK34" i="1"/>
  <c r="V34" i="1" s="1"/>
  <c r="AK32" i="1"/>
  <c r="V32" i="1" s="1"/>
  <c r="AK30" i="1"/>
  <c r="V30" i="1" s="1"/>
  <c r="AK28" i="1"/>
  <c r="V28" i="1" s="1"/>
  <c r="V41" i="1"/>
  <c r="V39" i="1"/>
  <c r="AK37" i="1"/>
  <c r="V37" i="1" s="1"/>
  <c r="AK35" i="1"/>
  <c r="V35" i="1" s="1"/>
  <c r="AK33" i="1"/>
  <c r="V33" i="1" s="1"/>
  <c r="AK31" i="1"/>
  <c r="V31" i="1" s="1"/>
  <c r="AK29" i="1"/>
  <c r="V29" i="1" s="1"/>
  <c r="AK27" i="1"/>
  <c r="V27" i="1" s="1"/>
  <c r="AK26" i="1"/>
  <c r="V26" i="1" s="1"/>
  <c r="AK24" i="1"/>
  <c r="V24" i="1" s="1"/>
  <c r="AK22" i="1"/>
  <c r="V22" i="1" s="1"/>
  <c r="AK21" i="1"/>
  <c r="V21" i="1" s="1"/>
  <c r="AK19" i="1"/>
  <c r="V19" i="1" s="1"/>
  <c r="AK25" i="1"/>
  <c r="V25" i="1" s="1"/>
  <c r="AK23" i="1"/>
  <c r="V23" i="1" s="1"/>
  <c r="AK17" i="1"/>
  <c r="V17" i="1" s="1"/>
  <c r="AK15" i="1"/>
  <c r="V15" i="1" s="1"/>
  <c r="AK16" i="1"/>
  <c r="V16" i="1" s="1"/>
  <c r="AK14" i="1"/>
  <c r="V14" i="1" s="1"/>
  <c r="AK12" i="1"/>
  <c r="V12" i="1" s="1"/>
  <c r="AK18" i="1"/>
  <c r="V18" i="1" s="1"/>
  <c r="AK13" i="1"/>
  <c r="V13" i="1" s="1"/>
  <c r="AK20" i="1"/>
  <c r="V20" i="1" s="1"/>
  <c r="L31" i="1"/>
  <c r="P41" i="1"/>
  <c r="P39" i="1"/>
  <c r="AH37" i="1"/>
  <c r="P37" i="1" s="1"/>
  <c r="AH35" i="1"/>
  <c r="P35" i="1" s="1"/>
  <c r="AH33" i="1"/>
  <c r="P33" i="1" s="1"/>
  <c r="AH29" i="1"/>
  <c r="P29" i="1" s="1"/>
  <c r="P42" i="1"/>
  <c r="AH38" i="1"/>
  <c r="P38" i="1" s="1"/>
  <c r="AH34" i="1"/>
  <c r="P34" i="1" s="1"/>
  <c r="AH30" i="1"/>
  <c r="P30" i="1" s="1"/>
  <c r="AH25" i="1"/>
  <c r="P25" i="1" s="1"/>
  <c r="AH23" i="1"/>
  <c r="P23" i="1" s="1"/>
  <c r="AH20" i="1"/>
  <c r="P20" i="1" s="1"/>
  <c r="AH31" i="1"/>
  <c r="P31" i="1" s="1"/>
  <c r="AH27" i="1"/>
  <c r="P27" i="1" s="1"/>
  <c r="X41" i="1"/>
  <c r="X39" i="1"/>
  <c r="AL37" i="1"/>
  <c r="X37" i="1" s="1"/>
  <c r="AL35" i="1"/>
  <c r="X35" i="1" s="1"/>
  <c r="AL33" i="1"/>
  <c r="X33" i="1" s="1"/>
  <c r="X42" i="1"/>
  <c r="AL38" i="1"/>
  <c r="X38" i="1" s="1"/>
  <c r="AL34" i="1"/>
  <c r="X34" i="1" s="1"/>
  <c r="AL31" i="1"/>
  <c r="X31" i="1" s="1"/>
  <c r="AL27" i="1"/>
  <c r="X27" i="1" s="1"/>
  <c r="AL28" i="1"/>
  <c r="X28" i="1" s="1"/>
  <c r="AL25" i="1"/>
  <c r="X25" i="1" s="1"/>
  <c r="AL23" i="1"/>
  <c r="X23" i="1" s="1"/>
  <c r="AL20" i="1"/>
  <c r="X20" i="1" s="1"/>
  <c r="X40" i="1"/>
  <c r="AL36" i="1"/>
  <c r="X36" i="1" s="1"/>
  <c r="AL32" i="1"/>
  <c r="X32" i="1" s="1"/>
  <c r="AL29" i="1"/>
  <c r="X29" i="1" s="1"/>
  <c r="AH11" i="1"/>
  <c r="P11" i="1" s="1"/>
  <c r="AL11" i="1"/>
  <c r="X11" i="1" s="1"/>
  <c r="AF12" i="1"/>
  <c r="AJ12" i="1"/>
  <c r="T12" i="1" s="1"/>
  <c r="AH13" i="1"/>
  <c r="P13" i="1" s="1"/>
  <c r="AL13" i="1"/>
  <c r="X13" i="1" s="1"/>
  <c r="AF14" i="1"/>
  <c r="AJ14" i="1"/>
  <c r="T14" i="1" s="1"/>
  <c r="AH15" i="1"/>
  <c r="P15" i="1" s="1"/>
  <c r="AL15" i="1"/>
  <c r="X15" i="1" s="1"/>
  <c r="AF16" i="1"/>
  <c r="AJ16" i="1"/>
  <c r="T16" i="1" s="1"/>
  <c r="AH17" i="1"/>
  <c r="P17" i="1" s="1"/>
  <c r="AL17" i="1"/>
  <c r="X17" i="1" s="1"/>
  <c r="AL18" i="1"/>
  <c r="X18" i="1" s="1"/>
  <c r="AF19" i="1"/>
  <c r="AL19" i="1"/>
  <c r="X19" i="1" s="1"/>
  <c r="AF20" i="1"/>
  <c r="AL22" i="1"/>
  <c r="X22" i="1" s="1"/>
  <c r="AF23" i="1"/>
  <c r="AL26" i="1"/>
  <c r="X26" i="1" s="1"/>
  <c r="AF27" i="1"/>
  <c r="AJ29" i="1"/>
  <c r="T29" i="1" s="1"/>
  <c r="AH36" i="1"/>
  <c r="P36" i="1" s="1"/>
  <c r="R41" i="1"/>
  <c r="R39" i="1"/>
  <c r="AI37" i="1"/>
  <c r="R37" i="1" s="1"/>
  <c r="AI35" i="1"/>
  <c r="R35" i="1" s="1"/>
  <c r="AI33" i="1"/>
  <c r="R33" i="1" s="1"/>
  <c r="AI31" i="1"/>
  <c r="R31" i="1" s="1"/>
  <c r="AI29" i="1"/>
  <c r="R29" i="1" s="1"/>
  <c r="AI27" i="1"/>
  <c r="R27" i="1" s="1"/>
  <c r="R42" i="1"/>
  <c r="R40" i="1"/>
  <c r="AI38" i="1"/>
  <c r="R38" i="1" s="1"/>
  <c r="AI36" i="1"/>
  <c r="R36" i="1" s="1"/>
  <c r="AI34" i="1"/>
  <c r="R34" i="1" s="1"/>
  <c r="AI32" i="1"/>
  <c r="R32" i="1" s="1"/>
  <c r="AI30" i="1"/>
  <c r="R30" i="1" s="1"/>
  <c r="AI28" i="1"/>
  <c r="R28" i="1" s="1"/>
  <c r="AI25" i="1"/>
  <c r="R25" i="1" s="1"/>
  <c r="AI23" i="1"/>
  <c r="R23" i="1" s="1"/>
  <c r="AI20" i="1"/>
  <c r="R20" i="1" s="1"/>
  <c r="AI18" i="1"/>
  <c r="R18" i="1" s="1"/>
  <c r="AI26" i="1"/>
  <c r="R26" i="1" s="1"/>
  <c r="AI24" i="1"/>
  <c r="R24" i="1" s="1"/>
  <c r="AI22" i="1"/>
  <c r="R22" i="1" s="1"/>
  <c r="Z41" i="1"/>
  <c r="Z39" i="1"/>
  <c r="AM37" i="1"/>
  <c r="Z37" i="1" s="1"/>
  <c r="AM35" i="1"/>
  <c r="Z35" i="1" s="1"/>
  <c r="AM33" i="1"/>
  <c r="Z33" i="1" s="1"/>
  <c r="AM31" i="1"/>
  <c r="Z31" i="1" s="1"/>
  <c r="AM29" i="1"/>
  <c r="Z29" i="1" s="1"/>
  <c r="AM27" i="1"/>
  <c r="Z27" i="1" s="1"/>
  <c r="Z42" i="1"/>
  <c r="Z40" i="1"/>
  <c r="AM38" i="1"/>
  <c r="Z38" i="1" s="1"/>
  <c r="AM36" i="1"/>
  <c r="Z36" i="1" s="1"/>
  <c r="AM34" i="1"/>
  <c r="Z34" i="1" s="1"/>
  <c r="AM32" i="1"/>
  <c r="Z32" i="1" s="1"/>
  <c r="AM30" i="1"/>
  <c r="Z30" i="1" s="1"/>
  <c r="AM28" i="1"/>
  <c r="Z28" i="1" s="1"/>
  <c r="AM25" i="1"/>
  <c r="Z25" i="1" s="1"/>
  <c r="AM23" i="1"/>
  <c r="Z23" i="1" s="1"/>
  <c r="AM20" i="1"/>
  <c r="Z20" i="1" s="1"/>
  <c r="AM18" i="1"/>
  <c r="Z18" i="1" s="1"/>
  <c r="AM26" i="1"/>
  <c r="Z26" i="1" s="1"/>
  <c r="AM24" i="1"/>
  <c r="Z24" i="1" s="1"/>
  <c r="AM22" i="1"/>
  <c r="Z22" i="1" s="1"/>
  <c r="AI11" i="1"/>
  <c r="R11" i="1" s="1"/>
  <c r="AM11" i="1"/>
  <c r="Z11" i="1" s="1"/>
  <c r="AI13" i="1"/>
  <c r="R13" i="1" s="1"/>
  <c r="AM13" i="1"/>
  <c r="Z13" i="1" s="1"/>
  <c r="AI15" i="1"/>
  <c r="R15" i="1" s="1"/>
  <c r="AM15" i="1"/>
  <c r="Z15" i="1" s="1"/>
  <c r="AI17" i="1"/>
  <c r="R17" i="1" s="1"/>
  <c r="AM17" i="1"/>
  <c r="Z17" i="1" s="1"/>
  <c r="L18" i="1"/>
  <c r="AH18" i="1"/>
  <c r="P18" i="1" s="1"/>
  <c r="AH19" i="1"/>
  <c r="P19" i="1" s="1"/>
  <c r="AM19" i="1"/>
  <c r="Z19" i="1" s="1"/>
  <c r="AL21" i="1"/>
  <c r="X21" i="1" s="1"/>
  <c r="AJ23" i="1"/>
  <c r="T23" i="1" s="1"/>
  <c r="AH24" i="1"/>
  <c r="P24" i="1" s="1"/>
  <c r="AF38" i="1"/>
  <c r="AF36" i="1"/>
  <c r="AF34" i="1"/>
  <c r="AF32" i="1"/>
  <c r="AF35" i="1"/>
  <c r="AF28" i="1"/>
  <c r="AF29" i="1"/>
  <c r="AF26" i="1"/>
  <c r="AF24" i="1"/>
  <c r="AF22" i="1"/>
  <c r="AF21" i="1"/>
  <c r="AF37" i="1"/>
  <c r="AF33" i="1"/>
  <c r="AF30" i="1"/>
  <c r="T42" i="1"/>
  <c r="T40" i="1"/>
  <c r="AJ38" i="1"/>
  <c r="T38" i="1" s="1"/>
  <c r="AJ36" i="1"/>
  <c r="T36" i="1" s="1"/>
  <c r="AJ34" i="1"/>
  <c r="T34" i="1" s="1"/>
  <c r="AJ32" i="1"/>
  <c r="T32" i="1" s="1"/>
  <c r="AJ30" i="1"/>
  <c r="T30" i="1" s="1"/>
  <c r="T41" i="1"/>
  <c r="AJ37" i="1"/>
  <c r="T37" i="1" s="1"/>
  <c r="AJ33" i="1"/>
  <c r="T33" i="1" s="1"/>
  <c r="AJ31" i="1"/>
  <c r="T31" i="1" s="1"/>
  <c r="AJ27" i="1"/>
  <c r="T27" i="1" s="1"/>
  <c r="AJ26" i="1"/>
  <c r="T26" i="1" s="1"/>
  <c r="AJ24" i="1"/>
  <c r="T24" i="1" s="1"/>
  <c r="AJ22" i="1"/>
  <c r="T22" i="1" s="1"/>
  <c r="AJ21" i="1"/>
  <c r="T21" i="1" s="1"/>
  <c r="AJ28" i="1"/>
  <c r="T28" i="1" s="1"/>
  <c r="AF11" i="1"/>
  <c r="AJ11" i="1"/>
  <c r="T11" i="1" s="1"/>
  <c r="AH12" i="1"/>
  <c r="P12" i="1" s="1"/>
  <c r="AL12" i="1"/>
  <c r="X12" i="1" s="1"/>
  <c r="AF13" i="1"/>
  <c r="AJ13" i="1"/>
  <c r="T13" i="1" s="1"/>
  <c r="AH14" i="1"/>
  <c r="P14" i="1" s="1"/>
  <c r="AL14" i="1"/>
  <c r="X14" i="1" s="1"/>
  <c r="AF15" i="1"/>
  <c r="AJ15" i="1"/>
  <c r="T15" i="1" s="1"/>
  <c r="AH16" i="1"/>
  <c r="P16" i="1" s="1"/>
  <c r="AL16" i="1"/>
  <c r="X16" i="1" s="1"/>
  <c r="AF17" i="1"/>
  <c r="AJ17" i="1"/>
  <c r="T17" i="1" s="1"/>
  <c r="AJ18" i="1"/>
  <c r="T18" i="1" s="1"/>
  <c r="AI19" i="1"/>
  <c r="R19" i="1" s="1"/>
  <c r="AJ20" i="1"/>
  <c r="T20" i="1" s="1"/>
  <c r="AM21" i="1"/>
  <c r="Z21" i="1" s="1"/>
  <c r="AL24" i="1"/>
  <c r="X24" i="1" s="1"/>
  <c r="AF25" i="1"/>
  <c r="AH28" i="1"/>
  <c r="P28" i="1" s="1"/>
  <c r="AL30" i="1"/>
  <c r="X30" i="1" s="1"/>
  <c r="AH32" i="1"/>
  <c r="P32" i="1" s="1"/>
  <c r="P40" i="1"/>
  <c r="N18" i="2" l="1"/>
  <c r="N17" i="2"/>
  <c r="N13" i="2"/>
  <c r="V40" i="5"/>
  <c r="V24" i="5"/>
  <c r="V33" i="5"/>
  <c r="P23" i="7"/>
  <c r="V15" i="7"/>
  <c r="P24" i="7"/>
  <c r="N15" i="3"/>
  <c r="V21" i="2"/>
  <c r="P17" i="3"/>
  <c r="N22" i="4"/>
  <c r="R17" i="7"/>
  <c r="R24" i="7"/>
  <c r="P26" i="7"/>
  <c r="P29" i="7"/>
  <c r="T20" i="2"/>
  <c r="T23" i="3"/>
  <c r="R19" i="7"/>
  <c r="R26" i="7"/>
  <c r="P25" i="7"/>
  <c r="R28" i="7"/>
  <c r="P21" i="7"/>
  <c r="R23" i="7"/>
  <c r="R22" i="7"/>
  <c r="R15" i="7"/>
  <c r="P22" i="7"/>
  <c r="N15" i="2"/>
  <c r="N25" i="4"/>
  <c r="R19" i="5"/>
  <c r="R36" i="5"/>
  <c r="R39" i="5"/>
  <c r="N29" i="4"/>
  <c r="N32" i="2"/>
  <c r="R25" i="5"/>
  <c r="X24" i="5"/>
  <c r="T39" i="5"/>
  <c r="P27" i="7"/>
  <c r="P28" i="7"/>
  <c r="P39" i="5"/>
  <c r="R23" i="3"/>
  <c r="P22" i="4"/>
  <c r="P19" i="4"/>
  <c r="P27" i="2"/>
  <c r="P26" i="4"/>
  <c r="X16" i="7"/>
  <c r="P16" i="7"/>
  <c r="R13" i="3"/>
  <c r="R27" i="2"/>
  <c r="N39" i="5"/>
  <c r="N19" i="4"/>
  <c r="N22" i="2"/>
  <c r="N31" i="2"/>
  <c r="N14" i="2"/>
  <c r="N16" i="2"/>
  <c r="L27" i="2"/>
  <c r="N28" i="2"/>
  <c r="N29" i="2"/>
  <c r="E11" i="4"/>
  <c r="X28" i="5"/>
  <c r="P18" i="5"/>
  <c r="V31" i="5"/>
  <c r="T30" i="5"/>
  <c r="T17" i="3"/>
  <c r="T20" i="3"/>
  <c r="V28" i="5"/>
  <c r="N33" i="5"/>
  <c r="X24" i="2"/>
  <c r="P19" i="2"/>
  <c r="E14" i="2"/>
  <c r="AN14" i="5"/>
  <c r="I14" i="5" s="1"/>
  <c r="X38" i="5"/>
  <c r="X41" i="5"/>
  <c r="L27" i="7"/>
  <c r="L51" i="5"/>
  <c r="F51" i="5" s="1"/>
  <c r="AN51" i="5"/>
  <c r="G51" i="5"/>
  <c r="H51" i="5" s="1"/>
  <c r="L54" i="5"/>
  <c r="F54" i="5" s="1"/>
  <c r="G54" i="5"/>
  <c r="H54" i="5" s="1"/>
  <c r="AN54" i="5"/>
  <c r="L53" i="5"/>
  <c r="F53" i="5" s="1"/>
  <c r="G53" i="5"/>
  <c r="H53" i="5" s="1"/>
  <c r="AN53" i="5"/>
  <c r="L46" i="5"/>
  <c r="F46" i="5" s="1"/>
  <c r="AN46" i="5"/>
  <c r="G46" i="5"/>
  <c r="H46" i="5" s="1"/>
  <c r="L50" i="5"/>
  <c r="F50" i="5" s="1"/>
  <c r="G50" i="5"/>
  <c r="H50" i="5" s="1"/>
  <c r="AN50" i="5"/>
  <c r="L48" i="5"/>
  <c r="F48" i="5" s="1"/>
  <c r="AN48" i="5"/>
  <c r="G48" i="5"/>
  <c r="H48" i="5" s="1"/>
  <c r="L44" i="5"/>
  <c r="F44" i="5" s="1"/>
  <c r="G44" i="5"/>
  <c r="AN44" i="5"/>
  <c r="L52" i="5"/>
  <c r="F52" i="5" s="1"/>
  <c r="AN52" i="5"/>
  <c r="G52" i="5"/>
  <c r="H52" i="5" s="1"/>
  <c r="L45" i="5"/>
  <c r="F45" i="5" s="1"/>
  <c r="AN45" i="5"/>
  <c r="G45" i="5"/>
  <c r="H45" i="5" s="1"/>
  <c r="L49" i="5"/>
  <c r="F49" i="5" s="1"/>
  <c r="G49" i="5"/>
  <c r="H49" i="5" s="1"/>
  <c r="AN49" i="5"/>
  <c r="L47" i="5"/>
  <c r="F47" i="5" s="1"/>
  <c r="G47" i="5"/>
  <c r="H47" i="5" s="1"/>
  <c r="AN47" i="5"/>
  <c r="L14" i="4"/>
  <c r="F14" i="4" s="1"/>
  <c r="E37" i="1"/>
  <c r="E29" i="1"/>
  <c r="V17" i="7"/>
  <c r="R14" i="7"/>
  <c r="P13" i="7"/>
  <c r="P17" i="7"/>
  <c r="E11" i="7"/>
  <c r="G11" i="7"/>
  <c r="T24" i="5"/>
  <c r="T27" i="5"/>
  <c r="R23" i="5"/>
  <c r="N20" i="5"/>
  <c r="N36" i="5"/>
  <c r="L24" i="5"/>
  <c r="X25" i="5"/>
  <c r="V25" i="5"/>
  <c r="P20" i="5"/>
  <c r="V35" i="5"/>
  <c r="V37" i="5"/>
  <c r="V41" i="5"/>
  <c r="T37" i="5"/>
  <c r="T40" i="5"/>
  <c r="E13" i="4"/>
  <c r="P30" i="4"/>
  <c r="N32" i="4"/>
  <c r="P21" i="4"/>
  <c r="P24" i="4"/>
  <c r="E18" i="4"/>
  <c r="E26" i="4"/>
  <c r="N23" i="4"/>
  <c r="R18" i="3"/>
  <c r="R21" i="3"/>
  <c r="R16" i="3"/>
  <c r="P23" i="3"/>
  <c r="T13" i="3"/>
  <c r="T21" i="3"/>
  <c r="T18" i="3"/>
  <c r="T15" i="3"/>
  <c r="T29" i="2"/>
  <c r="X20" i="2"/>
  <c r="E18" i="2"/>
  <c r="V24" i="2"/>
  <c r="T26" i="2"/>
  <c r="T25" i="2"/>
  <c r="T23" i="2"/>
  <c r="R18" i="2"/>
  <c r="R19" i="2"/>
  <c r="R24" i="2"/>
  <c r="E23" i="2"/>
  <c r="P22" i="2"/>
  <c r="P21" i="2"/>
  <c r="N26" i="2"/>
  <c r="N20" i="2"/>
  <c r="E35" i="1"/>
  <c r="E17" i="1"/>
  <c r="E13" i="1"/>
  <c r="E11" i="1"/>
  <c r="E15" i="1"/>
  <c r="E25" i="1"/>
  <c r="X33" i="5"/>
  <c r="X21" i="5"/>
  <c r="X34" i="5"/>
  <c r="X37" i="5"/>
  <c r="X40" i="5"/>
  <c r="V14" i="7"/>
  <c r="P14" i="7"/>
  <c r="L16" i="7"/>
  <c r="T15" i="7"/>
  <c r="V16" i="7"/>
  <c r="X17" i="7"/>
  <c r="P18" i="7"/>
  <c r="R18" i="7"/>
  <c r="T14" i="7"/>
  <c r="T13" i="7"/>
  <c r="T17" i="7"/>
  <c r="L20" i="7"/>
  <c r="R13" i="7"/>
  <c r="X13" i="7"/>
  <c r="V13" i="7"/>
  <c r="R16" i="7"/>
  <c r="X15" i="7"/>
  <c r="X19" i="5"/>
  <c r="X32" i="5"/>
  <c r="X31" i="5"/>
  <c r="V23" i="5"/>
  <c r="V22" i="5"/>
  <c r="V34" i="5"/>
  <c r="T21" i="5"/>
  <c r="T34" i="5"/>
  <c r="N25" i="5"/>
  <c r="R18" i="5"/>
  <c r="X23" i="5"/>
  <c r="X22" i="5"/>
  <c r="X36" i="5"/>
  <c r="X35" i="5"/>
  <c r="V29" i="5"/>
  <c r="V27" i="5"/>
  <c r="V39" i="5"/>
  <c r="V38" i="5"/>
  <c r="V30" i="5"/>
  <c r="R29" i="5"/>
  <c r="X27" i="5"/>
  <c r="X26" i="5"/>
  <c r="X29" i="5"/>
  <c r="X39" i="5"/>
  <c r="X18" i="5"/>
  <c r="P24" i="5"/>
  <c r="V20" i="5"/>
  <c r="V32" i="5"/>
  <c r="V18" i="5"/>
  <c r="V36" i="5"/>
  <c r="N24" i="5"/>
  <c r="G27" i="2"/>
  <c r="H27" i="2" s="1"/>
  <c r="V22" i="2"/>
  <c r="X22" i="2"/>
  <c r="X21" i="2"/>
  <c r="P26" i="2"/>
  <c r="P25" i="2"/>
  <c r="R21" i="2"/>
  <c r="V25" i="2"/>
  <c r="V28" i="2"/>
  <c r="N30" i="2"/>
  <c r="N27" i="2"/>
  <c r="P28" i="2"/>
  <c r="T24" i="2"/>
  <c r="T27" i="2"/>
  <c r="R20" i="2"/>
  <c r="P24" i="2"/>
  <c r="V23" i="2"/>
  <c r="R22" i="2"/>
  <c r="X26" i="2"/>
  <c r="X25" i="2"/>
  <c r="P18" i="2"/>
  <c r="P29" i="2"/>
  <c r="R25" i="2"/>
  <c r="P20" i="2"/>
  <c r="V29" i="2"/>
  <c r="N21" i="2"/>
  <c r="N19" i="2"/>
  <c r="T28" i="2"/>
  <c r="T18" i="2"/>
  <c r="T21" i="2"/>
  <c r="V27" i="2"/>
  <c r="R23" i="2"/>
  <c r="R26" i="2"/>
  <c r="X29" i="2"/>
  <c r="X23" i="2"/>
  <c r="X19" i="2"/>
  <c r="V20" i="2"/>
  <c r="N25" i="2"/>
  <c r="V19" i="2"/>
  <c r="T19" i="2"/>
  <c r="N24" i="2"/>
  <c r="R29" i="2"/>
  <c r="N23" i="2"/>
  <c r="E30" i="1"/>
  <c r="G27" i="7"/>
  <c r="H27" i="7" s="1"/>
  <c r="R21" i="5"/>
  <c r="R24" i="5"/>
  <c r="R27" i="5"/>
  <c r="R38" i="5"/>
  <c r="R41" i="5"/>
  <c r="R40" i="5"/>
  <c r="R20" i="5"/>
  <c r="P32" i="5"/>
  <c r="P19" i="5"/>
  <c r="P38" i="5"/>
  <c r="N38" i="5"/>
  <c r="T31" i="5"/>
  <c r="R28" i="5"/>
  <c r="R31" i="5"/>
  <c r="P30" i="5"/>
  <c r="P35" i="5"/>
  <c r="P22" i="5"/>
  <c r="N22" i="5"/>
  <c r="N29" i="5"/>
  <c r="N37" i="5"/>
  <c r="N19" i="5"/>
  <c r="T22" i="5"/>
  <c r="T25" i="5"/>
  <c r="T28" i="5"/>
  <c r="T35" i="5"/>
  <c r="T38" i="5"/>
  <c r="T41" i="5"/>
  <c r="R33" i="5"/>
  <c r="R32" i="5"/>
  <c r="R35" i="5"/>
  <c r="R22" i="5"/>
  <c r="P36" i="5"/>
  <c r="T26" i="5"/>
  <c r="T29" i="5"/>
  <c r="T32" i="5"/>
  <c r="T18" i="5"/>
  <c r="P14" i="3"/>
  <c r="N14" i="3"/>
  <c r="R22" i="3"/>
  <c r="P21" i="3"/>
  <c r="P20" i="3"/>
  <c r="R14" i="3"/>
  <c r="N16" i="3"/>
  <c r="P16" i="3"/>
  <c r="R15" i="3"/>
  <c r="P22" i="3"/>
  <c r="P13" i="3"/>
  <c r="R20" i="3"/>
  <c r="T16" i="3"/>
  <c r="T19" i="3"/>
  <c r="T22" i="3"/>
  <c r="P15" i="3"/>
  <c r="R17" i="3"/>
  <c r="T14" i="3"/>
  <c r="P19" i="3"/>
  <c r="E30" i="4"/>
  <c r="E24" i="4"/>
  <c r="E21" i="3"/>
  <c r="E36" i="3"/>
  <c r="E26" i="3"/>
  <c r="E30" i="3"/>
  <c r="E29" i="3"/>
  <c r="E27" i="3"/>
  <c r="E28" i="3"/>
  <c r="E31" i="3"/>
  <c r="E34" i="3"/>
  <c r="E33" i="3"/>
  <c r="E16" i="3"/>
  <c r="E32" i="3"/>
  <c r="E35" i="3"/>
  <c r="E38" i="3"/>
  <c r="E37" i="3"/>
  <c r="E36" i="1"/>
  <c r="E24" i="1"/>
  <c r="E38" i="1"/>
  <c r="E21" i="1"/>
  <c r="E33" i="1"/>
  <c r="E34" i="1"/>
  <c r="G18" i="1"/>
  <c r="F15" i="2"/>
  <c r="E22" i="1"/>
  <c r="E23" i="1"/>
  <c r="E26" i="1"/>
  <c r="E27" i="1"/>
  <c r="G14" i="5"/>
  <c r="P21" i="5"/>
  <c r="P23" i="5"/>
  <c r="P34" i="5"/>
  <c r="P33" i="5"/>
  <c r="P41" i="5"/>
  <c r="N23" i="5"/>
  <c r="N26" i="5"/>
  <c r="P28" i="5"/>
  <c r="P27" i="5"/>
  <c r="P40" i="5"/>
  <c r="P37" i="5"/>
  <c r="N28" i="5"/>
  <c r="N27" i="5"/>
  <c r="N31" i="5"/>
  <c r="N41" i="5"/>
  <c r="P26" i="5"/>
  <c r="P29" i="5"/>
  <c r="P31" i="5"/>
  <c r="N21" i="5"/>
  <c r="G24" i="5"/>
  <c r="G13" i="5"/>
  <c r="E35" i="4"/>
  <c r="E11" i="2"/>
  <c r="E20" i="2"/>
  <c r="E16" i="2"/>
  <c r="E24" i="2"/>
  <c r="E28" i="1"/>
  <c r="E16" i="1"/>
  <c r="E14" i="1"/>
  <c r="E32" i="1"/>
  <c r="E20" i="7"/>
  <c r="L17" i="7"/>
  <c r="E17" i="7"/>
  <c r="E17" i="4"/>
  <c r="E20" i="4"/>
  <c r="P29" i="4"/>
  <c r="E15" i="4"/>
  <c r="N28" i="4"/>
  <c r="E19" i="4"/>
  <c r="P27" i="4"/>
  <c r="P23" i="4"/>
  <c r="P20" i="4"/>
  <c r="N24" i="4"/>
  <c r="N20" i="4"/>
  <c r="P28" i="4"/>
  <c r="E23" i="4"/>
  <c r="N21" i="4"/>
  <c r="N27" i="4"/>
  <c r="P32" i="4"/>
  <c r="P31" i="4"/>
  <c r="N31" i="4"/>
  <c r="P25" i="4"/>
  <c r="L25" i="4"/>
  <c r="N26" i="4"/>
  <c r="N30" i="4"/>
  <c r="N27" i="7"/>
  <c r="E28" i="7"/>
  <c r="N12" i="7"/>
  <c r="E12" i="7"/>
  <c r="N24" i="7"/>
  <c r="E27" i="7"/>
  <c r="N16" i="7"/>
  <c r="E16" i="7"/>
  <c r="N11" i="7"/>
  <c r="N25" i="7"/>
  <c r="E25" i="7"/>
  <c r="N30" i="7"/>
  <c r="E30" i="7"/>
  <c r="N38" i="7"/>
  <c r="E38" i="7"/>
  <c r="N37" i="7"/>
  <c r="E37" i="7"/>
  <c r="N40" i="7"/>
  <c r="N43" i="7"/>
  <c r="N18" i="7"/>
  <c r="E18" i="7"/>
  <c r="N23" i="7"/>
  <c r="E24" i="7"/>
  <c r="N28" i="7"/>
  <c r="E29" i="7"/>
  <c r="N42" i="7"/>
  <c r="N41" i="7"/>
  <c r="N31" i="7"/>
  <c r="E31" i="7"/>
  <c r="N20" i="7"/>
  <c r="E21" i="7"/>
  <c r="N21" i="7"/>
  <c r="E23" i="7"/>
  <c r="N29" i="7"/>
  <c r="E19" i="7"/>
  <c r="N26" i="7"/>
  <c r="E26" i="7"/>
  <c r="N15" i="7"/>
  <c r="E15" i="7"/>
  <c r="N32" i="7"/>
  <c r="E32" i="7"/>
  <c r="N35" i="7"/>
  <c r="E35" i="7"/>
  <c r="N14" i="7"/>
  <c r="E14" i="7"/>
  <c r="AN25" i="7"/>
  <c r="AO25" i="7" s="1"/>
  <c r="E13" i="7"/>
  <c r="N22" i="7"/>
  <c r="E22" i="7"/>
  <c r="N34" i="7"/>
  <c r="E34" i="7"/>
  <c r="N33" i="7"/>
  <c r="E33" i="7"/>
  <c r="N36" i="7"/>
  <c r="E36" i="7"/>
  <c r="N39" i="7"/>
  <c r="E39" i="7"/>
  <c r="N34" i="5"/>
  <c r="N40" i="5"/>
  <c r="N30" i="5"/>
  <c r="N32" i="5"/>
  <c r="N35" i="5"/>
  <c r="F14" i="5"/>
  <c r="N13" i="3"/>
  <c r="E18" i="3"/>
  <c r="N18" i="3"/>
  <c r="N21" i="3"/>
  <c r="E28" i="4"/>
  <c r="E32" i="4"/>
  <c r="E14" i="4"/>
  <c r="E12" i="4"/>
  <c r="E34" i="4"/>
  <c r="E16" i="4"/>
  <c r="E22" i="4"/>
  <c r="E33" i="4"/>
  <c r="E36" i="4"/>
  <c r="E39" i="4"/>
  <c r="E38" i="4"/>
  <c r="E27" i="4"/>
  <c r="E37" i="4"/>
  <c r="E21" i="4"/>
  <c r="E25" i="4"/>
  <c r="N20" i="3"/>
  <c r="E17" i="3"/>
  <c r="N17" i="3"/>
  <c r="E25" i="3"/>
  <c r="E22" i="3"/>
  <c r="E23" i="3"/>
  <c r="N22" i="3"/>
  <c r="L19" i="3"/>
  <c r="E20" i="3"/>
  <c r="E12" i="3"/>
  <c r="E15" i="3"/>
  <c r="E14" i="3"/>
  <c r="E19" i="3"/>
  <c r="E22" i="2"/>
  <c r="E17" i="2"/>
  <c r="E12" i="2"/>
  <c r="E29" i="2"/>
  <c r="E19" i="2"/>
  <c r="E32" i="2"/>
  <c r="E31" i="2"/>
  <c r="E26" i="2"/>
  <c r="E30" i="2"/>
  <c r="E13" i="2"/>
  <c r="E35" i="2"/>
  <c r="E34" i="2"/>
  <c r="E27" i="2"/>
  <c r="E21" i="2"/>
  <c r="E33" i="2"/>
  <c r="E36" i="2"/>
  <c r="E39" i="2"/>
  <c r="E38" i="2"/>
  <c r="E15" i="2"/>
  <c r="E25" i="2"/>
  <c r="E28" i="2"/>
  <c r="E37" i="2"/>
  <c r="E31" i="4"/>
  <c r="E29" i="4"/>
  <c r="E12" i="1"/>
  <c r="E19" i="1"/>
  <c r="E20" i="1"/>
  <c r="E18" i="1"/>
  <c r="E31" i="1"/>
  <c r="E11" i="3"/>
  <c r="G11" i="3"/>
  <c r="H11" i="3" s="1"/>
  <c r="G17" i="5"/>
  <c r="H17" i="5" s="1"/>
  <c r="L11" i="5"/>
  <c r="F11" i="5" s="1"/>
  <c r="G11" i="5"/>
  <c r="H11" i="5" s="1"/>
  <c r="AN11" i="5"/>
  <c r="L23" i="5"/>
  <c r="G23" i="5"/>
  <c r="H23" i="5" s="1"/>
  <c r="AN20" i="5"/>
  <c r="L26" i="5"/>
  <c r="G26" i="5"/>
  <c r="H26" i="5" s="1"/>
  <c r="AN23" i="5"/>
  <c r="AN22" i="5"/>
  <c r="L25" i="5"/>
  <c r="G25" i="5"/>
  <c r="H25" i="5" s="1"/>
  <c r="L40" i="5"/>
  <c r="G40" i="5"/>
  <c r="AN33" i="5"/>
  <c r="L30" i="5"/>
  <c r="G30" i="5"/>
  <c r="AN36" i="5"/>
  <c r="AO36" i="5" s="1"/>
  <c r="L19" i="5"/>
  <c r="F19" i="5" s="1"/>
  <c r="G19" i="5"/>
  <c r="AN39" i="5"/>
  <c r="AO39" i="5" s="1"/>
  <c r="AN42" i="5"/>
  <c r="AO42" i="5" s="1"/>
  <c r="L42" i="5"/>
  <c r="F42" i="5" s="1"/>
  <c r="G42" i="5"/>
  <c r="F17" i="5"/>
  <c r="L15" i="5"/>
  <c r="F15" i="5" s="1"/>
  <c r="G15" i="5"/>
  <c r="H15" i="5" s="1"/>
  <c r="AN15" i="5"/>
  <c r="L27" i="5"/>
  <c r="G27" i="5"/>
  <c r="H27" i="5" s="1"/>
  <c r="AN24" i="5"/>
  <c r="L31" i="5"/>
  <c r="G31" i="5"/>
  <c r="H31" i="5" s="1"/>
  <c r="AN27" i="5"/>
  <c r="L29" i="5"/>
  <c r="G29" i="5"/>
  <c r="H29" i="5" s="1"/>
  <c r="AN26" i="5"/>
  <c r="L39" i="5"/>
  <c r="G39" i="5"/>
  <c r="H39" i="5" s="1"/>
  <c r="AN37" i="5"/>
  <c r="AO37" i="5" s="1"/>
  <c r="L18" i="5"/>
  <c r="G18" i="5"/>
  <c r="H18" i="5" s="1"/>
  <c r="AN40" i="5"/>
  <c r="AO40" i="5" s="1"/>
  <c r="L43" i="5"/>
  <c r="F43" i="5" s="1"/>
  <c r="G43" i="5"/>
  <c r="H43" i="5" s="1"/>
  <c r="AN43" i="5"/>
  <c r="AO43" i="5" s="1"/>
  <c r="AO14" i="5"/>
  <c r="J14" i="5" s="1"/>
  <c r="N13" i="5"/>
  <c r="F13" i="5" s="1"/>
  <c r="L12" i="5"/>
  <c r="F12" i="5" s="1"/>
  <c r="G12" i="5"/>
  <c r="H12" i="5" s="1"/>
  <c r="AN12" i="5"/>
  <c r="L32" i="5"/>
  <c r="G32" i="5"/>
  <c r="H32" i="5" s="1"/>
  <c r="AN28" i="5"/>
  <c r="L34" i="5"/>
  <c r="G34" i="5"/>
  <c r="AN30" i="5"/>
  <c r="AN25" i="5"/>
  <c r="L28" i="5"/>
  <c r="G28" i="5"/>
  <c r="H28" i="5" s="1"/>
  <c r="L20" i="5"/>
  <c r="G20" i="5"/>
  <c r="H20" i="5" s="1"/>
  <c r="AN41" i="5"/>
  <c r="AO41" i="5" s="1"/>
  <c r="AN31" i="5"/>
  <c r="L35" i="5"/>
  <c r="G35" i="5"/>
  <c r="H35" i="5" s="1"/>
  <c r="AN34" i="5"/>
  <c r="AO34" i="5" s="1"/>
  <c r="L41" i="5"/>
  <c r="G41" i="5"/>
  <c r="H41" i="5" s="1"/>
  <c r="AN13" i="5"/>
  <c r="AN17" i="5"/>
  <c r="AN16" i="5"/>
  <c r="L16" i="5"/>
  <c r="F16" i="5" s="1"/>
  <c r="G16" i="5"/>
  <c r="L22" i="5"/>
  <c r="G22" i="5"/>
  <c r="AN19" i="5"/>
  <c r="AN18" i="5"/>
  <c r="L21" i="5"/>
  <c r="G21" i="5"/>
  <c r="AN29" i="5"/>
  <c r="L33" i="5"/>
  <c r="G33" i="5"/>
  <c r="L37" i="5"/>
  <c r="G37" i="5"/>
  <c r="H37" i="5" s="1"/>
  <c r="AN32" i="5"/>
  <c r="L36" i="5"/>
  <c r="G36" i="5"/>
  <c r="AN35" i="5"/>
  <c r="AO35" i="5" s="1"/>
  <c r="AN38" i="5"/>
  <c r="AO38" i="5" s="1"/>
  <c r="L38" i="5"/>
  <c r="G38" i="5"/>
  <c r="H38" i="5" s="1"/>
  <c r="AN21" i="5"/>
  <c r="AN18" i="7"/>
  <c r="AO18" i="7" s="1"/>
  <c r="L21" i="7"/>
  <c r="G21" i="7"/>
  <c r="AN22" i="7"/>
  <c r="AO22" i="7" s="1"/>
  <c r="L28" i="7"/>
  <c r="G28" i="7"/>
  <c r="L39" i="7"/>
  <c r="F39" i="7" s="1"/>
  <c r="G39" i="7"/>
  <c r="H39" i="7" s="1"/>
  <c r="AN39" i="7"/>
  <c r="AO39" i="7" s="1"/>
  <c r="AN38" i="7"/>
  <c r="AO38" i="7" s="1"/>
  <c r="G38" i="7"/>
  <c r="H38" i="7" s="1"/>
  <c r="L38" i="7"/>
  <c r="G15" i="7"/>
  <c r="L24" i="7"/>
  <c r="G24" i="7"/>
  <c r="AN20" i="7"/>
  <c r="AO20" i="7" s="1"/>
  <c r="L33" i="7"/>
  <c r="G33" i="7"/>
  <c r="H33" i="7" s="1"/>
  <c r="AN33" i="7"/>
  <c r="AO33" i="7" s="1"/>
  <c r="AN26" i="7"/>
  <c r="AO26" i="7" s="1"/>
  <c r="L25" i="7"/>
  <c r="G25" i="7"/>
  <c r="L40" i="7"/>
  <c r="L43" i="7"/>
  <c r="L42" i="7"/>
  <c r="G16" i="7"/>
  <c r="N19" i="7"/>
  <c r="G20" i="7"/>
  <c r="AN16" i="7"/>
  <c r="AO16" i="7" s="1"/>
  <c r="N13" i="7"/>
  <c r="G13" i="7"/>
  <c r="G14" i="7"/>
  <c r="L14" i="7"/>
  <c r="AN17" i="7"/>
  <c r="AO17" i="7" s="1"/>
  <c r="N17" i="7"/>
  <c r="G17" i="7"/>
  <c r="AN12" i="7"/>
  <c r="AO12" i="7" s="1"/>
  <c r="L19" i="7"/>
  <c r="G19" i="7"/>
  <c r="AN24" i="7"/>
  <c r="AO24" i="7" s="1"/>
  <c r="L37" i="7"/>
  <c r="G37" i="7"/>
  <c r="H37" i="7" s="1"/>
  <c r="AN37" i="7"/>
  <c r="AO37" i="7" s="1"/>
  <c r="AN28" i="7"/>
  <c r="AO28" i="7" s="1"/>
  <c r="L22" i="7"/>
  <c r="G22" i="7"/>
  <c r="L31" i="7"/>
  <c r="F31" i="7" s="1"/>
  <c r="G31" i="7"/>
  <c r="H31" i="7" s="1"/>
  <c r="AN31" i="7"/>
  <c r="AO31" i="7" s="1"/>
  <c r="AN30" i="7"/>
  <c r="AO30" i="7" s="1"/>
  <c r="G30" i="7"/>
  <c r="H30" i="7" s="1"/>
  <c r="L30" i="7"/>
  <c r="G12" i="7"/>
  <c r="L12" i="7"/>
  <c r="F12" i="7" s="1"/>
  <c r="AN13" i="7"/>
  <c r="AO13" i="7" s="1"/>
  <c r="L26" i="7"/>
  <c r="G26" i="7"/>
  <c r="AN27" i="7"/>
  <c r="AO27" i="7" s="1"/>
  <c r="L36" i="7"/>
  <c r="G36" i="7"/>
  <c r="H36" i="7" s="1"/>
  <c r="AN36" i="7"/>
  <c r="AO36" i="7" s="1"/>
  <c r="L18" i="7"/>
  <c r="G18" i="7"/>
  <c r="AN15" i="7"/>
  <c r="AO15" i="7" s="1"/>
  <c r="AN14" i="7"/>
  <c r="AO14" i="7" s="1"/>
  <c r="L11" i="7"/>
  <c r="L29" i="7"/>
  <c r="G29" i="7"/>
  <c r="AN23" i="7"/>
  <c r="AO23" i="7" s="1"/>
  <c r="L41" i="7"/>
  <c r="L32" i="7"/>
  <c r="F32" i="7" s="1"/>
  <c r="G32" i="7"/>
  <c r="H32" i="7" s="1"/>
  <c r="AN32" i="7"/>
  <c r="AO32" i="7" s="1"/>
  <c r="L35" i="7"/>
  <c r="G35" i="7"/>
  <c r="H35" i="7" s="1"/>
  <c r="AN35" i="7"/>
  <c r="AO35" i="7" s="1"/>
  <c r="AN34" i="7"/>
  <c r="AO34" i="7" s="1"/>
  <c r="G34" i="7"/>
  <c r="H34" i="7" s="1"/>
  <c r="L34" i="7"/>
  <c r="AN21" i="7"/>
  <c r="AO21" i="7" s="1"/>
  <c r="L23" i="7"/>
  <c r="G23" i="7"/>
  <c r="AN19" i="7"/>
  <c r="AO19" i="7" s="1"/>
  <c r="AN29" i="7"/>
  <c r="AO29" i="7" s="1"/>
  <c r="AN11" i="7"/>
  <c r="I11" i="7" s="1"/>
  <c r="G23" i="4"/>
  <c r="L23" i="4"/>
  <c r="AN22" i="4"/>
  <c r="AO22" i="4" s="1"/>
  <c r="L12" i="4"/>
  <c r="F12" i="4" s="1"/>
  <c r="G12" i="4"/>
  <c r="H12" i="4" s="1"/>
  <c r="AN12" i="4"/>
  <c r="AO12" i="4" s="1"/>
  <c r="AN23" i="4"/>
  <c r="AO23" i="4" s="1"/>
  <c r="G24" i="4"/>
  <c r="H24" i="4" s="1"/>
  <c r="L24" i="4"/>
  <c r="AN29" i="4"/>
  <c r="AO29" i="4" s="1"/>
  <c r="L31" i="4"/>
  <c r="G31" i="4"/>
  <c r="H31" i="4" s="1"/>
  <c r="L19" i="4"/>
  <c r="G19" i="4"/>
  <c r="H19" i="4" s="1"/>
  <c r="AN32" i="4"/>
  <c r="AO32" i="4" s="1"/>
  <c r="L35" i="4"/>
  <c r="F35" i="4" s="1"/>
  <c r="G35" i="4"/>
  <c r="H35" i="4" s="1"/>
  <c r="AN35" i="4"/>
  <c r="AO35" i="4" s="1"/>
  <c r="AN34" i="4"/>
  <c r="AO34" i="4" s="1"/>
  <c r="L34" i="4"/>
  <c r="F34" i="4" s="1"/>
  <c r="G34" i="4"/>
  <c r="H34" i="4" s="1"/>
  <c r="L21" i="4"/>
  <c r="G21" i="4"/>
  <c r="H21" i="4" s="1"/>
  <c r="AN20" i="4"/>
  <c r="AO20" i="4" s="1"/>
  <c r="AN24" i="4"/>
  <c r="AO24" i="4" s="1"/>
  <c r="AN21" i="4"/>
  <c r="AO21" i="4" s="1"/>
  <c r="G22" i="4"/>
  <c r="H22" i="4" s="1"/>
  <c r="L22" i="4"/>
  <c r="L29" i="4"/>
  <c r="G29" i="4"/>
  <c r="H29" i="4" s="1"/>
  <c r="AN27" i="4"/>
  <c r="AO27" i="4" s="1"/>
  <c r="L33" i="4"/>
  <c r="F33" i="4" s="1"/>
  <c r="G33" i="4"/>
  <c r="H33" i="4" s="1"/>
  <c r="AN33" i="4"/>
  <c r="AO33" i="4" s="1"/>
  <c r="L36" i="4"/>
  <c r="F36" i="4" s="1"/>
  <c r="G36" i="4"/>
  <c r="H36" i="4" s="1"/>
  <c r="AN36" i="4"/>
  <c r="AO36" i="4" s="1"/>
  <c r="L39" i="4"/>
  <c r="F39" i="4" s="1"/>
  <c r="G39" i="4"/>
  <c r="H39" i="4" s="1"/>
  <c r="AN39" i="4"/>
  <c r="AO39" i="4" s="1"/>
  <c r="AN38" i="4"/>
  <c r="AO38" i="4" s="1"/>
  <c r="L38" i="4"/>
  <c r="F38" i="4" s="1"/>
  <c r="G38" i="4"/>
  <c r="H38" i="4" s="1"/>
  <c r="G14" i="4"/>
  <c r="L30" i="4"/>
  <c r="G30" i="4"/>
  <c r="H30" i="4" s="1"/>
  <c r="AN28" i="4"/>
  <c r="AO28" i="4" s="1"/>
  <c r="G18" i="4"/>
  <c r="H18" i="4" s="1"/>
  <c r="L18" i="4"/>
  <c r="F18" i="4" s="1"/>
  <c r="AN18" i="4"/>
  <c r="AO18" i="4" s="1"/>
  <c r="L11" i="4"/>
  <c r="F11" i="4" s="1"/>
  <c r="G11" i="4"/>
  <c r="H11" i="4" s="1"/>
  <c r="AN11" i="4"/>
  <c r="L27" i="4"/>
  <c r="G27" i="4"/>
  <c r="H27" i="4" s="1"/>
  <c r="AN26" i="4"/>
  <c r="AO26" i="4" s="1"/>
  <c r="L37" i="4"/>
  <c r="F37" i="4" s="1"/>
  <c r="G37" i="4"/>
  <c r="H37" i="4" s="1"/>
  <c r="AN37" i="4"/>
  <c r="AO37" i="4" s="1"/>
  <c r="L40" i="4"/>
  <c r="L43" i="4"/>
  <c r="L42" i="4"/>
  <c r="G25" i="4"/>
  <c r="L15" i="4"/>
  <c r="F15" i="4" s="1"/>
  <c r="G15" i="4"/>
  <c r="AN15" i="4"/>
  <c r="AO15" i="4" s="1"/>
  <c r="AN17" i="4"/>
  <c r="AO17" i="4" s="1"/>
  <c r="G17" i="4"/>
  <c r="L17" i="4"/>
  <c r="F17" i="4" s="1"/>
  <c r="AN19" i="4"/>
  <c r="AO19" i="4" s="1"/>
  <c r="G20" i="4"/>
  <c r="H20" i="4" s="1"/>
  <c r="L20" i="4"/>
  <c r="AN25" i="4"/>
  <c r="AO25" i="4" s="1"/>
  <c r="L26" i="4"/>
  <c r="G26" i="4"/>
  <c r="H26" i="4" s="1"/>
  <c r="L41" i="4"/>
  <c r="L28" i="4"/>
  <c r="G28" i="4"/>
  <c r="AN31" i="4"/>
  <c r="AO31" i="4" s="1"/>
  <c r="AN30" i="4"/>
  <c r="AO30" i="4" s="1"/>
  <c r="L32" i="4"/>
  <c r="G32" i="4"/>
  <c r="H32" i="4" s="1"/>
  <c r="AN16" i="4"/>
  <c r="AO16" i="4" s="1"/>
  <c r="L16" i="4"/>
  <c r="F16" i="4" s="1"/>
  <c r="G16" i="4"/>
  <c r="L13" i="4"/>
  <c r="F13" i="4" s="1"/>
  <c r="G13" i="4"/>
  <c r="H13" i="4" s="1"/>
  <c r="AN13" i="4"/>
  <c r="AO13" i="4" s="1"/>
  <c r="AN14" i="4"/>
  <c r="AO14" i="4" s="1"/>
  <c r="L18" i="3"/>
  <c r="G18" i="3"/>
  <c r="H18" i="3" s="1"/>
  <c r="AN19" i="3"/>
  <c r="L21" i="3"/>
  <c r="G21" i="3"/>
  <c r="AN22" i="3"/>
  <c r="L25" i="3"/>
  <c r="F25" i="3" s="1"/>
  <c r="G25" i="3"/>
  <c r="AN25" i="3"/>
  <c r="L36" i="3"/>
  <c r="F36" i="3" s="1"/>
  <c r="G36" i="3"/>
  <c r="H36" i="3" s="1"/>
  <c r="AN36" i="3"/>
  <c r="AO36" i="3" s="1"/>
  <c r="L39" i="3"/>
  <c r="L42" i="3"/>
  <c r="L41" i="3"/>
  <c r="AN20" i="3"/>
  <c r="L22" i="3"/>
  <c r="G22" i="3"/>
  <c r="AN23" i="3"/>
  <c r="L26" i="3"/>
  <c r="F26" i="3" s="1"/>
  <c r="G26" i="3"/>
  <c r="AN26" i="3"/>
  <c r="AN24" i="3"/>
  <c r="L23" i="3"/>
  <c r="G23" i="3"/>
  <c r="L40" i="3"/>
  <c r="L30" i="3"/>
  <c r="F30" i="3" s="1"/>
  <c r="G30" i="3"/>
  <c r="H30" i="3" s="1"/>
  <c r="AN30" i="3"/>
  <c r="AO30" i="3" s="1"/>
  <c r="AN29" i="3"/>
  <c r="L29" i="3"/>
  <c r="F29" i="3" s="1"/>
  <c r="G29" i="3"/>
  <c r="H29" i="3" s="1"/>
  <c r="L13" i="3"/>
  <c r="G13" i="3"/>
  <c r="AN16" i="3"/>
  <c r="L14" i="3"/>
  <c r="G14" i="3"/>
  <c r="AN13" i="3"/>
  <c r="G19" i="3"/>
  <c r="H19" i="3" s="1"/>
  <c r="L27" i="3"/>
  <c r="F27" i="3" s="1"/>
  <c r="G27" i="3"/>
  <c r="AN27" i="3"/>
  <c r="AN17" i="3"/>
  <c r="L24" i="3"/>
  <c r="F24" i="3" s="1"/>
  <c r="G24" i="3"/>
  <c r="AN28" i="3"/>
  <c r="L28" i="3"/>
  <c r="F28" i="3" s="1"/>
  <c r="G28" i="3"/>
  <c r="L31" i="3"/>
  <c r="F31" i="3" s="1"/>
  <c r="G31" i="3"/>
  <c r="H31" i="3" s="1"/>
  <c r="AN31" i="3"/>
  <c r="AO31" i="3" s="1"/>
  <c r="L34" i="3"/>
  <c r="F34" i="3" s="1"/>
  <c r="G34" i="3"/>
  <c r="H34" i="3" s="1"/>
  <c r="AN34" i="3"/>
  <c r="AO34" i="3" s="1"/>
  <c r="AN33" i="3"/>
  <c r="AO33" i="3" s="1"/>
  <c r="L33" i="3"/>
  <c r="F33" i="3" s="1"/>
  <c r="G33" i="3"/>
  <c r="H33" i="3" s="1"/>
  <c r="L11" i="3"/>
  <c r="F11" i="3" s="1"/>
  <c r="AN11" i="3"/>
  <c r="L16" i="3"/>
  <c r="G16" i="3"/>
  <c r="H16" i="3" s="1"/>
  <c r="AN15" i="3"/>
  <c r="L17" i="3"/>
  <c r="G17" i="3"/>
  <c r="AN18" i="3"/>
  <c r="AN21" i="3"/>
  <c r="L20" i="3"/>
  <c r="G20" i="3"/>
  <c r="L32" i="3"/>
  <c r="F32" i="3" s="1"/>
  <c r="G32" i="3"/>
  <c r="H32" i="3" s="1"/>
  <c r="AN32" i="3"/>
  <c r="AO32" i="3" s="1"/>
  <c r="L35" i="3"/>
  <c r="F35" i="3" s="1"/>
  <c r="G35" i="3"/>
  <c r="H35" i="3" s="1"/>
  <c r="AN35" i="3"/>
  <c r="AO35" i="3" s="1"/>
  <c r="L38" i="3"/>
  <c r="F38" i="3" s="1"/>
  <c r="G38" i="3"/>
  <c r="H38" i="3" s="1"/>
  <c r="AN38" i="3"/>
  <c r="AO38" i="3" s="1"/>
  <c r="AN37" i="3"/>
  <c r="AO37" i="3" s="1"/>
  <c r="L37" i="3"/>
  <c r="F37" i="3" s="1"/>
  <c r="G37" i="3"/>
  <c r="H37" i="3" s="1"/>
  <c r="L12" i="3"/>
  <c r="F12" i="3" s="1"/>
  <c r="G12" i="3"/>
  <c r="AN12" i="3"/>
  <c r="L15" i="3"/>
  <c r="G15" i="3"/>
  <c r="H15" i="3" s="1"/>
  <c r="AN14" i="3"/>
  <c r="AN14" i="2"/>
  <c r="L17" i="2"/>
  <c r="F17" i="2" s="1"/>
  <c r="G17" i="2"/>
  <c r="AN16" i="2"/>
  <c r="L12" i="2"/>
  <c r="F12" i="2" s="1"/>
  <c r="G12" i="2"/>
  <c r="AN12" i="2"/>
  <c r="L29" i="2"/>
  <c r="G29" i="2"/>
  <c r="AN27" i="2"/>
  <c r="AN29" i="2"/>
  <c r="L19" i="2"/>
  <c r="G19" i="2"/>
  <c r="L41" i="2"/>
  <c r="L32" i="2"/>
  <c r="F32" i="2" s="1"/>
  <c r="G32" i="2"/>
  <c r="AN31" i="2"/>
  <c r="AN30" i="2"/>
  <c r="L31" i="2"/>
  <c r="F31" i="2" s="1"/>
  <c r="G31" i="2"/>
  <c r="G15" i="2"/>
  <c r="AN18" i="2"/>
  <c r="L20" i="2"/>
  <c r="G20" i="2"/>
  <c r="AN28" i="2"/>
  <c r="L30" i="2"/>
  <c r="F30" i="2" s="1"/>
  <c r="G30" i="2"/>
  <c r="H30" i="2" s="1"/>
  <c r="L13" i="2"/>
  <c r="F13" i="2" s="1"/>
  <c r="G13" i="2"/>
  <c r="AN32" i="2"/>
  <c r="L35" i="2"/>
  <c r="F35" i="2" s="1"/>
  <c r="G35" i="2"/>
  <c r="H35" i="2" s="1"/>
  <c r="AN35" i="2"/>
  <c r="AO35" i="2" s="1"/>
  <c r="AN34" i="2"/>
  <c r="AO34" i="2" s="1"/>
  <c r="L34" i="2"/>
  <c r="F34" i="2" s="1"/>
  <c r="G34" i="2"/>
  <c r="H34" i="2" s="1"/>
  <c r="L21" i="2"/>
  <c r="G21" i="2"/>
  <c r="AN19" i="2"/>
  <c r="AN22" i="2"/>
  <c r="L24" i="2"/>
  <c r="G24" i="2"/>
  <c r="L33" i="2"/>
  <c r="F33" i="2" s="1"/>
  <c r="G33" i="2"/>
  <c r="H33" i="2" s="1"/>
  <c r="AN33" i="2"/>
  <c r="L36" i="2"/>
  <c r="F36" i="2" s="1"/>
  <c r="G36" i="2"/>
  <c r="H36" i="2" s="1"/>
  <c r="AN36" i="2"/>
  <c r="AO36" i="2" s="1"/>
  <c r="L39" i="2"/>
  <c r="F39" i="2" s="1"/>
  <c r="G39" i="2"/>
  <c r="H39" i="2" s="1"/>
  <c r="AN39" i="2"/>
  <c r="AO39" i="2" s="1"/>
  <c r="AN38" i="2"/>
  <c r="AO38" i="2" s="1"/>
  <c r="L38" i="2"/>
  <c r="F38" i="2" s="1"/>
  <c r="G38" i="2"/>
  <c r="H38" i="2" s="1"/>
  <c r="AN25" i="2"/>
  <c r="AN21" i="2"/>
  <c r="G23" i="2"/>
  <c r="L23" i="2"/>
  <c r="AN17" i="2"/>
  <c r="G18" i="2"/>
  <c r="L18" i="2"/>
  <c r="AN13" i="2"/>
  <c r="L14" i="2"/>
  <c r="F14" i="2" s="1"/>
  <c r="G14" i="2"/>
  <c r="AN15" i="2"/>
  <c r="L16" i="2"/>
  <c r="G16" i="2"/>
  <c r="L11" i="2"/>
  <c r="F11" i="2" s="1"/>
  <c r="G11" i="2"/>
  <c r="H11" i="2" s="1"/>
  <c r="AN11" i="2"/>
  <c r="AN24" i="2"/>
  <c r="L26" i="2"/>
  <c r="G26" i="2"/>
  <c r="H26" i="2" s="1"/>
  <c r="L22" i="2"/>
  <c r="G22" i="2"/>
  <c r="AN20" i="2"/>
  <c r="L25" i="2"/>
  <c r="G25" i="2"/>
  <c r="AN23" i="2"/>
  <c r="AN26" i="2"/>
  <c r="L28" i="2"/>
  <c r="G28" i="2"/>
  <c r="L37" i="2"/>
  <c r="F37" i="2" s="1"/>
  <c r="G37" i="2"/>
  <c r="H37" i="2" s="1"/>
  <c r="AN37" i="2"/>
  <c r="AO37" i="2" s="1"/>
  <c r="L40" i="2"/>
  <c r="L43" i="2"/>
  <c r="L42" i="2"/>
  <c r="L22" i="1"/>
  <c r="F22" i="1" s="1"/>
  <c r="G22" i="1"/>
  <c r="AN22" i="1"/>
  <c r="AO22" i="1" s="1"/>
  <c r="L34" i="1"/>
  <c r="F34" i="1" s="1"/>
  <c r="G34" i="1"/>
  <c r="H34" i="1" s="1"/>
  <c r="AN34" i="1"/>
  <c r="AO34" i="1" s="1"/>
  <c r="L42" i="1"/>
  <c r="AN31" i="1"/>
  <c r="AO31" i="1" s="1"/>
  <c r="L25" i="1"/>
  <c r="F25" i="1" s="1"/>
  <c r="G25" i="1"/>
  <c r="AN25" i="1"/>
  <c r="AO25" i="1" s="1"/>
  <c r="AN17" i="1"/>
  <c r="AO17" i="1" s="1"/>
  <c r="G17" i="1"/>
  <c r="L17" i="1"/>
  <c r="F17" i="1" s="1"/>
  <c r="AN15" i="1"/>
  <c r="AO15" i="1" s="1"/>
  <c r="L15" i="1"/>
  <c r="F15" i="1" s="1"/>
  <c r="G15" i="1"/>
  <c r="AN13" i="1"/>
  <c r="AO13" i="1" s="1"/>
  <c r="L13" i="1"/>
  <c r="F13" i="1" s="1"/>
  <c r="G13" i="1"/>
  <c r="AN11" i="1"/>
  <c r="AO11" i="1" s="1"/>
  <c r="G11" i="1"/>
  <c r="L11" i="1"/>
  <c r="F11" i="1" s="1"/>
  <c r="L37" i="1"/>
  <c r="F37" i="1" s="1"/>
  <c r="G37" i="1"/>
  <c r="H37" i="1" s="1"/>
  <c r="AN37" i="1"/>
  <c r="AO37" i="1" s="1"/>
  <c r="L24" i="1"/>
  <c r="F24" i="1" s="1"/>
  <c r="G24" i="1"/>
  <c r="AN24" i="1"/>
  <c r="AO24" i="1" s="1"/>
  <c r="L35" i="1"/>
  <c r="F35" i="1" s="1"/>
  <c r="G35" i="1"/>
  <c r="H35" i="1" s="1"/>
  <c r="AN35" i="1"/>
  <c r="AO35" i="1" s="1"/>
  <c r="L36" i="1"/>
  <c r="F36" i="1" s="1"/>
  <c r="G36" i="1"/>
  <c r="H36" i="1" s="1"/>
  <c r="AN36" i="1"/>
  <c r="AO36" i="1" s="1"/>
  <c r="L23" i="1"/>
  <c r="F23" i="1" s="1"/>
  <c r="G23" i="1"/>
  <c r="AN23" i="1"/>
  <c r="AO23" i="1" s="1"/>
  <c r="L19" i="1"/>
  <c r="F19" i="1" s="1"/>
  <c r="G19" i="1"/>
  <c r="AN19" i="1"/>
  <c r="AO19" i="1" s="1"/>
  <c r="G31" i="1"/>
  <c r="H31" i="1" s="1"/>
  <c r="L33" i="1"/>
  <c r="F33" i="1" s="1"/>
  <c r="G33" i="1"/>
  <c r="H33" i="1" s="1"/>
  <c r="AN33" i="1"/>
  <c r="AO33" i="1" s="1"/>
  <c r="L28" i="1"/>
  <c r="F28" i="1" s="1"/>
  <c r="G28" i="1"/>
  <c r="AN28" i="1"/>
  <c r="AO28" i="1" s="1"/>
  <c r="L41" i="1"/>
  <c r="L26" i="1"/>
  <c r="F26" i="1" s="1"/>
  <c r="G26" i="1"/>
  <c r="AN26" i="1"/>
  <c r="AO26" i="1" s="1"/>
  <c r="L39" i="1"/>
  <c r="L38" i="1"/>
  <c r="F38" i="1" s="1"/>
  <c r="G38" i="1"/>
  <c r="H38" i="1" s="1"/>
  <c r="AN38" i="1"/>
  <c r="AO38" i="1" s="1"/>
  <c r="L16" i="1"/>
  <c r="F16" i="1" s="1"/>
  <c r="G16" i="1"/>
  <c r="AN16" i="1"/>
  <c r="AO16" i="1" s="1"/>
  <c r="L14" i="1"/>
  <c r="F14" i="1" s="1"/>
  <c r="G14" i="1"/>
  <c r="AN14" i="1"/>
  <c r="AO14" i="1" s="1"/>
  <c r="L12" i="1"/>
  <c r="F12" i="1" s="1"/>
  <c r="G12" i="1"/>
  <c r="AN12" i="1"/>
  <c r="AO12" i="1" s="1"/>
  <c r="F31" i="1"/>
  <c r="L30" i="1"/>
  <c r="F30" i="1" s="1"/>
  <c r="G30" i="1"/>
  <c r="H30" i="1" s="1"/>
  <c r="AN30" i="1"/>
  <c r="AO30" i="1" s="1"/>
  <c r="L21" i="1"/>
  <c r="F21" i="1" s="1"/>
  <c r="G21" i="1"/>
  <c r="AN21" i="1"/>
  <c r="AO21" i="1" s="1"/>
  <c r="L29" i="1"/>
  <c r="F29" i="1" s="1"/>
  <c r="G29" i="1"/>
  <c r="AN29" i="1"/>
  <c r="AO29" i="1" s="1"/>
  <c r="L32" i="1"/>
  <c r="F32" i="1" s="1"/>
  <c r="G32" i="1"/>
  <c r="H32" i="1" s="1"/>
  <c r="AN32" i="1"/>
  <c r="AO32" i="1" s="1"/>
  <c r="L40" i="1"/>
  <c r="F18" i="1"/>
  <c r="L27" i="1"/>
  <c r="F27" i="1" s="1"/>
  <c r="G27" i="1"/>
  <c r="AN27" i="1"/>
  <c r="AO27" i="1" s="1"/>
  <c r="J27" i="1" s="1"/>
  <c r="G20" i="1"/>
  <c r="L20" i="1"/>
  <c r="F20" i="1" s="1"/>
  <c r="AN20" i="1"/>
  <c r="AO20" i="1" s="1"/>
  <c r="AN18" i="1"/>
  <c r="AO18" i="1" s="1"/>
  <c r="H26" i="3" l="1"/>
  <c r="H21" i="5"/>
  <c r="H31" i="2"/>
  <c r="F28" i="2"/>
  <c r="F23" i="7"/>
  <c r="H27" i="1"/>
  <c r="F21" i="4"/>
  <c r="F11" i="7"/>
  <c r="F24" i="7"/>
  <c r="F22" i="4"/>
  <c r="H36" i="5"/>
  <c r="H17" i="4"/>
  <c r="H25" i="4"/>
  <c r="H14" i="4"/>
  <c r="H28" i="4"/>
  <c r="H16" i="4"/>
  <c r="H15" i="4"/>
  <c r="H23" i="4"/>
  <c r="H15" i="7"/>
  <c r="F15" i="7"/>
  <c r="H22" i="7"/>
  <c r="H26" i="7"/>
  <c r="F25" i="5"/>
  <c r="H25" i="7"/>
  <c r="F18" i="2"/>
  <c r="H32" i="2"/>
  <c r="F34" i="7"/>
  <c r="F38" i="7"/>
  <c r="H42" i="5"/>
  <c r="H19" i="5"/>
  <c r="H33" i="5"/>
  <c r="H30" i="5"/>
  <c r="H44" i="5"/>
  <c r="H16" i="5"/>
  <c r="H13" i="5"/>
  <c r="H22" i="5"/>
  <c r="H34" i="5"/>
  <c r="H14" i="5"/>
  <c r="F29" i="4"/>
  <c r="F18" i="3"/>
  <c r="F13" i="7"/>
  <c r="F21" i="7"/>
  <c r="F22" i="7"/>
  <c r="F37" i="7"/>
  <c r="F33" i="7"/>
  <c r="F26" i="7"/>
  <c r="F30" i="7"/>
  <c r="F27" i="7"/>
  <c r="F30" i="4"/>
  <c r="F19" i="4"/>
  <c r="F24" i="4"/>
  <c r="F31" i="4"/>
  <c r="F14" i="3"/>
  <c r="F23" i="3"/>
  <c r="F22" i="3"/>
  <c r="F29" i="2"/>
  <c r="F22" i="2"/>
  <c r="H28" i="3"/>
  <c r="F19" i="7"/>
  <c r="H13" i="7"/>
  <c r="I13" i="7"/>
  <c r="H23" i="7"/>
  <c r="H24" i="7"/>
  <c r="F35" i="7"/>
  <c r="F29" i="7"/>
  <c r="F36" i="7"/>
  <c r="F25" i="7"/>
  <c r="F28" i="7"/>
  <c r="F20" i="5"/>
  <c r="F23" i="4"/>
  <c r="F32" i="4"/>
  <c r="F28" i="4"/>
  <c r="F26" i="4"/>
  <c r="H22" i="3"/>
  <c r="F16" i="2"/>
  <c r="H13" i="2"/>
  <c r="F23" i="2"/>
  <c r="F19" i="2"/>
  <c r="H19" i="7"/>
  <c r="H24" i="3"/>
  <c r="H27" i="3"/>
  <c r="H29" i="7"/>
  <c r="AO52" i="5"/>
  <c r="J52" i="5" s="1"/>
  <c r="I52" i="5"/>
  <c r="AO50" i="5"/>
  <c r="J50" i="5" s="1"/>
  <c r="I50" i="5"/>
  <c r="I46" i="5"/>
  <c r="AO46" i="5"/>
  <c r="J46" i="5" s="1"/>
  <c r="AO49" i="5"/>
  <c r="J49" i="5" s="1"/>
  <c r="I49" i="5"/>
  <c r="I45" i="5"/>
  <c r="AO45" i="5"/>
  <c r="J45" i="5" s="1"/>
  <c r="I54" i="5"/>
  <c r="AO54" i="5"/>
  <c r="J54" i="5" s="1"/>
  <c r="AO51" i="5"/>
  <c r="J51" i="5" s="1"/>
  <c r="I51" i="5"/>
  <c r="I47" i="5"/>
  <c r="AO47" i="5"/>
  <c r="J47" i="5" s="1"/>
  <c r="AO44" i="5"/>
  <c r="J44" i="5" s="1"/>
  <c r="I44" i="5"/>
  <c r="AO48" i="5"/>
  <c r="J48" i="5" s="1"/>
  <c r="I48" i="5"/>
  <c r="AO53" i="5"/>
  <c r="J53" i="5" s="1"/>
  <c r="I53" i="5"/>
  <c r="H28" i="2"/>
  <c r="H28" i="7"/>
  <c r="H21" i="7"/>
  <c r="H25" i="3"/>
  <c r="H22" i="2"/>
  <c r="H25" i="2"/>
  <c r="H17" i="2"/>
  <c r="H14" i="2"/>
  <c r="F18" i="7"/>
  <c r="H11" i="7"/>
  <c r="F24" i="5"/>
  <c r="F30" i="5"/>
  <c r="F29" i="5"/>
  <c r="F33" i="5"/>
  <c r="F25" i="4"/>
  <c r="F20" i="4"/>
  <c r="F27" i="4"/>
  <c r="F21" i="3"/>
  <c r="F27" i="2"/>
  <c r="F25" i="2"/>
  <c r="F21" i="2"/>
  <c r="F16" i="7"/>
  <c r="F17" i="7"/>
  <c r="F20" i="7"/>
  <c r="F14" i="7"/>
  <c r="H14" i="7"/>
  <c r="F39" i="5"/>
  <c r="F27" i="5"/>
  <c r="F38" i="5"/>
  <c r="F22" i="5"/>
  <c r="F23" i="5"/>
  <c r="F26" i="2"/>
  <c r="F24" i="2"/>
  <c r="F20" i="2"/>
  <c r="H19" i="2"/>
  <c r="H14" i="3"/>
  <c r="H23" i="2"/>
  <c r="F35" i="5"/>
  <c r="F32" i="5"/>
  <c r="F18" i="5"/>
  <c r="F36" i="5"/>
  <c r="F28" i="5"/>
  <c r="F31" i="5"/>
  <c r="F16" i="3"/>
  <c r="F15" i="3"/>
  <c r="F17" i="3"/>
  <c r="F19" i="3"/>
  <c r="F13" i="3"/>
  <c r="F37" i="5"/>
  <c r="F41" i="5"/>
  <c r="F40" i="5"/>
  <c r="F21" i="5"/>
  <c r="F34" i="5"/>
  <c r="F26" i="5"/>
  <c r="H16" i="2"/>
  <c r="H18" i="2"/>
  <c r="H24" i="2"/>
  <c r="H23" i="1"/>
  <c r="H14" i="1"/>
  <c r="H18" i="7"/>
  <c r="H20" i="7"/>
  <c r="F20" i="3"/>
  <c r="H21" i="3"/>
  <c r="H20" i="3"/>
  <c r="H23" i="3"/>
  <c r="H29" i="2"/>
  <c r="H21" i="2"/>
  <c r="H20" i="2"/>
  <c r="H26" i="1"/>
  <c r="H16" i="1"/>
  <c r="H15" i="1"/>
  <c r="H11" i="1"/>
  <c r="H12" i="7"/>
  <c r="H25" i="1"/>
  <c r="H29" i="1"/>
  <c r="H17" i="7"/>
  <c r="H16" i="7"/>
  <c r="H17" i="3"/>
  <c r="H12" i="3"/>
  <c r="H13" i="3"/>
  <c r="H15" i="2"/>
  <c r="H12" i="2"/>
  <c r="H28" i="1"/>
  <c r="H21" i="1"/>
  <c r="H24" i="1"/>
  <c r="H22" i="1"/>
  <c r="H19" i="1"/>
  <c r="H18" i="1"/>
  <c r="H17" i="1"/>
  <c r="H13" i="1"/>
  <c r="H12" i="1"/>
  <c r="H20" i="1"/>
  <c r="AO32" i="5"/>
  <c r="I37" i="5"/>
  <c r="AO16" i="5"/>
  <c r="J16" i="5" s="1"/>
  <c r="I16" i="5"/>
  <c r="I20" i="5"/>
  <c r="I18" i="5"/>
  <c r="AO26" i="5"/>
  <c r="I29" i="5"/>
  <c r="I30" i="5"/>
  <c r="I36" i="5"/>
  <c r="AO29" i="5"/>
  <c r="I33" i="5"/>
  <c r="I21" i="5"/>
  <c r="AO18" i="5"/>
  <c r="I43" i="5"/>
  <c r="I19" i="5"/>
  <c r="AO19" i="5"/>
  <c r="I22" i="5"/>
  <c r="I17" i="5"/>
  <c r="AO17" i="5"/>
  <c r="J17" i="5" s="1"/>
  <c r="I28" i="5"/>
  <c r="AO25" i="5"/>
  <c r="AO15" i="5"/>
  <c r="J15" i="5" s="1"/>
  <c r="I15" i="5"/>
  <c r="I25" i="5"/>
  <c r="AO22" i="5"/>
  <c r="AO11" i="5"/>
  <c r="J11" i="5" s="1"/>
  <c r="I11" i="5"/>
  <c r="I24" i="5"/>
  <c r="AO21" i="5"/>
  <c r="I38" i="5"/>
  <c r="I13" i="5"/>
  <c r="AO13" i="5"/>
  <c r="J13" i="5" s="1"/>
  <c r="I41" i="5"/>
  <c r="I35" i="5"/>
  <c r="AO31" i="5"/>
  <c r="I34" i="5"/>
  <c r="AO30" i="5"/>
  <c r="I32" i="5"/>
  <c r="AO28" i="5"/>
  <c r="I12" i="5"/>
  <c r="AO12" i="5"/>
  <c r="J12" i="5" s="1"/>
  <c r="I39" i="5"/>
  <c r="AO27" i="5"/>
  <c r="I31" i="5"/>
  <c r="AO24" i="5"/>
  <c r="I27" i="5"/>
  <c r="I42" i="5"/>
  <c r="I40" i="5"/>
  <c r="AO33" i="5"/>
  <c r="AO23" i="5"/>
  <c r="I26" i="5"/>
  <c r="AO20" i="5"/>
  <c r="I23" i="5"/>
  <c r="J15" i="7"/>
  <c r="I15" i="7"/>
  <c r="I29" i="7"/>
  <c r="I12" i="7"/>
  <c r="J13" i="7"/>
  <c r="J22" i="7"/>
  <c r="I22" i="7"/>
  <c r="I17" i="7"/>
  <c r="I14" i="7"/>
  <c r="I39" i="7"/>
  <c r="I21" i="7"/>
  <c r="I35" i="7"/>
  <c r="I27" i="7"/>
  <c r="I26" i="7"/>
  <c r="J26" i="7"/>
  <c r="J30" i="7"/>
  <c r="I30" i="7"/>
  <c r="I37" i="7"/>
  <c r="I19" i="7"/>
  <c r="I20" i="7"/>
  <c r="I25" i="7"/>
  <c r="J25" i="7"/>
  <c r="J24" i="7"/>
  <c r="I24" i="7"/>
  <c r="I28" i="7"/>
  <c r="AO11" i="7"/>
  <c r="I16" i="7"/>
  <c r="I18" i="7"/>
  <c r="I38" i="7"/>
  <c r="I23" i="7"/>
  <c r="I34" i="7"/>
  <c r="J32" i="7"/>
  <c r="I32" i="7"/>
  <c r="I36" i="7"/>
  <c r="J31" i="7"/>
  <c r="I31" i="7"/>
  <c r="I33" i="7"/>
  <c r="J33" i="7"/>
  <c r="I13" i="4"/>
  <c r="J13" i="4"/>
  <c r="I28" i="4"/>
  <c r="I39" i="4"/>
  <c r="I22" i="4"/>
  <c r="I21" i="4"/>
  <c r="I35" i="4"/>
  <c r="I30" i="4"/>
  <c r="I25" i="4"/>
  <c r="I31" i="4"/>
  <c r="I24" i="4"/>
  <c r="I23" i="4"/>
  <c r="I14" i="4"/>
  <c r="J14" i="4"/>
  <c r="J16" i="4"/>
  <c r="I16" i="4"/>
  <c r="I32" i="4"/>
  <c r="I26" i="4"/>
  <c r="I20" i="4"/>
  <c r="I17" i="4"/>
  <c r="J17" i="4"/>
  <c r="I18" i="4"/>
  <c r="J18" i="4"/>
  <c r="I38" i="4"/>
  <c r="I33" i="4"/>
  <c r="J33" i="4"/>
  <c r="I29" i="4"/>
  <c r="I34" i="4"/>
  <c r="J12" i="4"/>
  <c r="I12" i="4"/>
  <c r="J15" i="4"/>
  <c r="I15" i="4"/>
  <c r="I37" i="4"/>
  <c r="I27" i="4"/>
  <c r="AO11" i="4"/>
  <c r="J11" i="4" s="1"/>
  <c r="I11" i="4"/>
  <c r="I36" i="4"/>
  <c r="I19" i="4"/>
  <c r="I32" i="3"/>
  <c r="J32" i="3"/>
  <c r="I33" i="3"/>
  <c r="I27" i="3"/>
  <c r="AO27" i="3"/>
  <c r="J27" i="3" s="1"/>
  <c r="AO29" i="3"/>
  <c r="J29" i="3" s="1"/>
  <c r="I29" i="3"/>
  <c r="AO12" i="3"/>
  <c r="J12" i="3" s="1"/>
  <c r="I12" i="3"/>
  <c r="I38" i="3"/>
  <c r="I35" i="3"/>
  <c r="I13" i="3"/>
  <c r="AO16" i="3"/>
  <c r="AO22" i="3"/>
  <c r="I21" i="3"/>
  <c r="AO19" i="3"/>
  <c r="I18" i="3"/>
  <c r="I20" i="3"/>
  <c r="AO21" i="3"/>
  <c r="I34" i="3"/>
  <c r="J31" i="3"/>
  <c r="I31" i="3"/>
  <c r="AO13" i="3"/>
  <c r="I14" i="3"/>
  <c r="J30" i="3"/>
  <c r="I30" i="3"/>
  <c r="I23" i="3"/>
  <c r="AO24" i="3"/>
  <c r="I22" i="3"/>
  <c r="AO23" i="3"/>
  <c r="I19" i="3"/>
  <c r="AO20" i="3"/>
  <c r="I36" i="3"/>
  <c r="AO25" i="3"/>
  <c r="J25" i="3" s="1"/>
  <c r="I25" i="3"/>
  <c r="I15" i="3"/>
  <c r="AO14" i="3"/>
  <c r="I37" i="3"/>
  <c r="AO18" i="3"/>
  <c r="I17" i="3"/>
  <c r="AO15" i="3"/>
  <c r="I16" i="3"/>
  <c r="I11" i="3"/>
  <c r="AO11" i="3"/>
  <c r="J11" i="3" s="1"/>
  <c r="AO28" i="3"/>
  <c r="J28" i="3" s="1"/>
  <c r="I28" i="3"/>
  <c r="I24" i="3"/>
  <c r="AO17" i="3"/>
  <c r="AO26" i="3"/>
  <c r="J26" i="3" s="1"/>
  <c r="I26" i="3"/>
  <c r="I37" i="2"/>
  <c r="AO23" i="2"/>
  <c r="I25" i="2"/>
  <c r="AO24" i="2"/>
  <c r="I26" i="2"/>
  <c r="AO25" i="2"/>
  <c r="I27" i="2"/>
  <c r="I38" i="2"/>
  <c r="I20" i="2"/>
  <c r="AO18" i="2"/>
  <c r="I31" i="2"/>
  <c r="AO30" i="2"/>
  <c r="AO29" i="2"/>
  <c r="I19" i="2"/>
  <c r="I12" i="2"/>
  <c r="AO12" i="2"/>
  <c r="J12" i="2" s="1"/>
  <c r="AO11" i="2"/>
  <c r="J11" i="2" s="1"/>
  <c r="I11" i="2"/>
  <c r="I33" i="2"/>
  <c r="AO33" i="2"/>
  <c r="J33" i="2" s="1"/>
  <c r="AO19" i="2"/>
  <c r="I21" i="2"/>
  <c r="I34" i="2"/>
  <c r="AO28" i="2"/>
  <c r="I30" i="2"/>
  <c r="I29" i="2"/>
  <c r="AO27" i="2"/>
  <c r="I28" i="2"/>
  <c r="AO26" i="2"/>
  <c r="AO15" i="2"/>
  <c r="I16" i="2"/>
  <c r="I18" i="2"/>
  <c r="AO17" i="2"/>
  <c r="I23" i="2"/>
  <c r="AO21" i="2"/>
  <c r="I39" i="2"/>
  <c r="I36" i="2"/>
  <c r="AO31" i="2"/>
  <c r="I32" i="2"/>
  <c r="AO14" i="2"/>
  <c r="I15" i="2"/>
  <c r="AO20" i="2"/>
  <c r="I22" i="2"/>
  <c r="I14" i="2"/>
  <c r="AO13" i="2"/>
  <c r="I24" i="2"/>
  <c r="AO22" i="2"/>
  <c r="I35" i="2"/>
  <c r="AO32" i="2"/>
  <c r="I13" i="2"/>
  <c r="AO16" i="2"/>
  <c r="I17" i="2"/>
  <c r="J14" i="1"/>
  <c r="I14" i="1"/>
  <c r="J26" i="1"/>
  <c r="I26" i="1"/>
  <c r="I37" i="1"/>
  <c r="J13" i="1"/>
  <c r="I13" i="1"/>
  <c r="J32" i="1"/>
  <c r="I32" i="1"/>
  <c r="J12" i="1"/>
  <c r="I12" i="1"/>
  <c r="I33" i="1"/>
  <c r="J19" i="1"/>
  <c r="I19" i="1"/>
  <c r="J24" i="1"/>
  <c r="I24" i="1"/>
  <c r="I11" i="1"/>
  <c r="J11" i="1"/>
  <c r="J22" i="1"/>
  <c r="I22" i="1"/>
  <c r="I23" i="1"/>
  <c r="J23" i="1"/>
  <c r="J18" i="1"/>
  <c r="I18" i="1"/>
  <c r="I27" i="1"/>
  <c r="J30" i="1"/>
  <c r="I30" i="1"/>
  <c r="I38" i="1"/>
  <c r="J28" i="1"/>
  <c r="I28" i="1"/>
  <c r="I35" i="1"/>
  <c r="I17" i="1"/>
  <c r="J17" i="1"/>
  <c r="I31" i="1"/>
  <c r="J31" i="1"/>
  <c r="I34" i="1"/>
  <c r="I29" i="1"/>
  <c r="J29" i="1"/>
  <c r="I20" i="1"/>
  <c r="J20" i="1"/>
  <c r="J21" i="1"/>
  <c r="I21" i="1"/>
  <c r="J16" i="1"/>
  <c r="I16" i="1"/>
  <c r="I36" i="1"/>
  <c r="I15" i="1"/>
  <c r="J15" i="1"/>
  <c r="I25" i="1"/>
  <c r="J25" i="1"/>
  <c r="J24" i="2" l="1"/>
  <c r="J13" i="2"/>
  <c r="J15" i="2"/>
  <c r="J31" i="2"/>
  <c r="J18" i="2"/>
  <c r="J29" i="2"/>
  <c r="J23" i="7"/>
  <c r="J17" i="2"/>
  <c r="J32" i="2"/>
  <c r="J16" i="2"/>
  <c r="J30" i="2"/>
  <c r="J14" i="2"/>
  <c r="J19" i="7"/>
  <c r="J28" i="7"/>
  <c r="J21" i="7"/>
  <c r="J27" i="7"/>
  <c r="J29" i="7"/>
  <c r="J18" i="7"/>
  <c r="J20" i="7"/>
  <c r="J16" i="3"/>
  <c r="J28" i="2"/>
  <c r="J22" i="2"/>
  <c r="J19" i="2"/>
  <c r="J26" i="2"/>
  <c r="J14" i="7"/>
  <c r="J19" i="4"/>
  <c r="J23" i="2"/>
  <c r="J21" i="2"/>
  <c r="J20" i="2"/>
  <c r="J27" i="2"/>
  <c r="J25" i="2"/>
  <c r="J23" i="4"/>
  <c r="J15" i="3"/>
  <c r="J27" i="5"/>
  <c r="J24" i="5"/>
  <c r="J26" i="5"/>
  <c r="J17" i="3"/>
  <c r="J14" i="3"/>
  <c r="J21" i="5"/>
  <c r="J29" i="5"/>
  <c r="J24" i="4"/>
  <c r="J27" i="4"/>
  <c r="J21" i="4"/>
  <c r="J16" i="7"/>
  <c r="J11" i="7"/>
  <c r="J25" i="5"/>
  <c r="J23" i="5"/>
  <c r="J22" i="5"/>
  <c r="J28" i="5"/>
  <c r="J31" i="5"/>
  <c r="J32" i="5"/>
  <c r="J35" i="5"/>
  <c r="J29" i="4"/>
  <c r="J20" i="4"/>
  <c r="J21" i="3"/>
  <c r="J17" i="7"/>
  <c r="J12" i="7"/>
  <c r="J32" i="4"/>
  <c r="J22" i="4"/>
  <c r="J25" i="4"/>
  <c r="J26" i="4"/>
  <c r="J34" i="5"/>
  <c r="J33" i="5"/>
  <c r="J22" i="3"/>
  <c r="J19" i="3"/>
  <c r="J23" i="3"/>
  <c r="J13" i="3"/>
  <c r="J31" i="4"/>
  <c r="J20" i="3"/>
  <c r="J18" i="3"/>
  <c r="J24" i="3"/>
  <c r="J28" i="4"/>
  <c r="J30" i="4"/>
  <c r="J36" i="5" l="1"/>
  <c r="J30" i="5"/>
  <c r="J40" i="5"/>
  <c r="J39" i="5"/>
  <c r="J18" i="5"/>
  <c r="J42" i="5"/>
  <c r="J41" i="5"/>
  <c r="J38" i="5"/>
  <c r="J43" i="5"/>
  <c r="J19" i="5"/>
  <c r="J37" i="5"/>
  <c r="J20" i="5"/>
  <c r="J42" i="1" l="1"/>
  <c r="J35" i="1"/>
  <c r="J40" i="1"/>
  <c r="J38" i="1"/>
  <c r="J33" i="1"/>
  <c r="J37" i="1"/>
  <c r="J41" i="1"/>
  <c r="J34" i="1"/>
  <c r="J39" i="1"/>
  <c r="J36" i="1"/>
  <c r="J36" i="7" l="1"/>
  <c r="J40" i="7"/>
  <c r="J39" i="7"/>
  <c r="J37" i="7"/>
  <c r="J38" i="7"/>
  <c r="J42" i="7"/>
  <c r="J41" i="7"/>
  <c r="J43" i="7"/>
  <c r="J35" i="7"/>
  <c r="J34" i="7"/>
  <c r="J38" i="4"/>
  <c r="J42" i="4"/>
  <c r="J36" i="4"/>
  <c r="J43" i="4"/>
  <c r="J37" i="4"/>
  <c r="J40" i="4"/>
  <c r="J34" i="4"/>
  <c r="J41" i="4"/>
  <c r="J39" i="4"/>
  <c r="J35" i="4"/>
  <c r="J41" i="3"/>
  <c r="J39" i="3"/>
  <c r="J40" i="3"/>
  <c r="J33" i="3"/>
  <c r="J36" i="3"/>
  <c r="J35" i="3"/>
  <c r="J42" i="3"/>
  <c r="J38" i="3"/>
  <c r="J34" i="3"/>
  <c r="J37" i="3"/>
  <c r="J34" i="2"/>
  <c r="J37" i="2"/>
  <c r="J36" i="2"/>
  <c r="J35" i="2"/>
  <c r="J39" i="2"/>
  <c r="J38" i="2"/>
</calcChain>
</file>

<file path=xl/sharedStrings.xml><?xml version="1.0" encoding="utf-8"?>
<sst xmlns="http://schemas.openxmlformats.org/spreadsheetml/2006/main" count="1033" uniqueCount="197">
  <si>
    <t>SHOOT VENUE</t>
  </si>
  <si>
    <t>SHOOT :</t>
  </si>
  <si>
    <t>1W</t>
  </si>
  <si>
    <t>2W</t>
  </si>
  <si>
    <t>3W</t>
  </si>
  <si>
    <t>4W</t>
  </si>
  <si>
    <t>5W</t>
  </si>
  <si>
    <t>6W</t>
  </si>
  <si>
    <t>7W</t>
  </si>
  <si>
    <t>8W</t>
  </si>
  <si>
    <t>TOTAL</t>
  </si>
  <si>
    <t>AVERAGE</t>
  </si>
  <si>
    <t>WAFTA</t>
  </si>
  <si>
    <t>TOTAL PTS</t>
  </si>
  <si>
    <t>POSITION</t>
  </si>
  <si>
    <t xml:space="preserve">              HIGHEST SCORE</t>
  </si>
  <si>
    <t>HIGHEST SCORE</t>
  </si>
  <si>
    <t>SHOOTS</t>
  </si>
  <si>
    <t>% FOR</t>
  </si>
  <si>
    <t>NAME</t>
  </si>
  <si>
    <t>BFTA NO</t>
  </si>
  <si>
    <t>CLUB</t>
  </si>
  <si>
    <t>Worlds</t>
  </si>
  <si>
    <t>BEST OF</t>
  </si>
  <si>
    <t>IN</t>
  </si>
  <si>
    <t>SC</t>
  </si>
  <si>
    <t>PTS</t>
  </si>
  <si>
    <t>%</t>
  </si>
  <si>
    <t>ENTERED</t>
  </si>
  <si>
    <t>SEASON</t>
  </si>
  <si>
    <t>QUALIFIER</t>
  </si>
  <si>
    <t>POINTS</t>
  </si>
  <si>
    <t>5 SHOOTS</t>
  </si>
  <si>
    <t>SERIES</t>
  </si>
  <si>
    <t>ATTENDED</t>
  </si>
  <si>
    <t>Shoot</t>
  </si>
  <si>
    <t>QUARRY</t>
  </si>
  <si>
    <t>B/GWENT</t>
  </si>
  <si>
    <t xml:space="preserve">  TONDU</t>
  </si>
  <si>
    <t xml:space="preserve"> CASTLETON</t>
  </si>
  <si>
    <t xml:space="preserve"> OAKTREE</t>
  </si>
  <si>
    <t>Shoot Venue</t>
  </si>
  <si>
    <t>Shoots</t>
  </si>
  <si>
    <t>Date</t>
  </si>
  <si>
    <t>Attended</t>
  </si>
  <si>
    <t>Last</t>
  </si>
  <si>
    <t>of First</t>
  </si>
  <si>
    <t>Last Season</t>
  </si>
  <si>
    <t>Season</t>
  </si>
  <si>
    <t xml:space="preserve"> </t>
  </si>
  <si>
    <r>
      <t xml:space="preserve">  </t>
    </r>
    <r>
      <rPr>
        <b/>
        <sz val="26"/>
        <rFont val="Arial"/>
        <family val="2"/>
      </rPr>
      <t xml:space="preserve"> B</t>
    </r>
    <r>
      <rPr>
        <b/>
        <sz val="20"/>
        <rFont val="Arial"/>
        <family val="2"/>
      </rPr>
      <t xml:space="preserve"> CLASS SUMMER SERIES</t>
    </r>
  </si>
  <si>
    <r>
      <t xml:space="preserve">   </t>
    </r>
    <r>
      <rPr>
        <b/>
        <sz val="28"/>
        <rFont val="Arial"/>
        <family val="2"/>
      </rPr>
      <t>AA</t>
    </r>
    <r>
      <rPr>
        <b/>
        <sz val="20"/>
        <rFont val="Arial"/>
        <family val="2"/>
      </rPr>
      <t xml:space="preserve"> CLASS SUMMER SERIES</t>
    </r>
  </si>
  <si>
    <r>
      <rPr>
        <b/>
        <sz val="26"/>
        <rFont val="Arial"/>
        <family val="2"/>
      </rPr>
      <t xml:space="preserve"> A</t>
    </r>
    <r>
      <rPr>
        <sz val="12"/>
        <rFont val="Arial"/>
        <family val="2"/>
      </rPr>
      <t xml:space="preserve">  </t>
    </r>
    <r>
      <rPr>
        <b/>
        <sz val="20"/>
        <rFont val="Arial"/>
        <family val="2"/>
      </rPr>
      <t xml:space="preserve"> CLASS SUMMER SERIES</t>
    </r>
  </si>
  <si>
    <r>
      <t xml:space="preserve"> </t>
    </r>
    <r>
      <rPr>
        <b/>
        <sz val="26"/>
        <rFont val="Arial"/>
        <family val="2"/>
      </rPr>
      <t xml:space="preserve"> C</t>
    </r>
    <r>
      <rPr>
        <sz val="12"/>
        <rFont val="Arial"/>
        <family val="2"/>
      </rPr>
      <t xml:space="preserve"> </t>
    </r>
    <r>
      <rPr>
        <b/>
        <sz val="20"/>
        <rFont val="Arial"/>
        <family val="2"/>
      </rPr>
      <t xml:space="preserve"> CLASS SUMMER SERIES</t>
    </r>
  </si>
  <si>
    <r>
      <rPr>
        <b/>
        <sz val="24"/>
        <rFont val="Arial"/>
        <family val="2"/>
      </rPr>
      <t>OPEN</t>
    </r>
    <r>
      <rPr>
        <b/>
        <sz val="20"/>
        <rFont val="Arial"/>
        <family val="2"/>
      </rPr>
      <t xml:space="preserve"> CLASS SUMMER SERIES</t>
    </r>
  </si>
  <si>
    <r>
      <t xml:space="preserve">  </t>
    </r>
    <r>
      <rPr>
        <b/>
        <sz val="20"/>
        <rFont val="Arial"/>
        <family val="2"/>
      </rPr>
      <t xml:space="preserve"> UNGRADED CLASS SUMMER SERIES</t>
    </r>
  </si>
  <si>
    <r>
      <t xml:space="preserve">  </t>
    </r>
    <r>
      <rPr>
        <b/>
        <sz val="18"/>
        <rFont val="Arial"/>
        <family val="2"/>
      </rPr>
      <t xml:space="preserve"> SPRINGER CLASS SUMMER SERIES</t>
    </r>
  </si>
  <si>
    <t>2018 Worlds</t>
  </si>
  <si>
    <t>ARNOLD.P</t>
  </si>
  <si>
    <t>CHUBB.S</t>
  </si>
  <si>
    <t>NELSON</t>
  </si>
  <si>
    <t>DUBERLEY.S</t>
  </si>
  <si>
    <t>FUDGE.S</t>
  </si>
  <si>
    <t>TONDU</t>
  </si>
  <si>
    <t>GAGE.D</t>
  </si>
  <si>
    <t>HAYMAN.N</t>
  </si>
  <si>
    <t>HEAD.J</t>
  </si>
  <si>
    <t>HUGHES.R</t>
  </si>
  <si>
    <t>JACOB.J</t>
  </si>
  <si>
    <t>JOHNSTON.J</t>
  </si>
  <si>
    <t>JONES.A</t>
  </si>
  <si>
    <t>K.PHILLIPS</t>
  </si>
  <si>
    <t>KHAN.Z</t>
  </si>
  <si>
    <t>CASTLETON</t>
  </si>
  <si>
    <t>LANGFORD.B</t>
  </si>
  <si>
    <t>PARRY.J</t>
  </si>
  <si>
    <t>POTHECAREY.K</t>
  </si>
  <si>
    <t>POULTER.S</t>
  </si>
  <si>
    <t>OAKTREE</t>
  </si>
  <si>
    <t>ROBINSON.G</t>
  </si>
  <si>
    <t>ROSIER.S</t>
  </si>
  <si>
    <t>STRANGE.G</t>
  </si>
  <si>
    <t xml:space="preserve">SUMMERS.R </t>
  </si>
  <si>
    <t>BASSETT.M</t>
  </si>
  <si>
    <t>BEAUGIE.R</t>
  </si>
  <si>
    <t>CORBETT.C</t>
  </si>
  <si>
    <t>CROCKER.J</t>
  </si>
  <si>
    <t>DAVIES.J</t>
  </si>
  <si>
    <t>DAVIES.P</t>
  </si>
  <si>
    <t>EVANS.S</t>
  </si>
  <si>
    <t>FALCONER.D</t>
  </si>
  <si>
    <t>HARRIS.JACK</t>
  </si>
  <si>
    <t>HARRIS.JASON</t>
  </si>
  <si>
    <t>JAMES.G</t>
  </si>
  <si>
    <t>KEYWORTH.C</t>
  </si>
  <si>
    <t>MAHER.P</t>
  </si>
  <si>
    <t>POWELL.G</t>
  </si>
  <si>
    <t>POWNEY.K</t>
  </si>
  <si>
    <t>WILLIAMS.D</t>
  </si>
  <si>
    <t>WILLIAMS.G</t>
  </si>
  <si>
    <t>AVAIENT.S</t>
  </si>
  <si>
    <t>COOPER.D</t>
  </si>
  <si>
    <t>DAVIS.M</t>
  </si>
  <si>
    <t>GOULD.T</t>
  </si>
  <si>
    <t>HAMER.C</t>
  </si>
  <si>
    <t>HAMMOND.P</t>
  </si>
  <si>
    <t>HIGGINS.A</t>
  </si>
  <si>
    <t>HORROCKS.D</t>
  </si>
  <si>
    <t>JACOB.P</t>
  </si>
  <si>
    <t>LONG.M</t>
  </si>
  <si>
    <t>MATHOULIN.K</t>
  </si>
  <si>
    <t>MONTGOMERY.I</t>
  </si>
  <si>
    <t>MORGAN.C</t>
  </si>
  <si>
    <t>MORGAN.N</t>
  </si>
  <si>
    <t>MORTLOCK.J</t>
  </si>
  <si>
    <t>REES.M</t>
  </si>
  <si>
    <t>SHELDON.S</t>
  </si>
  <si>
    <t>THOMAS.H</t>
  </si>
  <si>
    <t>THOMAS.K</t>
  </si>
  <si>
    <t>BOWEN.V</t>
  </si>
  <si>
    <t>BURFORD.A</t>
  </si>
  <si>
    <t>DAVIES.K</t>
  </si>
  <si>
    <t>GOOCH.J</t>
  </si>
  <si>
    <t>GRIFFITHS.C</t>
  </si>
  <si>
    <t>HARRIS.L</t>
  </si>
  <si>
    <t>HICKS.D</t>
  </si>
  <si>
    <t>JAMES.A</t>
  </si>
  <si>
    <t>KINGSHOT.S</t>
  </si>
  <si>
    <t>KOCIOMBAS.J</t>
  </si>
  <si>
    <t>KOCIOMBAS.S</t>
  </si>
  <si>
    <t>CASTLE</t>
  </si>
  <si>
    <t>LEONARD.M</t>
  </si>
  <si>
    <t>MARTIN.K</t>
  </si>
  <si>
    <t>TONDU TC</t>
  </si>
  <si>
    <t>O'CALLAGHAN.J</t>
  </si>
  <si>
    <t>REDWOOD.J</t>
  </si>
  <si>
    <t>RICHARDS.J</t>
  </si>
  <si>
    <t>THOMAS.M</t>
  </si>
  <si>
    <t>WATERS.C</t>
  </si>
  <si>
    <t>WILLIAMS.A</t>
  </si>
  <si>
    <t>YEOMAN.M</t>
  </si>
  <si>
    <t>JONES.D</t>
  </si>
  <si>
    <t>ALEXANDER.R</t>
  </si>
  <si>
    <t>ALEXANDER.RACHAEL</t>
  </si>
  <si>
    <t>BENDON.D</t>
  </si>
  <si>
    <t>BENDON.G</t>
  </si>
  <si>
    <t>BENNETT.J</t>
  </si>
  <si>
    <t>BURGESS.A</t>
  </si>
  <si>
    <t>DAVIES.L</t>
  </si>
  <si>
    <t>FOURACRES.T</t>
  </si>
  <si>
    <t>HATHWAY.R</t>
  </si>
  <si>
    <t>HEAD.JULIAN</t>
  </si>
  <si>
    <t>LAND.C</t>
  </si>
  <si>
    <t>LASHBROOK.J</t>
  </si>
  <si>
    <t>LEWIS.J</t>
  </si>
  <si>
    <t>NATHAN.C</t>
  </si>
  <si>
    <t>PITMAN.O</t>
  </si>
  <si>
    <t>PORTHCARY.K</t>
  </si>
  <si>
    <t>SMITH.A</t>
  </si>
  <si>
    <t>SMITH.B</t>
  </si>
  <si>
    <t>WILLIAMS.B</t>
  </si>
  <si>
    <t>WILLIS.B</t>
  </si>
  <si>
    <t>JOHN.C</t>
  </si>
  <si>
    <t>FARBROTHER.J</t>
  </si>
  <si>
    <t>HAWKINS.D</t>
  </si>
  <si>
    <t>SUMMERS.R</t>
  </si>
  <si>
    <t>DAVIES.N</t>
  </si>
  <si>
    <t>HEAD JULIAN</t>
  </si>
  <si>
    <t>HOWEL.R</t>
  </si>
  <si>
    <t>LONG.M (jnr)</t>
  </si>
  <si>
    <t>ROBINSON.M</t>
  </si>
  <si>
    <t>29.01.17</t>
  </si>
  <si>
    <t>29.10.17</t>
  </si>
  <si>
    <t>04.02.18</t>
  </si>
  <si>
    <t>16.04.17</t>
  </si>
  <si>
    <t>04.06.17</t>
  </si>
  <si>
    <t>23.07.17</t>
  </si>
  <si>
    <t>AA</t>
  </si>
  <si>
    <t>A</t>
  </si>
  <si>
    <t>B</t>
  </si>
  <si>
    <t>C</t>
  </si>
  <si>
    <t>U/G</t>
  </si>
  <si>
    <t>ROLLING 14</t>
  </si>
  <si>
    <t>GRADE</t>
  </si>
  <si>
    <t>Count</t>
  </si>
  <si>
    <t>WAFTA ROLLING 14 GRADING LIST 24.03.18</t>
  </si>
  <si>
    <t xml:space="preserve"> B/GWENT</t>
  </si>
  <si>
    <t xml:space="preserve"> NELSON</t>
  </si>
  <si>
    <t xml:space="preserve"> TONDU TC</t>
  </si>
  <si>
    <t>CARRAGHER.H</t>
  </si>
  <si>
    <t>HALLAH.R</t>
  </si>
  <si>
    <t>HALLAH.G</t>
  </si>
  <si>
    <t>17.06.18</t>
  </si>
  <si>
    <t>PRICE.S</t>
  </si>
  <si>
    <t>MEEK.W</t>
  </si>
  <si>
    <t>22.07.18</t>
  </si>
  <si>
    <t>VAUGHN. J (Guest)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</si>
</sst>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name val="Arial"/>
      <family val="2"/>
    </font>
    <font>
      <b/>
      <sz val="28"/>
      <name val="Franklin Gothic Medium"/>
      <family val="2"/>
    </font>
    <font>
      <b/>
      <sz val="36"/>
      <name val="Franklin Gothic Medium"/>
      <family val="2"/>
    </font>
    <font>
      <sz val="22"/>
      <name val="Arial"/>
      <family val="2"/>
    </font>
    <font>
      <u/>
      <sz val="2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Arial"/>
      <family val="2"/>
    </font>
    <font>
      <b/>
      <sz val="22"/>
      <name val="Franklin Gothic Medium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b/>
      <u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4F6ED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3" fillId="14" borderId="60" applyNumberFormat="0" applyAlignment="0" applyProtection="0"/>
  </cellStyleXfs>
  <cellXfs count="370">
    <xf numFmtId="0" fontId="0" fillId="0" borderId="0" xfId="0"/>
    <xf numFmtId="0" fontId="3" fillId="3" borderId="1" xfId="0" applyNumberFormat="1" applyFont="1" applyFill="1" applyBorder="1" applyAlignment="1" applyProtection="1">
      <protection locked="0"/>
    </xf>
    <xf numFmtId="0" fontId="3" fillId="3" borderId="2" xfId="0" applyNumberFormat="1" applyFont="1" applyFill="1" applyBorder="1" applyAlignment="1" applyProtection="1">
      <protection locked="0"/>
    </xf>
    <xf numFmtId="0" fontId="5" fillId="3" borderId="2" xfId="0" applyNumberFormat="1" applyFont="1" applyFill="1" applyBorder="1" applyAlignment="1" applyProtection="1">
      <protection locked="0"/>
    </xf>
    <xf numFmtId="0" fontId="0" fillId="3" borderId="0" xfId="0" applyFill="1"/>
    <xf numFmtId="0" fontId="3" fillId="3" borderId="3" xfId="0" applyNumberFormat="1" applyFont="1" applyFill="1" applyBorder="1" applyAlignment="1" applyProtection="1">
      <protection locked="0"/>
    </xf>
    <xf numFmtId="0" fontId="6" fillId="3" borderId="2" xfId="0" applyNumberFormat="1" applyFont="1" applyFill="1" applyBorder="1" applyAlignment="1"/>
    <xf numFmtId="0" fontId="7" fillId="3" borderId="2" xfId="0" applyNumberFormat="1" applyFont="1" applyFill="1" applyBorder="1" applyAlignment="1" applyProtection="1">
      <protection locked="0"/>
    </xf>
    <xf numFmtId="0" fontId="8" fillId="3" borderId="3" xfId="0" applyNumberFormat="1" applyFont="1" applyFill="1" applyBorder="1" applyAlignment="1" applyProtection="1">
      <protection locked="0"/>
    </xf>
    <xf numFmtId="0" fontId="9" fillId="3" borderId="4" xfId="0" applyNumberFormat="1" applyFont="1" applyFill="1" applyBorder="1" applyAlignment="1" applyProtection="1">
      <alignment vertical="center"/>
      <protection locked="0"/>
    </xf>
    <xf numFmtId="0" fontId="10" fillId="3" borderId="5" xfId="0" applyNumberFormat="1" applyFont="1" applyFill="1" applyBorder="1" applyAlignment="1" applyProtection="1">
      <protection locked="0"/>
    </xf>
    <xf numFmtId="0" fontId="10" fillId="3" borderId="6" xfId="0" applyNumberFormat="1" applyFont="1" applyFill="1" applyBorder="1" applyAlignment="1" applyProtection="1">
      <protection locked="0"/>
    </xf>
    <xf numFmtId="0" fontId="9" fillId="4" borderId="7" xfId="0" applyNumberFormat="1" applyFont="1" applyFill="1" applyBorder="1" applyAlignment="1" applyProtection="1">
      <alignment vertical="center"/>
      <protection locked="0"/>
    </xf>
    <xf numFmtId="0" fontId="3" fillId="4" borderId="7" xfId="0" applyNumberFormat="1" applyFont="1" applyFill="1" applyBorder="1" applyAlignment="1" applyProtection="1">
      <protection locked="0"/>
    </xf>
    <xf numFmtId="0" fontId="4" fillId="3" borderId="8" xfId="0" applyNumberFormat="1" applyFont="1" applyFill="1" applyBorder="1" applyAlignment="1" applyProtection="1">
      <alignment vertical="top"/>
      <protection locked="0"/>
    </xf>
    <xf numFmtId="0" fontId="3" fillId="3" borderId="9" xfId="0" applyNumberFormat="1" applyFont="1" applyFill="1" applyBorder="1" applyAlignment="1" applyProtection="1">
      <alignment vertical="top"/>
      <protection locked="0"/>
    </xf>
    <xf numFmtId="0" fontId="9" fillId="3" borderId="9" xfId="0" applyNumberFormat="1" applyFont="1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4" xfId="0" applyFill="1" applyBorder="1"/>
    <xf numFmtId="0" fontId="11" fillId="3" borderId="6" xfId="0" applyFont="1" applyFill="1" applyBorder="1"/>
    <xf numFmtId="0" fontId="9" fillId="3" borderId="5" xfId="0" applyFont="1" applyFill="1" applyBorder="1"/>
    <xf numFmtId="0" fontId="9" fillId="3" borderId="4" xfId="0" applyNumberFormat="1" applyFont="1" applyFill="1" applyBorder="1" applyAlignment="1" applyProtection="1">
      <alignment horizontal="left"/>
      <protection locked="0"/>
    </xf>
    <xf numFmtId="0" fontId="9" fillId="3" borderId="5" xfId="0" applyNumberFormat="1" applyFont="1" applyFill="1" applyBorder="1" applyAlignment="1" applyProtection="1">
      <alignment horizontal="center"/>
      <protection locked="0"/>
    </xf>
    <xf numFmtId="0" fontId="9" fillId="3" borderId="5" xfId="0" applyNumberFormat="1" applyFont="1" applyFill="1" applyBorder="1" applyAlignment="1" applyProtection="1">
      <alignment horizontal="left"/>
      <protection locked="0"/>
    </xf>
    <xf numFmtId="0" fontId="9" fillId="3" borderId="9" xfId="0" applyNumberFormat="1" applyFont="1" applyFill="1" applyBorder="1" applyAlignment="1" applyProtection="1">
      <alignment horizontal="left"/>
      <protection locked="0"/>
    </xf>
    <xf numFmtId="0" fontId="9" fillId="3" borderId="10" xfId="0" applyNumberFormat="1" applyFont="1" applyFill="1" applyBorder="1" applyAlignment="1" applyProtection="1">
      <alignment horizontal="left"/>
      <protection locked="0"/>
    </xf>
    <xf numFmtId="0" fontId="9" fillId="3" borderId="6" xfId="0" applyNumberFormat="1" applyFont="1" applyFill="1" applyBorder="1" applyAlignment="1" applyProtection="1">
      <alignment horizontal="left"/>
      <protection locked="0"/>
    </xf>
    <xf numFmtId="0" fontId="9" fillId="4" borderId="7" xfId="0" applyNumberFormat="1" applyFont="1" applyFill="1" applyBorder="1" applyAlignment="1" applyProtection="1">
      <protection locked="0"/>
    </xf>
    <xf numFmtId="0" fontId="9" fillId="4" borderId="7" xfId="0" applyNumberFormat="1" applyFont="1" applyFill="1" applyBorder="1" applyAlignment="1" applyProtection="1">
      <alignment horizontal="center"/>
      <protection locked="0"/>
    </xf>
    <xf numFmtId="0" fontId="3" fillId="0" borderId="11" xfId="0" applyNumberFormat="1" applyFont="1" applyBorder="1" applyAlignment="1" applyProtection="1">
      <protection locked="0"/>
    </xf>
    <xf numFmtId="0" fontId="12" fillId="0" borderId="12" xfId="0" applyNumberFormat="1" applyFont="1" applyBorder="1" applyProtection="1">
      <protection locked="0"/>
    </xf>
    <xf numFmtId="0" fontId="3" fillId="0" borderId="13" xfId="0" applyNumberFormat="1" applyFont="1" applyBorder="1" applyAlignment="1"/>
    <xf numFmtId="0" fontId="3" fillId="0" borderId="7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13" fillId="3" borderId="15" xfId="0" applyNumberFormat="1" applyFont="1" applyFill="1" applyBorder="1" applyAlignment="1" applyProtection="1">
      <protection locked="0"/>
    </xf>
    <xf numFmtId="0" fontId="9" fillId="3" borderId="16" xfId="0" applyNumberFormat="1" applyFont="1" applyFill="1" applyBorder="1" applyAlignment="1"/>
    <xf numFmtId="0" fontId="0" fillId="3" borderId="15" xfId="0" applyNumberFormat="1" applyFill="1" applyBorder="1" applyProtection="1">
      <protection locked="0"/>
    </xf>
    <xf numFmtId="0" fontId="9" fillId="3" borderId="16" xfId="0" applyNumberFormat="1" applyFont="1" applyFill="1" applyBorder="1" applyAlignment="1" applyProtection="1">
      <alignment horizontal="center"/>
      <protection locked="0"/>
    </xf>
    <xf numFmtId="0" fontId="13" fillId="3" borderId="16" xfId="0" applyFont="1" applyFill="1" applyBorder="1"/>
    <xf numFmtId="0" fontId="13" fillId="3" borderId="17" xfId="0" applyNumberFormat="1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/>
    </xf>
    <xf numFmtId="0" fontId="9" fillId="5" borderId="8" xfId="0" applyNumberFormat="1" applyFont="1" applyFill="1" applyBorder="1" applyAlignment="1">
      <alignment horizontal="center"/>
    </xf>
    <xf numFmtId="0" fontId="14" fillId="5" borderId="10" xfId="0" applyFont="1" applyFill="1" applyBorder="1"/>
    <xf numFmtId="0" fontId="9" fillId="5" borderId="4" xfId="0" applyNumberFormat="1" applyFont="1" applyFill="1" applyBorder="1" applyAlignment="1" applyProtection="1">
      <protection locked="0"/>
    </xf>
    <xf numFmtId="0" fontId="14" fillId="5" borderId="5" xfId="0" applyNumberFormat="1" applyFont="1" applyFill="1" applyBorder="1" applyAlignment="1" applyProtection="1">
      <protection locked="0"/>
    </xf>
    <xf numFmtId="0" fontId="9" fillId="5" borderId="4" xfId="0" applyNumberFormat="1" applyFont="1" applyFill="1" applyBorder="1" applyAlignment="1" applyProtection="1">
      <alignment horizontal="right"/>
      <protection locked="0"/>
    </xf>
    <xf numFmtId="0" fontId="14" fillId="5" borderId="5" xfId="0" applyNumberFormat="1" applyFont="1" applyFill="1" applyBorder="1" applyAlignment="1" applyProtection="1">
      <alignment horizontal="center"/>
      <protection locked="0"/>
    </xf>
    <xf numFmtId="0" fontId="9" fillId="5" borderId="5" xfId="0" applyNumberFormat="1" applyFont="1" applyFill="1" applyBorder="1" applyAlignment="1" applyProtection="1">
      <alignment horizontal="center"/>
      <protection locked="0"/>
    </xf>
    <xf numFmtId="0" fontId="9" fillId="5" borderId="8" xfId="0" applyNumberFormat="1" applyFont="1" applyFill="1" applyBorder="1" applyAlignment="1" applyProtection="1">
      <alignment horizontal="right"/>
      <protection locked="0"/>
    </xf>
    <xf numFmtId="0" fontId="14" fillId="5" borderId="10" xfId="0" applyNumberFormat="1" applyFont="1" applyFill="1" applyBorder="1" applyAlignment="1" applyProtection="1">
      <alignment horizontal="center"/>
      <protection locked="0"/>
    </xf>
    <xf numFmtId="0" fontId="9" fillId="5" borderId="6" xfId="0" applyNumberFormat="1" applyFont="1" applyFill="1" applyBorder="1" applyAlignment="1" applyProtection="1">
      <alignment horizontal="right"/>
      <protection locked="0"/>
    </xf>
    <xf numFmtId="0" fontId="14" fillId="5" borderId="18" xfId="0" applyNumberFormat="1" applyFont="1" applyFill="1" applyBorder="1" applyAlignment="1" applyProtection="1">
      <alignment horizontal="center"/>
      <protection locked="0"/>
    </xf>
    <xf numFmtId="0" fontId="9" fillId="5" borderId="19" xfId="0" applyNumberFormat="1" applyFont="1" applyFill="1" applyBorder="1" applyAlignment="1" applyProtection="1">
      <alignment horizontal="right"/>
      <protection locked="0"/>
    </xf>
    <xf numFmtId="0" fontId="14" fillId="5" borderId="6" xfId="0" applyNumberFormat="1" applyFont="1" applyFill="1" applyBorder="1" applyAlignment="1" applyProtection="1">
      <alignment horizontal="center"/>
      <protection locked="0"/>
    </xf>
    <xf numFmtId="0" fontId="9" fillId="4" borderId="7" xfId="0" applyNumberFormat="1" applyFont="1" applyFill="1" applyBorder="1" applyAlignment="1" applyProtection="1">
      <alignment horizontal="right"/>
      <protection locked="0"/>
    </xf>
    <xf numFmtId="0" fontId="14" fillId="4" borderId="7" xfId="0" applyNumberFormat="1" applyFont="1" applyFill="1" applyBorder="1" applyAlignment="1" applyProtection="1">
      <alignment horizontal="center"/>
      <protection locked="0"/>
    </xf>
    <xf numFmtId="0" fontId="3" fillId="0" borderId="20" xfId="0" applyNumberFormat="1" applyFont="1" applyBorder="1" applyAlignment="1" applyProtection="1">
      <protection locked="0"/>
    </xf>
    <xf numFmtId="0" fontId="3" fillId="0" borderId="20" xfId="0" applyNumberFormat="1" applyFont="1" applyBorder="1" applyAlignment="1"/>
    <xf numFmtId="0" fontId="12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>
      <alignment horizontal="center"/>
    </xf>
    <xf numFmtId="0" fontId="13" fillId="3" borderId="16" xfId="0" applyNumberFormat="1" applyFont="1" applyFill="1" applyBorder="1" applyAlignment="1">
      <alignment horizontal="center"/>
    </xf>
    <xf numFmtId="0" fontId="15" fillId="3" borderId="16" xfId="0" applyNumberFormat="1" applyFont="1" applyFill="1" applyBorder="1" applyAlignment="1">
      <alignment horizontal="center"/>
    </xf>
    <xf numFmtId="0" fontId="13" fillId="3" borderId="2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3" fillId="4" borderId="7" xfId="0" applyNumberFormat="1" applyFont="1" applyFill="1" applyBorder="1" applyAlignment="1">
      <alignment horizontal="center"/>
    </xf>
    <xf numFmtId="0" fontId="15" fillId="4" borderId="7" xfId="0" applyNumberFormat="1" applyFont="1" applyFill="1" applyBorder="1" applyAlignment="1">
      <alignment horizontal="center"/>
    </xf>
    <xf numFmtId="0" fontId="3" fillId="0" borderId="23" xfId="0" applyNumberFormat="1" applyFont="1" applyBorder="1" applyAlignment="1"/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9" fillId="3" borderId="26" xfId="0" applyNumberFormat="1" applyFont="1" applyFill="1" applyBorder="1" applyAlignment="1" applyProtection="1">
      <alignment horizontal="center"/>
      <protection locked="0"/>
    </xf>
    <xf numFmtId="0" fontId="13" fillId="3" borderId="26" xfId="0" applyNumberFormat="1" applyFont="1" applyFill="1" applyBorder="1" applyAlignment="1">
      <alignment horizontal="center"/>
    </xf>
    <xf numFmtId="0" fontId="13" fillId="3" borderId="10" xfId="0" applyNumberFormat="1" applyFont="1" applyFill="1" applyBorder="1" applyAlignment="1">
      <alignment horizontal="center"/>
    </xf>
    <xf numFmtId="0" fontId="9" fillId="3" borderId="26" xfId="0" applyNumberFormat="1" applyFont="1" applyFill="1" applyBorder="1" applyAlignment="1">
      <alignment horizontal="center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16" fillId="3" borderId="26" xfId="0" applyNumberFormat="1" applyFont="1" applyFill="1" applyBorder="1" applyAlignment="1" applyProtection="1">
      <alignment horizontal="center"/>
      <protection locked="0"/>
    </xf>
    <xf numFmtId="0" fontId="0" fillId="3" borderId="0" xfId="0" applyNumberFormat="1" applyFill="1" applyBorder="1" applyAlignment="1" applyProtection="1">
      <alignment horizontal="center"/>
      <protection locked="0"/>
    </xf>
    <xf numFmtId="0" fontId="16" fillId="3" borderId="15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16" fillId="3" borderId="8" xfId="0" applyNumberFormat="1" applyFont="1" applyFill="1" applyBorder="1" applyAlignment="1" applyProtection="1">
      <alignment horizontal="center"/>
      <protection locked="0"/>
    </xf>
    <xf numFmtId="0" fontId="0" fillId="4" borderId="7" xfId="0" applyNumberFormat="1" applyFill="1" applyBorder="1" applyAlignment="1" applyProtection="1">
      <alignment horizontal="center"/>
      <protection locked="0"/>
    </xf>
    <xf numFmtId="0" fontId="16" fillId="4" borderId="7" xfId="0" applyNumberFormat="1" applyFont="1" applyFill="1" applyBorder="1" applyAlignment="1" applyProtection="1">
      <alignment horizontal="center"/>
      <protection locked="0"/>
    </xf>
    <xf numFmtId="0" fontId="3" fillId="0" borderId="23" xfId="0" applyNumberFormat="1" applyFont="1" applyBorder="1" applyAlignment="1" applyProtection="1">
      <protection locked="0"/>
    </xf>
    <xf numFmtId="0" fontId="3" fillId="0" borderId="23" xfId="0" applyNumberFormat="1" applyFont="1" applyBorder="1" applyAlignment="1" applyProtection="1">
      <alignment horizontal="center"/>
      <protection locked="0"/>
    </xf>
    <xf numFmtId="0" fontId="12" fillId="0" borderId="7" xfId="0" applyNumberFormat="1" applyFont="1" applyBorder="1" applyAlignment="1" applyProtection="1">
      <alignment horizontal="center"/>
      <protection locked="0"/>
    </xf>
    <xf numFmtId="0" fontId="12" fillId="0" borderId="11" xfId="0" applyNumberFormat="1" applyFont="1" applyBorder="1" applyAlignment="1" applyProtection="1">
      <alignment horizontal="center"/>
      <protection locked="0"/>
    </xf>
    <xf numFmtId="0" fontId="3" fillId="0" borderId="24" xfId="0" applyNumberFormat="1" applyFont="1" applyBorder="1" applyAlignment="1" applyProtection="1">
      <alignment horizontal="center"/>
      <protection locked="0"/>
    </xf>
    <xf numFmtId="0" fontId="13" fillId="6" borderId="27" xfId="1" applyNumberFormat="1" applyFont="1" applyFill="1" applyBorder="1" applyAlignment="1" applyProtection="1">
      <protection locked="0"/>
    </xf>
    <xf numFmtId="0" fontId="13" fillId="6" borderId="28" xfId="1" applyNumberFormat="1" applyFont="1" applyFill="1" applyBorder="1" applyAlignment="1" applyProtection="1">
      <alignment horizontal="center"/>
      <protection locked="0"/>
    </xf>
    <xf numFmtId="0" fontId="13" fillId="6" borderId="29" xfId="1" applyNumberFormat="1" applyFont="1" applyFill="1" applyBorder="1" applyAlignment="1" applyProtection="1">
      <protection locked="0"/>
    </xf>
    <xf numFmtId="0" fontId="13" fillId="6" borderId="30" xfId="1" applyNumberFormat="1" applyFont="1" applyFill="1" applyBorder="1" applyAlignment="1" applyProtection="1">
      <alignment horizontal="center"/>
      <protection locked="0"/>
    </xf>
    <xf numFmtId="1" fontId="17" fillId="7" borderId="31" xfId="0" applyNumberFormat="1" applyFont="1" applyFill="1" applyBorder="1" applyAlignment="1">
      <alignment horizontal="center"/>
    </xf>
    <xf numFmtId="1" fontId="18" fillId="7" borderId="31" xfId="0" applyNumberFormat="1" applyFont="1" applyFill="1" applyBorder="1" applyAlignment="1">
      <alignment horizontal="center"/>
    </xf>
    <xf numFmtId="0" fontId="19" fillId="7" borderId="32" xfId="0" applyNumberFormat="1" applyFont="1" applyFill="1" applyBorder="1" applyAlignment="1" applyProtection="1">
      <alignment horizontal="center"/>
    </xf>
    <xf numFmtId="0" fontId="9" fillId="7" borderId="28" xfId="0" applyNumberFormat="1" applyFont="1" applyFill="1" applyBorder="1" applyAlignment="1">
      <alignment horizontal="center"/>
    </xf>
    <xf numFmtId="2" fontId="9" fillId="7" borderId="30" xfId="0" applyNumberFormat="1" applyFont="1" applyFill="1" applyBorder="1" applyAlignment="1">
      <alignment horizontal="center"/>
    </xf>
    <xf numFmtId="0" fontId="19" fillId="6" borderId="28" xfId="0" applyNumberFormat="1" applyFont="1" applyFill="1" applyBorder="1" applyAlignment="1" applyProtection="1">
      <alignment horizontal="center"/>
      <protection locked="0"/>
    </xf>
    <xf numFmtId="1" fontId="18" fillId="6" borderId="12" xfId="0" applyNumberFormat="1" applyFont="1" applyFill="1" applyBorder="1" applyAlignment="1" applyProtection="1">
      <alignment horizontal="center"/>
    </xf>
    <xf numFmtId="0" fontId="19" fillId="6" borderId="33" xfId="0" applyNumberFormat="1" applyFont="1" applyFill="1" applyBorder="1" applyAlignment="1" applyProtection="1">
      <alignment horizontal="center"/>
      <protection locked="0"/>
    </xf>
    <xf numFmtId="1" fontId="18" fillId="6" borderId="34" xfId="0" applyNumberFormat="1" applyFont="1" applyFill="1" applyBorder="1" applyAlignment="1" applyProtection="1">
      <alignment horizontal="center"/>
    </xf>
    <xf numFmtId="1" fontId="18" fillId="6" borderId="35" xfId="0" applyNumberFormat="1" applyFont="1" applyFill="1" applyBorder="1" applyAlignment="1" applyProtection="1">
      <alignment horizontal="left" indent="1"/>
    </xf>
    <xf numFmtId="0" fontId="19" fillId="6" borderId="29" xfId="0" applyNumberFormat="1" applyFont="1" applyFill="1" applyBorder="1" applyAlignment="1" applyProtection="1">
      <alignment horizontal="center"/>
      <protection locked="0"/>
    </xf>
    <xf numFmtId="1" fontId="18" fillId="6" borderId="32" xfId="0" applyNumberFormat="1" applyFont="1" applyFill="1" applyBorder="1" applyAlignment="1" applyProtection="1">
      <alignment horizontal="center"/>
    </xf>
    <xf numFmtId="0" fontId="19" fillId="4" borderId="7" xfId="0" applyNumberFormat="1" applyFont="1" applyFill="1" applyBorder="1" applyAlignment="1" applyProtection="1">
      <alignment horizontal="center"/>
      <protection locked="0"/>
    </xf>
    <xf numFmtId="1" fontId="18" fillId="4" borderId="7" xfId="0" applyNumberFormat="1" applyFont="1" applyFill="1" applyBorder="1" applyAlignment="1" applyProtection="1">
      <alignment horizontal="center"/>
    </xf>
    <xf numFmtId="0" fontId="3" fillId="8" borderId="7" xfId="0" applyNumberFormat="1" applyFont="1" applyFill="1" applyBorder="1" applyAlignment="1" applyProtection="1"/>
    <xf numFmtId="0" fontId="3" fillId="8" borderId="7" xfId="0" applyNumberFormat="1" applyFont="1" applyFill="1" applyBorder="1" applyAlignment="1" applyProtection="1">
      <alignment horizontal="center"/>
    </xf>
    <xf numFmtId="0" fontId="3" fillId="8" borderId="11" xfId="0" applyNumberFormat="1" applyFont="1" applyFill="1" applyBorder="1" applyAlignment="1" applyProtection="1"/>
    <xf numFmtId="2" fontId="20" fillId="0" borderId="7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0" fontId="13" fillId="6" borderId="37" xfId="1" applyNumberFormat="1" applyFont="1" applyFill="1" applyBorder="1" applyAlignment="1" applyProtection="1">
      <protection locked="0"/>
    </xf>
    <xf numFmtId="0" fontId="13" fillId="6" borderId="31" xfId="0" applyNumberFormat="1" applyFont="1" applyFill="1" applyBorder="1" applyAlignment="1" applyProtection="1">
      <alignment horizontal="center"/>
      <protection locked="0"/>
    </xf>
    <xf numFmtId="0" fontId="13" fillId="6" borderId="30" xfId="0" applyNumberFormat="1" applyFont="1" applyFill="1" applyBorder="1" applyAlignment="1" applyProtection="1">
      <protection locked="0"/>
    </xf>
    <xf numFmtId="0" fontId="9" fillId="7" borderId="38" xfId="0" applyNumberFormat="1" applyFont="1" applyFill="1" applyBorder="1" applyAlignment="1">
      <alignment horizontal="center"/>
    </xf>
    <xf numFmtId="0" fontId="19" fillId="6" borderId="31" xfId="0" applyNumberFormat="1" applyFont="1" applyFill="1" applyBorder="1" applyAlignment="1" applyProtection="1">
      <alignment horizontal="center"/>
      <protection locked="0"/>
    </xf>
    <xf numFmtId="0" fontId="19" fillId="6" borderId="39" xfId="0" applyNumberFormat="1" applyFont="1" applyFill="1" applyBorder="1" applyAlignment="1" applyProtection="1">
      <alignment horizontal="center"/>
      <protection locked="0"/>
    </xf>
    <xf numFmtId="1" fontId="18" fillId="6" borderId="11" xfId="0" applyNumberFormat="1" applyFont="1" applyFill="1" applyBorder="1" applyAlignment="1" applyProtection="1">
      <alignment horizontal="center"/>
    </xf>
    <xf numFmtId="1" fontId="18" fillId="6" borderId="40" xfId="0" applyNumberFormat="1" applyFont="1" applyFill="1" applyBorder="1" applyAlignment="1" applyProtection="1">
      <alignment horizontal="left" indent="1"/>
    </xf>
    <xf numFmtId="0" fontId="19" fillId="6" borderId="30" xfId="0" applyNumberFormat="1" applyFont="1" applyFill="1" applyBorder="1" applyAlignment="1" applyProtection="1">
      <alignment horizontal="center"/>
      <protection locked="0"/>
    </xf>
    <xf numFmtId="0" fontId="13" fillId="6" borderId="37" xfId="1" applyNumberFormat="1" applyFont="1" applyFill="1" applyBorder="1" applyProtection="1">
      <protection locked="0"/>
    </xf>
    <xf numFmtId="0" fontId="13" fillId="6" borderId="31" xfId="1" applyNumberFormat="1" applyFont="1" applyFill="1" applyBorder="1" applyAlignment="1" applyProtection="1">
      <alignment horizontal="center"/>
      <protection locked="0"/>
    </xf>
    <xf numFmtId="0" fontId="13" fillId="6" borderId="30" xfId="1" applyNumberFormat="1" applyFont="1" applyFill="1" applyBorder="1" applyProtection="1">
      <protection locked="0"/>
    </xf>
    <xf numFmtId="0" fontId="13" fillId="6" borderId="30" xfId="1" applyNumberFormat="1" applyFont="1" applyFill="1" applyBorder="1" applyAlignment="1" applyProtection="1">
      <protection locked="0"/>
    </xf>
    <xf numFmtId="0" fontId="13" fillId="6" borderId="37" xfId="1" applyFont="1" applyFill="1" applyBorder="1" applyProtection="1">
      <protection locked="0"/>
    </xf>
    <xf numFmtId="0" fontId="13" fillId="6" borderId="31" xfId="1" applyFont="1" applyFill="1" applyBorder="1" applyAlignment="1" applyProtection="1">
      <alignment horizontal="center"/>
      <protection locked="0"/>
    </xf>
    <xf numFmtId="0" fontId="13" fillId="6" borderId="30" xfId="1" applyFont="1" applyFill="1" applyBorder="1" applyProtection="1">
      <protection locked="0"/>
    </xf>
    <xf numFmtId="0" fontId="21" fillId="6" borderId="37" xfId="0" applyFont="1" applyFill="1" applyBorder="1"/>
    <xf numFmtId="0" fontId="21" fillId="6" borderId="31" xfId="0" applyFont="1" applyFill="1" applyBorder="1" applyAlignment="1">
      <alignment horizontal="center"/>
    </xf>
    <xf numFmtId="0" fontId="21" fillId="6" borderId="30" xfId="0" applyFont="1" applyFill="1" applyBorder="1"/>
    <xf numFmtId="0" fontId="13" fillId="6" borderId="37" xfId="0" applyNumberFormat="1" applyFont="1" applyFill="1" applyBorder="1" applyAlignment="1"/>
    <xf numFmtId="0" fontId="13" fillId="6" borderId="31" xfId="0" applyNumberFormat="1" applyFont="1" applyFill="1" applyBorder="1" applyAlignment="1">
      <alignment horizontal="center"/>
    </xf>
    <xf numFmtId="0" fontId="13" fillId="6" borderId="30" xfId="0" applyNumberFormat="1" applyFont="1" applyFill="1" applyBorder="1" applyAlignment="1"/>
    <xf numFmtId="0" fontId="13" fillId="6" borderId="37" xfId="0" applyNumberFormat="1" applyFont="1" applyFill="1" applyBorder="1" applyAlignment="1" applyProtection="1">
      <protection locked="0"/>
    </xf>
    <xf numFmtId="0" fontId="13" fillId="6" borderId="37" xfId="1" applyFont="1" applyFill="1" applyBorder="1"/>
    <xf numFmtId="0" fontId="13" fillId="6" borderId="31" xfId="1" applyFont="1" applyFill="1" applyBorder="1" applyAlignment="1">
      <alignment horizontal="center"/>
    </xf>
    <xf numFmtId="0" fontId="13" fillId="6" borderId="30" xfId="1" applyFont="1" applyFill="1" applyBorder="1"/>
    <xf numFmtId="0" fontId="13" fillId="6" borderId="17" xfId="1" applyFont="1" applyFill="1" applyBorder="1"/>
    <xf numFmtId="0" fontId="13" fillId="6" borderId="37" xfId="0" applyFont="1" applyFill="1" applyBorder="1"/>
    <xf numFmtId="0" fontId="13" fillId="6" borderId="31" xfId="0" applyFont="1" applyFill="1" applyBorder="1" applyAlignment="1">
      <alignment horizontal="center"/>
    </xf>
    <xf numFmtId="0" fontId="13" fillId="6" borderId="30" xfId="0" applyFont="1" applyFill="1" applyBorder="1"/>
    <xf numFmtId="0" fontId="13" fillId="6" borderId="41" xfId="0" applyNumberFormat="1" applyFont="1" applyFill="1" applyBorder="1" applyAlignment="1" applyProtection="1">
      <protection locked="0"/>
    </xf>
    <xf numFmtId="0" fontId="13" fillId="6" borderId="42" xfId="0" applyNumberFormat="1" applyFont="1" applyFill="1" applyBorder="1" applyAlignment="1" applyProtection="1">
      <alignment horizontal="center"/>
      <protection locked="0"/>
    </xf>
    <xf numFmtId="0" fontId="13" fillId="6" borderId="43" xfId="0" applyNumberFormat="1" applyFont="1" applyFill="1" applyBorder="1" applyAlignment="1" applyProtection="1">
      <protection locked="0"/>
    </xf>
    <xf numFmtId="0" fontId="9" fillId="7" borderId="26" xfId="0" applyNumberFormat="1" applyFont="1" applyFill="1" applyBorder="1" applyAlignment="1">
      <alignment horizontal="center"/>
    </xf>
    <xf numFmtId="0" fontId="0" fillId="3" borderId="2" xfId="0" applyFill="1" applyBorder="1"/>
    <xf numFmtId="0" fontId="16" fillId="3" borderId="44" xfId="0" applyNumberFormat="1" applyFont="1" applyFill="1" applyBorder="1" applyAlignment="1" applyProtection="1">
      <alignment horizontal="center"/>
      <protection locked="0"/>
    </xf>
    <xf numFmtId="1" fontId="18" fillId="6" borderId="34" xfId="0" applyNumberFormat="1" applyFont="1" applyFill="1" applyBorder="1" applyAlignment="1" applyProtection="1">
      <alignment horizontal="left" indent="1"/>
    </xf>
    <xf numFmtId="1" fontId="18" fillId="6" borderId="11" xfId="0" applyNumberFormat="1" applyFont="1" applyFill="1" applyBorder="1" applyAlignment="1" applyProtection="1">
      <alignment horizontal="left" indent="1"/>
    </xf>
    <xf numFmtId="0" fontId="9" fillId="4" borderId="13" xfId="0" applyNumberFormat="1" applyFont="1" applyFill="1" applyBorder="1" applyAlignment="1" applyProtection="1">
      <alignment vertical="center"/>
      <protection locked="0"/>
    </xf>
    <xf numFmtId="0" fontId="9" fillId="4" borderId="13" xfId="0" applyNumberFormat="1" applyFont="1" applyFill="1" applyBorder="1" applyAlignment="1" applyProtection="1">
      <protection locked="0"/>
    </xf>
    <xf numFmtId="0" fontId="9" fillId="4" borderId="13" xfId="0" applyNumberFormat="1" applyFont="1" applyFill="1" applyBorder="1" applyAlignment="1" applyProtection="1">
      <alignment horizontal="right"/>
      <protection locked="0"/>
    </xf>
    <xf numFmtId="0" fontId="13" fillId="4" borderId="13" xfId="0" applyNumberFormat="1" applyFont="1" applyFill="1" applyBorder="1" applyAlignment="1">
      <alignment horizontal="center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19" fillId="4" borderId="13" xfId="0" applyNumberFormat="1" applyFont="1" applyFill="1" applyBorder="1" applyAlignment="1" applyProtection="1">
      <alignment horizontal="center"/>
      <protection locked="0"/>
    </xf>
    <xf numFmtId="0" fontId="9" fillId="4" borderId="13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>
      <alignment horizontal="center"/>
    </xf>
    <xf numFmtId="0" fontId="0" fillId="3" borderId="8" xfId="0" applyNumberFormat="1" applyFill="1" applyBorder="1" applyAlignment="1" applyProtection="1">
      <alignment horizontal="center"/>
      <protection locked="0"/>
    </xf>
    <xf numFmtId="1" fontId="18" fillId="6" borderId="45" xfId="0" applyNumberFormat="1" applyFont="1" applyFill="1" applyBorder="1" applyAlignment="1" applyProtection="1">
      <alignment horizontal="center"/>
    </xf>
    <xf numFmtId="0" fontId="19" fillId="6" borderId="42" xfId="0" applyNumberFormat="1" applyFont="1" applyFill="1" applyBorder="1" applyAlignment="1" applyProtection="1">
      <alignment horizontal="center"/>
      <protection locked="0"/>
    </xf>
    <xf numFmtId="1" fontId="18" fillId="6" borderId="10" xfId="0" applyNumberFormat="1" applyFont="1" applyFill="1" applyBorder="1" applyAlignment="1" applyProtection="1">
      <alignment horizontal="center"/>
    </xf>
    <xf numFmtId="0" fontId="13" fillId="6" borderId="31" xfId="1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3" fillId="6" borderId="30" xfId="1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protection locked="0"/>
    </xf>
    <xf numFmtId="0" fontId="27" fillId="3" borderId="2" xfId="0" applyNumberFormat="1" applyFont="1" applyFill="1" applyBorder="1" applyAlignment="1" applyProtection="1">
      <protection locked="0"/>
    </xf>
    <xf numFmtId="0" fontId="7" fillId="3" borderId="3" xfId="0" applyNumberFormat="1" applyFont="1" applyFill="1" applyBorder="1" applyAlignment="1" applyProtection="1">
      <protection locked="0"/>
    </xf>
    <xf numFmtId="0" fontId="11" fillId="3" borderId="4" xfId="0" applyFont="1" applyFill="1" applyBorder="1"/>
    <xf numFmtId="0" fontId="11" fillId="3" borderId="5" xfId="0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5" borderId="3" xfId="0" applyFont="1" applyFill="1" applyBorder="1"/>
    <xf numFmtId="0" fontId="13" fillId="9" borderId="17" xfId="0" applyNumberFormat="1" applyFont="1" applyFill="1" applyBorder="1" applyAlignment="1">
      <alignment horizontal="center"/>
    </xf>
    <xf numFmtId="0" fontId="13" fillId="9" borderId="44" xfId="0" applyNumberFormat="1" applyFont="1" applyFill="1" applyBorder="1" applyAlignment="1">
      <alignment horizontal="center"/>
    </xf>
    <xf numFmtId="0" fontId="13" fillId="9" borderId="16" xfId="0" applyNumberFormat="1" applyFont="1" applyFill="1" applyBorder="1" applyAlignment="1">
      <alignment horizontal="center"/>
    </xf>
    <xf numFmtId="0" fontId="9" fillId="3" borderId="3" xfId="0" applyFont="1" applyFill="1" applyBorder="1"/>
    <xf numFmtId="0" fontId="9" fillId="5" borderId="6" xfId="0" applyNumberFormat="1" applyFont="1" applyFill="1" applyBorder="1" applyAlignment="1" applyProtection="1">
      <protection locked="0"/>
    </xf>
    <xf numFmtId="0" fontId="13" fillId="9" borderId="15" xfId="0" applyNumberFormat="1" applyFont="1" applyFill="1" applyBorder="1" applyAlignment="1">
      <alignment horizontal="center"/>
    </xf>
    <xf numFmtId="0" fontId="13" fillId="3" borderId="3" xfId="0" applyNumberFormat="1" applyFont="1" applyFill="1" applyBorder="1" applyAlignment="1">
      <alignment horizontal="center"/>
    </xf>
    <xf numFmtId="0" fontId="13" fillId="9" borderId="8" xfId="0" applyNumberFormat="1" applyFont="1" applyFill="1" applyBorder="1" applyAlignment="1">
      <alignment horizontal="center"/>
    </xf>
    <xf numFmtId="0" fontId="13" fillId="9" borderId="26" xfId="0" applyNumberFormat="1" applyFont="1" applyFill="1" applyBorder="1" applyAlignment="1">
      <alignment horizontal="center"/>
    </xf>
    <xf numFmtId="0" fontId="9" fillId="3" borderId="10" xfId="0" applyNumberFormat="1" applyFont="1" applyFill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1" fontId="17" fillId="7" borderId="37" xfId="0" applyNumberFormat="1" applyFont="1" applyFill="1" applyBorder="1" applyAlignment="1">
      <alignment horizontal="center"/>
    </xf>
    <xf numFmtId="2" fontId="9" fillId="9" borderId="28" xfId="0" applyNumberFormat="1" applyFont="1" applyFill="1" applyBorder="1" applyAlignment="1">
      <alignment horizontal="center"/>
    </xf>
    <xf numFmtId="2" fontId="9" fillId="7" borderId="45" xfId="0" applyNumberFormat="1" applyFont="1" applyFill="1" applyBorder="1" applyAlignment="1">
      <alignment horizontal="center"/>
    </xf>
    <xf numFmtId="0" fontId="9" fillId="9" borderId="31" xfId="0" applyNumberFormat="1" applyFont="1" applyFill="1" applyBorder="1" applyAlignment="1">
      <alignment horizontal="center"/>
    </xf>
    <xf numFmtId="2" fontId="9" fillId="9" borderId="32" xfId="0" applyNumberFormat="1" applyFont="1" applyFill="1" applyBorder="1" applyAlignment="1">
      <alignment horizontal="center"/>
    </xf>
    <xf numFmtId="2" fontId="9" fillId="9" borderId="38" xfId="0" applyNumberFormat="1" applyFont="1" applyFill="1" applyBorder="1" applyAlignment="1">
      <alignment horizontal="center"/>
    </xf>
    <xf numFmtId="1" fontId="9" fillId="9" borderId="31" xfId="0" applyNumberFormat="1" applyFont="1" applyFill="1" applyBorder="1" applyAlignment="1">
      <alignment horizontal="center"/>
    </xf>
    <xf numFmtId="0" fontId="19" fillId="9" borderId="32" xfId="0" applyNumberFormat="1" applyFont="1" applyFill="1" applyBorder="1" applyAlignment="1" applyProtection="1">
      <alignment horizontal="center"/>
    </xf>
    <xf numFmtId="0" fontId="9" fillId="9" borderId="38" xfId="0" applyNumberFormat="1" applyFont="1" applyFill="1" applyBorder="1" applyAlignment="1" applyProtection="1">
      <alignment horizontal="center"/>
    </xf>
    <xf numFmtId="0" fontId="13" fillId="6" borderId="30" xfId="1" applyFont="1" applyFill="1" applyBorder="1" applyAlignment="1">
      <alignment horizontal="center"/>
    </xf>
    <xf numFmtId="1" fontId="9" fillId="9" borderId="55" xfId="0" applyNumberFormat="1" applyFont="1" applyFill="1" applyBorder="1" applyAlignment="1">
      <alignment horizontal="center"/>
    </xf>
    <xf numFmtId="0" fontId="19" fillId="9" borderId="38" xfId="0" applyNumberFormat="1" applyFont="1" applyFill="1" applyBorder="1" applyAlignment="1" applyProtection="1">
      <alignment horizontal="center"/>
    </xf>
    <xf numFmtId="0" fontId="9" fillId="9" borderId="32" xfId="0" applyNumberFormat="1" applyFont="1" applyFill="1" applyBorder="1" applyAlignment="1" applyProtection="1">
      <alignment horizontal="center"/>
    </xf>
    <xf numFmtId="0" fontId="13" fillId="6" borderId="30" xfId="0" applyNumberFormat="1" applyFont="1" applyFill="1" applyBorder="1" applyAlignment="1" applyProtection="1">
      <alignment horizontal="center"/>
      <protection locked="0"/>
    </xf>
    <xf numFmtId="0" fontId="9" fillId="9" borderId="32" xfId="0" applyNumberFormat="1" applyFont="1" applyFill="1" applyBorder="1" applyAlignment="1">
      <alignment horizontal="center"/>
    </xf>
    <xf numFmtId="2" fontId="19" fillId="9" borderId="32" xfId="0" applyNumberFormat="1" applyFont="1" applyFill="1" applyBorder="1" applyAlignment="1" applyProtection="1">
      <alignment horizontal="center"/>
    </xf>
    <xf numFmtId="0" fontId="13" fillId="6" borderId="44" xfId="1" applyFont="1" applyFill="1" applyBorder="1"/>
    <xf numFmtId="2" fontId="9" fillId="9" borderId="32" xfId="0" applyNumberFormat="1" applyFont="1" applyFill="1" applyBorder="1" applyAlignment="1" applyProtection="1">
      <alignment horizontal="center"/>
    </xf>
    <xf numFmtId="0" fontId="12" fillId="6" borderId="30" xfId="0" applyFont="1" applyFill="1" applyBorder="1"/>
    <xf numFmtId="0" fontId="13" fillId="6" borderId="30" xfId="1" applyNumberFormat="1" applyFont="1" applyFill="1" applyBorder="1" applyAlignment="1"/>
    <xf numFmtId="1" fontId="17" fillId="7" borderId="41" xfId="0" applyNumberFormat="1" applyFont="1" applyFill="1" applyBorder="1" applyAlignment="1">
      <alignment horizontal="center"/>
    </xf>
    <xf numFmtId="1" fontId="9" fillId="9" borderId="42" xfId="0" applyNumberFormat="1" applyFont="1" applyFill="1" applyBorder="1" applyAlignment="1">
      <alignment horizontal="center"/>
    </xf>
    <xf numFmtId="0" fontId="9" fillId="9" borderId="9" xfId="0" applyNumberFormat="1" applyFont="1" applyFill="1" applyBorder="1" applyAlignment="1">
      <alignment horizontal="center"/>
    </xf>
    <xf numFmtId="2" fontId="9" fillId="7" borderId="56" xfId="0" applyNumberFormat="1" applyFont="1" applyFill="1" applyBorder="1" applyAlignment="1">
      <alignment horizontal="center"/>
    </xf>
    <xf numFmtId="0" fontId="19" fillId="6" borderId="48" xfId="0" applyNumberFormat="1" applyFont="1" applyFill="1" applyBorder="1" applyAlignment="1" applyProtection="1">
      <alignment horizontal="center"/>
      <protection locked="0"/>
    </xf>
    <xf numFmtId="1" fontId="18" fillId="6" borderId="54" xfId="0" applyNumberFormat="1" applyFont="1" applyFill="1" applyBorder="1" applyAlignment="1" applyProtection="1">
      <alignment horizontal="center"/>
    </xf>
    <xf numFmtId="0" fontId="19" fillId="6" borderId="46" xfId="0" applyNumberFormat="1" applyFont="1" applyFill="1" applyBorder="1" applyAlignment="1" applyProtection="1">
      <alignment horizontal="center"/>
      <protection locked="0"/>
    </xf>
    <xf numFmtId="1" fontId="18" fillId="6" borderId="47" xfId="0" applyNumberFormat="1" applyFont="1" applyFill="1" applyBorder="1" applyAlignment="1" applyProtection="1">
      <alignment horizontal="center"/>
    </xf>
    <xf numFmtId="1" fontId="18" fillId="6" borderId="49" xfId="0" applyNumberFormat="1" applyFont="1" applyFill="1" applyBorder="1" applyAlignment="1" applyProtection="1">
      <alignment horizontal="left" indent="1"/>
    </xf>
    <xf numFmtId="0" fontId="19" fillId="6" borderId="56" xfId="0" applyNumberFormat="1" applyFont="1" applyFill="1" applyBorder="1" applyAlignment="1" applyProtection="1">
      <alignment horizontal="center"/>
      <protection locked="0"/>
    </xf>
    <xf numFmtId="1" fontId="18" fillId="6" borderId="57" xfId="0" applyNumberFormat="1" applyFont="1" applyFill="1" applyBorder="1" applyAlignment="1" applyProtection="1">
      <alignment horizontal="center"/>
    </xf>
    <xf numFmtId="1" fontId="18" fillId="9" borderId="42" xfId="0" applyNumberFormat="1" applyFont="1" applyFill="1" applyBorder="1" applyAlignment="1">
      <alignment horizontal="center"/>
    </xf>
    <xf numFmtId="0" fontId="19" fillId="9" borderId="9" xfId="0" applyNumberFormat="1" applyFont="1" applyFill="1" applyBorder="1" applyAlignment="1" applyProtection="1">
      <alignment horizontal="center"/>
    </xf>
    <xf numFmtId="2" fontId="9" fillId="7" borderId="7" xfId="0" applyNumberFormat="1" applyFont="1" applyFill="1" applyBorder="1" applyAlignment="1">
      <alignment horizontal="center"/>
    </xf>
    <xf numFmtId="0" fontId="19" fillId="6" borderId="7" xfId="0" applyNumberFormat="1" applyFont="1" applyFill="1" applyBorder="1" applyAlignment="1" applyProtection="1">
      <alignment horizontal="center"/>
      <protection locked="0"/>
    </xf>
    <xf numFmtId="1" fontId="18" fillId="6" borderId="7" xfId="0" applyNumberFormat="1" applyFont="1" applyFill="1" applyBorder="1" applyAlignment="1" applyProtection="1">
      <alignment horizontal="center"/>
    </xf>
    <xf numFmtId="1" fontId="18" fillId="6" borderId="7" xfId="0" applyNumberFormat="1" applyFont="1" applyFill="1" applyBorder="1" applyAlignment="1" applyProtection="1">
      <alignment horizontal="left" indent="1"/>
    </xf>
    <xf numFmtId="0" fontId="9" fillId="9" borderId="42" xfId="0" applyNumberFormat="1" applyFont="1" applyFill="1" applyBorder="1" applyAlignment="1">
      <alignment horizontal="center"/>
    </xf>
    <xf numFmtId="0" fontId="9" fillId="9" borderId="8" xfId="0" applyNumberFormat="1" applyFont="1" applyFill="1" applyBorder="1" applyAlignment="1" applyProtection="1">
      <alignment horizontal="center"/>
    </xf>
    <xf numFmtId="0" fontId="13" fillId="3" borderId="1" xfId="0" applyNumberFormat="1" applyFont="1" applyFill="1" applyBorder="1" applyAlignment="1" applyProtection="1">
      <protection locked="0"/>
    </xf>
    <xf numFmtId="1" fontId="18" fillId="6" borderId="52" xfId="0" applyNumberFormat="1" applyFont="1" applyFill="1" applyBorder="1" applyAlignment="1" applyProtection="1">
      <alignment horizontal="center"/>
    </xf>
    <xf numFmtId="1" fontId="18" fillId="6" borderId="29" xfId="0" applyNumberFormat="1" applyFont="1" applyFill="1" applyBorder="1" applyAlignment="1" applyProtection="1">
      <alignment horizontal="center"/>
    </xf>
    <xf numFmtId="1" fontId="18" fillId="6" borderId="58" xfId="0" applyNumberFormat="1" applyFont="1" applyFill="1" applyBorder="1" applyAlignment="1" applyProtection="1">
      <alignment horizontal="center"/>
    </xf>
    <xf numFmtId="0" fontId="19" fillId="6" borderId="50" xfId="0" applyNumberFormat="1" applyFont="1" applyFill="1" applyBorder="1" applyAlignment="1" applyProtection="1">
      <alignment horizontal="center"/>
      <protection locked="0"/>
    </xf>
    <xf numFmtId="1" fontId="18" fillId="6" borderId="59" xfId="0" applyNumberFormat="1" applyFont="1" applyFill="1" applyBorder="1" applyAlignment="1" applyProtection="1">
      <alignment horizontal="center"/>
    </xf>
    <xf numFmtId="1" fontId="18" fillId="6" borderId="51" xfId="0" applyNumberFormat="1" applyFont="1" applyFill="1" applyBorder="1" applyAlignment="1" applyProtection="1">
      <alignment horizontal="left" indent="1"/>
    </xf>
    <xf numFmtId="0" fontId="19" fillId="6" borderId="43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 applyProtection="1">
      <protection locked="0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1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2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1" applyFont="1" applyFill="1" applyBorder="1"/>
    <xf numFmtId="0" fontId="2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6" borderId="31" xfId="1" applyFont="1" applyFill="1" applyBorder="1"/>
    <xf numFmtId="0" fontId="13" fillId="6" borderId="31" xfId="0" applyNumberFormat="1" applyFont="1" applyFill="1" applyBorder="1" applyAlignment="1" applyProtection="1">
      <protection locked="0"/>
    </xf>
    <xf numFmtId="0" fontId="13" fillId="6" borderId="31" xfId="1" applyNumberFormat="1" applyFont="1" applyFill="1" applyBorder="1" applyProtection="1">
      <protection locked="0"/>
    </xf>
    <xf numFmtId="0" fontId="32" fillId="0" borderId="0" xfId="0" applyFont="1"/>
    <xf numFmtId="0" fontId="13" fillId="3" borderId="16" xfId="0" applyNumberFormat="1" applyFont="1" applyFill="1" applyBorder="1" applyAlignment="1" applyProtection="1">
      <protection locked="0"/>
    </xf>
    <xf numFmtId="0" fontId="0" fillId="3" borderId="16" xfId="0" applyNumberFormat="1" applyFill="1" applyBorder="1" applyProtection="1">
      <protection locked="0"/>
    </xf>
    <xf numFmtId="0" fontId="22" fillId="3" borderId="1" xfId="0" applyNumberFormat="1" applyFont="1" applyFill="1" applyBorder="1" applyAlignment="1" applyProtection="1">
      <alignment horizontal="center"/>
      <protection locked="0"/>
    </xf>
    <xf numFmtId="0" fontId="9" fillId="3" borderId="44" xfId="0" applyNumberFormat="1" applyFont="1" applyFill="1" applyBorder="1" applyAlignment="1">
      <alignment horizontal="center"/>
    </xf>
    <xf numFmtId="0" fontId="25" fillId="3" borderId="44" xfId="0" applyNumberFormat="1" applyFont="1" applyFill="1" applyBorder="1" applyAlignment="1">
      <alignment horizontal="center"/>
    </xf>
    <xf numFmtId="0" fontId="0" fillId="3" borderId="26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22" fillId="3" borderId="44" xfId="0" applyNumberFormat="1" applyFont="1" applyFill="1" applyBorder="1" applyAlignment="1" applyProtection="1">
      <alignment horizontal="center"/>
      <protection locked="0"/>
    </xf>
    <xf numFmtId="2" fontId="9" fillId="10" borderId="27" xfId="0" applyNumberFormat="1" applyFont="1" applyFill="1" applyBorder="1" applyAlignment="1" applyProtection="1">
      <alignment horizontal="center"/>
      <protection locked="0"/>
    </xf>
    <xf numFmtId="2" fontId="9" fillId="10" borderId="37" xfId="0" applyNumberFormat="1" applyFont="1" applyFill="1" applyBorder="1" applyAlignment="1" applyProtection="1">
      <alignment horizontal="center"/>
      <protection locked="0"/>
    </xf>
    <xf numFmtId="0" fontId="26" fillId="11" borderId="37" xfId="1" applyFont="1" applyFill="1" applyBorder="1" applyAlignment="1">
      <alignment horizontal="center"/>
    </xf>
    <xf numFmtId="0" fontId="13" fillId="6" borderId="15" xfId="1" applyFont="1" applyFill="1" applyBorder="1"/>
    <xf numFmtId="0" fontId="13" fillId="6" borderId="15" xfId="1" applyFont="1" applyFill="1" applyBorder="1" applyAlignment="1">
      <alignment horizontal="center"/>
    </xf>
    <xf numFmtId="0" fontId="13" fillId="6" borderId="15" xfId="0" applyNumberFormat="1" applyFont="1" applyFill="1" applyBorder="1" applyAlignment="1" applyProtection="1">
      <protection locked="0"/>
    </xf>
    <xf numFmtId="0" fontId="13" fillId="6" borderId="15" xfId="0" applyNumberFormat="1" applyFont="1" applyFill="1" applyBorder="1" applyAlignment="1" applyProtection="1">
      <alignment horizontal="center"/>
      <protection locked="0"/>
    </xf>
    <xf numFmtId="0" fontId="13" fillId="6" borderId="44" xfId="0" applyNumberFormat="1" applyFont="1" applyFill="1" applyBorder="1" applyAlignment="1" applyProtection="1">
      <protection locked="0"/>
    </xf>
    <xf numFmtId="0" fontId="26" fillId="11" borderId="37" xfId="0" applyNumberFormat="1" applyFont="1" applyFill="1" applyBorder="1" applyAlignment="1" applyProtection="1">
      <alignment horizontal="center"/>
      <protection locked="0"/>
    </xf>
    <xf numFmtId="0" fontId="13" fillId="6" borderId="12" xfId="1" applyFont="1" applyFill="1" applyBorder="1"/>
    <xf numFmtId="0" fontId="26" fillId="11" borderId="37" xfId="1" applyNumberFormat="1" applyFont="1" applyFill="1" applyBorder="1" applyAlignment="1" applyProtection="1">
      <alignment horizontal="center"/>
      <protection locked="0"/>
    </xf>
    <xf numFmtId="2" fontId="9" fillId="10" borderId="53" xfId="0" applyNumberFormat="1" applyFont="1" applyFill="1" applyBorder="1" applyAlignment="1" applyProtection="1">
      <alignment horizontal="center"/>
      <protection locked="0"/>
    </xf>
    <xf numFmtId="0" fontId="13" fillId="6" borderId="45" xfId="1" applyNumberFormat="1" applyFont="1" applyFill="1" applyBorder="1" applyAlignment="1" applyProtection="1">
      <alignment horizontal="center"/>
      <protection locked="0"/>
    </xf>
    <xf numFmtId="0" fontId="13" fillId="6" borderId="30" xfId="0" applyFont="1" applyFill="1" applyBorder="1" applyAlignment="1">
      <alignment horizontal="center"/>
    </xf>
    <xf numFmtId="0" fontId="13" fillId="6" borderId="31" xfId="1" applyNumberFormat="1" applyFont="1" applyFill="1" applyBorder="1" applyAlignment="1"/>
    <xf numFmtId="0" fontId="13" fillId="6" borderId="30" xfId="0" applyNumberFormat="1" applyFont="1" applyFill="1" applyBorder="1" applyAlignment="1" applyProtection="1">
      <alignment horizontal="left"/>
      <protection locked="0"/>
    </xf>
    <xf numFmtId="0" fontId="13" fillId="6" borderId="17" xfId="0" applyNumberFormat="1" applyFont="1" applyFill="1" applyBorder="1" applyAlignment="1" applyProtection="1">
      <alignment horizontal="center"/>
      <protection locked="0"/>
    </xf>
    <xf numFmtId="1" fontId="13" fillId="12" borderId="30" xfId="1" applyNumberFormat="1" applyFont="1" applyFill="1" applyBorder="1" applyAlignment="1" applyProtection="1">
      <alignment horizontal="center"/>
    </xf>
    <xf numFmtId="1" fontId="0" fillId="0" borderId="0" xfId="0" applyNumberFormat="1" applyFill="1" applyBorder="1"/>
    <xf numFmtId="1" fontId="13" fillId="12" borderId="29" xfId="1" applyNumberFormat="1" applyFont="1" applyFill="1" applyBorder="1" applyAlignment="1" applyProtection="1">
      <alignment horizontal="center"/>
    </xf>
    <xf numFmtId="0" fontId="13" fillId="12" borderId="29" xfId="1" applyNumberFormat="1" applyFont="1" applyFill="1" applyBorder="1" applyAlignment="1" applyProtection="1">
      <alignment horizontal="center"/>
    </xf>
    <xf numFmtId="0" fontId="13" fillId="12" borderId="30" xfId="1" applyNumberFormat="1" applyFont="1" applyFill="1" applyBorder="1" applyAlignment="1" applyProtection="1">
      <alignment horizontal="center"/>
    </xf>
    <xf numFmtId="0" fontId="9" fillId="3" borderId="3" xfId="0" applyNumberFormat="1" applyFont="1" applyFill="1" applyBorder="1" applyAlignment="1"/>
    <xf numFmtId="0" fontId="9" fillId="3" borderId="17" xfId="0" applyNumberFormat="1" applyFont="1" applyFill="1" applyBorder="1" applyAlignment="1">
      <alignment horizontal="center"/>
    </xf>
    <xf numFmtId="0" fontId="0" fillId="3" borderId="17" xfId="0" applyNumberFormat="1" applyFill="1" applyBorder="1" applyProtection="1">
      <protection locked="0"/>
    </xf>
    <xf numFmtId="0" fontId="13" fillId="6" borderId="29" xfId="1" applyNumberFormat="1" applyFont="1" applyFill="1" applyBorder="1" applyAlignment="1" applyProtection="1">
      <alignment horizontal="center"/>
      <protection locked="0"/>
    </xf>
    <xf numFmtId="0" fontId="13" fillId="6" borderId="17" xfId="1" applyNumberFormat="1" applyFont="1" applyFill="1" applyBorder="1" applyAlignment="1" applyProtection="1">
      <alignment horizontal="center"/>
      <protection locked="0"/>
    </xf>
    <xf numFmtId="0" fontId="13" fillId="6" borderId="30" xfId="1" applyNumberFormat="1" applyFont="1" applyFill="1" applyBorder="1" applyAlignment="1">
      <alignment horizontal="center"/>
    </xf>
    <xf numFmtId="0" fontId="13" fillId="6" borderId="31" xfId="0" applyFont="1" applyFill="1" applyBorder="1"/>
    <xf numFmtId="0" fontId="13" fillId="6" borderId="15" xfId="1" applyNumberFormat="1" applyFont="1" applyFill="1" applyBorder="1" applyAlignment="1" applyProtection="1">
      <protection locked="0"/>
    </xf>
    <xf numFmtId="0" fontId="13" fillId="6" borderId="42" xfId="1" applyNumberFormat="1" applyFont="1" applyFill="1" applyBorder="1" applyAlignment="1" applyProtection="1">
      <protection locked="0"/>
    </xf>
    <xf numFmtId="0" fontId="13" fillId="6" borderId="27" xfId="1" applyNumberFormat="1" applyFont="1" applyFill="1" applyBorder="1" applyProtection="1">
      <protection locked="0"/>
    </xf>
    <xf numFmtId="0" fontId="13" fillId="6" borderId="29" xfId="1" applyNumberFormat="1" applyFont="1" applyFill="1" applyBorder="1" applyProtection="1">
      <protection locked="0"/>
    </xf>
    <xf numFmtId="0" fontId="13" fillId="6" borderId="12" xfId="1" applyNumberFormat="1" applyFont="1" applyFill="1" applyBorder="1" applyAlignment="1" applyProtection="1">
      <alignment horizontal="center"/>
      <protection locked="0"/>
    </xf>
    <xf numFmtId="2" fontId="19" fillId="9" borderId="12" xfId="0" applyNumberFormat="1" applyFont="1" applyFill="1" applyBorder="1" applyAlignment="1" applyProtection="1">
      <alignment horizontal="center"/>
    </xf>
    <xf numFmtId="0" fontId="9" fillId="11" borderId="28" xfId="0" applyNumberFormat="1" applyFont="1" applyFill="1" applyBorder="1" applyAlignment="1">
      <alignment horizontal="center"/>
    </xf>
    <xf numFmtId="1" fontId="17" fillId="11" borderId="31" xfId="0" applyNumberFormat="1" applyFont="1" applyFill="1" applyBorder="1" applyAlignment="1">
      <alignment horizontal="center"/>
    </xf>
    <xf numFmtId="1" fontId="18" fillId="11" borderId="31" xfId="0" applyNumberFormat="1" applyFont="1" applyFill="1" applyBorder="1" applyAlignment="1">
      <alignment horizontal="center"/>
    </xf>
    <xf numFmtId="0" fontId="9" fillId="11" borderId="38" xfId="0" applyNumberFormat="1" applyFont="1" applyFill="1" applyBorder="1" applyAlignment="1">
      <alignment horizontal="center"/>
    </xf>
    <xf numFmtId="2" fontId="9" fillId="11" borderId="30" xfId="0" applyNumberFormat="1" applyFont="1" applyFill="1" applyBorder="1" applyAlignment="1">
      <alignment horizontal="center"/>
    </xf>
    <xf numFmtId="0" fontId="9" fillId="11" borderId="26" xfId="0" applyNumberFormat="1" applyFont="1" applyFill="1" applyBorder="1" applyAlignment="1">
      <alignment horizontal="center"/>
    </xf>
    <xf numFmtId="1" fontId="17" fillId="13" borderId="28" xfId="0" applyNumberFormat="1" applyFont="1" applyFill="1" applyBorder="1" applyAlignment="1">
      <alignment horizontal="center"/>
    </xf>
    <xf numFmtId="1" fontId="18" fillId="13" borderId="28" xfId="0" applyNumberFormat="1" applyFont="1" applyFill="1" applyBorder="1" applyAlignment="1">
      <alignment horizontal="center"/>
    </xf>
    <xf numFmtId="0" fontId="19" fillId="13" borderId="52" xfId="0" applyNumberFormat="1" applyFont="1" applyFill="1" applyBorder="1" applyAlignment="1" applyProtection="1">
      <alignment horizontal="center"/>
    </xf>
    <xf numFmtId="0" fontId="9" fillId="13" borderId="28" xfId="0" applyNumberFormat="1" applyFont="1" applyFill="1" applyBorder="1" applyAlignment="1">
      <alignment horizontal="center"/>
    </xf>
    <xf numFmtId="2" fontId="9" fillId="13" borderId="29" xfId="0" applyNumberFormat="1" applyFont="1" applyFill="1" applyBorder="1" applyAlignment="1">
      <alignment horizontal="center"/>
    </xf>
    <xf numFmtId="1" fontId="17" fillId="13" borderId="31" xfId="0" applyNumberFormat="1" applyFont="1" applyFill="1" applyBorder="1" applyAlignment="1">
      <alignment horizontal="center"/>
    </xf>
    <xf numFmtId="1" fontId="18" fillId="13" borderId="31" xfId="0" applyNumberFormat="1" applyFont="1" applyFill="1" applyBorder="1" applyAlignment="1">
      <alignment horizontal="center"/>
    </xf>
    <xf numFmtId="0" fontId="19" fillId="13" borderId="32" xfId="0" applyNumberFormat="1" applyFont="1" applyFill="1" applyBorder="1" applyAlignment="1" applyProtection="1">
      <alignment horizontal="center"/>
    </xf>
    <xf numFmtId="0" fontId="9" fillId="13" borderId="38" xfId="0" applyNumberFormat="1" applyFont="1" applyFill="1" applyBorder="1" applyAlignment="1">
      <alignment horizontal="center"/>
    </xf>
    <xf numFmtId="2" fontId="9" fillId="13" borderId="30" xfId="0" applyNumberFormat="1" applyFont="1" applyFill="1" applyBorder="1" applyAlignment="1">
      <alignment horizontal="center"/>
    </xf>
    <xf numFmtId="1" fontId="17" fillId="13" borderId="42" xfId="0" applyNumberFormat="1" applyFont="1" applyFill="1" applyBorder="1" applyAlignment="1">
      <alignment horizontal="center"/>
    </xf>
    <xf numFmtId="1" fontId="18" fillId="13" borderId="42" xfId="0" applyNumberFormat="1" applyFont="1" applyFill="1" applyBorder="1" applyAlignment="1">
      <alignment horizontal="center"/>
    </xf>
    <xf numFmtId="0" fontId="19" fillId="13" borderId="9" xfId="0" applyNumberFormat="1" applyFont="1" applyFill="1" applyBorder="1" applyAlignment="1" applyProtection="1">
      <alignment horizontal="center"/>
    </xf>
    <xf numFmtId="0" fontId="9" fillId="13" borderId="26" xfId="0" applyNumberFormat="1" applyFont="1" applyFill="1" applyBorder="1" applyAlignment="1">
      <alignment horizontal="center"/>
    </xf>
    <xf numFmtId="2" fontId="9" fillId="13" borderId="43" xfId="0" applyNumberFormat="1" applyFont="1" applyFill="1" applyBorder="1" applyAlignment="1">
      <alignment horizontal="center"/>
    </xf>
    <xf numFmtId="0" fontId="26" fillId="0" borderId="0" xfId="0" applyFont="1"/>
    <xf numFmtId="0" fontId="22" fillId="6" borderId="27" xfId="0" applyFont="1" applyFill="1" applyBorder="1"/>
    <xf numFmtId="0" fontId="22" fillId="6" borderId="29" xfId="0" applyFont="1" applyFill="1" applyBorder="1"/>
    <xf numFmtId="0" fontId="22" fillId="6" borderId="37" xfId="0" applyFont="1" applyFill="1" applyBorder="1"/>
    <xf numFmtId="0" fontId="22" fillId="6" borderId="30" xfId="0" applyFont="1" applyFill="1" applyBorder="1"/>
    <xf numFmtId="0" fontId="22" fillId="6" borderId="28" xfId="0" applyFont="1" applyFill="1" applyBorder="1" applyAlignment="1">
      <alignment horizontal="center"/>
    </xf>
    <xf numFmtId="0" fontId="22" fillId="6" borderId="31" xfId="0" applyFont="1" applyFill="1" applyBorder="1" applyAlignment="1">
      <alignment horizontal="center"/>
    </xf>
    <xf numFmtId="0" fontId="13" fillId="6" borderId="48" xfId="0" applyFont="1" applyFill="1" applyBorder="1"/>
    <xf numFmtId="0" fontId="13" fillId="6" borderId="56" xfId="0" applyFont="1" applyFill="1" applyBorder="1" applyAlignment="1">
      <alignment horizontal="center"/>
    </xf>
    <xf numFmtId="0" fontId="13" fillId="6" borderId="17" xfId="0" applyNumberFormat="1" applyFont="1" applyFill="1" applyBorder="1" applyAlignment="1" applyProtection="1">
      <protection locked="0"/>
    </xf>
    <xf numFmtId="1" fontId="9" fillId="9" borderId="28" xfId="0" applyNumberFormat="1" applyFont="1" applyFill="1" applyBorder="1" applyAlignment="1">
      <alignment horizontal="center"/>
    </xf>
    <xf numFmtId="0" fontId="9" fillId="9" borderId="55" xfId="0" applyNumberFormat="1" applyFont="1" applyFill="1" applyBorder="1" applyAlignment="1">
      <alignment horizontal="center"/>
    </xf>
    <xf numFmtId="0" fontId="9" fillId="9" borderId="52" xfId="0" applyNumberFormat="1" applyFont="1" applyFill="1" applyBorder="1" applyAlignment="1">
      <alignment horizontal="center"/>
    </xf>
    <xf numFmtId="2" fontId="9" fillId="9" borderId="40" xfId="0" applyNumberFormat="1" applyFont="1" applyFill="1" applyBorder="1" applyAlignment="1">
      <alignment horizontal="center"/>
    </xf>
    <xf numFmtId="0" fontId="9" fillId="9" borderId="27" xfId="0" applyNumberFormat="1" applyFont="1" applyFill="1" applyBorder="1" applyAlignment="1" applyProtection="1">
      <alignment horizontal="center"/>
      <protection locked="0"/>
    </xf>
    <xf numFmtId="0" fontId="9" fillId="9" borderId="37" xfId="0" applyNumberFormat="1" applyFont="1" applyFill="1" applyBorder="1" applyAlignment="1" applyProtection="1">
      <alignment horizontal="center"/>
      <protection locked="0"/>
    </xf>
    <xf numFmtId="2" fontId="22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23" fillId="4" borderId="0" xfId="0" applyFont="1" applyFill="1" applyBorder="1"/>
    <xf numFmtId="0" fontId="24" fillId="4" borderId="0" xfId="0" applyFont="1" applyFill="1" applyBorder="1"/>
    <xf numFmtId="0" fontId="0" fillId="4" borderId="0" xfId="0" applyFill="1" applyBorder="1"/>
    <xf numFmtId="0" fontId="13" fillId="4" borderId="0" xfId="0" applyNumberFormat="1" applyFont="1" applyFill="1" applyBorder="1" applyAlignment="1" applyProtection="1">
      <protection locked="0"/>
    </xf>
    <xf numFmtId="0" fontId="9" fillId="4" borderId="0" xfId="0" applyNumberFormat="1" applyFont="1" applyFill="1" applyBorder="1" applyAlignment="1"/>
    <xf numFmtId="0" fontId="0" fillId="4" borderId="0" xfId="0" applyNumberFormat="1" applyFill="1" applyBorder="1" applyProtection="1">
      <protection locked="0"/>
    </xf>
    <xf numFmtId="0" fontId="22" fillId="4" borderId="0" xfId="0" applyNumberFormat="1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>
      <alignment horizontal="center"/>
    </xf>
    <xf numFmtId="0" fontId="9" fillId="4" borderId="0" xfId="0" applyNumberFormat="1" applyFont="1" applyFill="1" applyBorder="1" applyAlignment="1">
      <alignment horizontal="center"/>
    </xf>
    <xf numFmtId="0" fontId="22" fillId="4" borderId="0" xfId="0" applyFont="1" applyFill="1" applyBorder="1"/>
    <xf numFmtId="1" fontId="22" fillId="4" borderId="0" xfId="0" applyNumberFormat="1" applyFont="1" applyFill="1" applyBorder="1" applyAlignment="1">
      <alignment horizontal="center"/>
    </xf>
    <xf numFmtId="0" fontId="13" fillId="4" borderId="0" xfId="1" applyNumberFormat="1" applyFont="1" applyFill="1" applyBorder="1" applyAlignment="1" applyProtection="1">
      <protection locked="0"/>
    </xf>
    <xf numFmtId="0" fontId="13" fillId="4" borderId="0" xfId="0" applyNumberFormat="1" applyFont="1" applyFill="1" applyBorder="1" applyAlignment="1" applyProtection="1">
      <alignment horizontal="center"/>
      <protection locked="0"/>
    </xf>
    <xf numFmtId="2" fontId="13" fillId="4" borderId="0" xfId="0" applyNumberFormat="1" applyFont="1" applyFill="1" applyBorder="1" applyAlignment="1" applyProtection="1">
      <alignment horizontal="center"/>
      <protection locked="0"/>
    </xf>
    <xf numFmtId="0" fontId="13" fillId="4" borderId="0" xfId="1" applyFont="1" applyFill="1" applyBorder="1"/>
    <xf numFmtId="0" fontId="13" fillId="4" borderId="0" xfId="1" applyNumberFormat="1" applyFont="1" applyFill="1" applyBorder="1" applyProtection="1">
      <protection locked="0"/>
    </xf>
    <xf numFmtId="0" fontId="13" fillId="6" borderId="27" xfId="1" applyFont="1" applyFill="1" applyBorder="1"/>
    <xf numFmtId="0" fontId="26" fillId="11" borderId="27" xfId="1" applyFont="1" applyFill="1" applyBorder="1" applyAlignment="1">
      <alignment horizontal="center"/>
    </xf>
    <xf numFmtId="0" fontId="13" fillId="6" borderId="28" xfId="1" applyNumberFormat="1" applyFont="1" applyFill="1" applyBorder="1" applyAlignment="1" applyProtection="1">
      <protection locked="0"/>
    </xf>
    <xf numFmtId="0" fontId="13" fillId="6" borderId="52" xfId="1" applyNumberFormat="1" applyFont="1" applyFill="1" applyBorder="1" applyAlignment="1" applyProtection="1">
      <alignment horizontal="center"/>
      <protection locked="0"/>
    </xf>
    <xf numFmtId="0" fontId="9" fillId="3" borderId="4" xfId="0" applyNumberFormat="1" applyFont="1" applyFill="1" applyBorder="1" applyAlignment="1" applyProtection="1">
      <protection locked="0"/>
    </xf>
    <xf numFmtId="0" fontId="9" fillId="3" borderId="5" xfId="0" applyNumberFormat="1" applyFont="1" applyFill="1" applyBorder="1" applyAlignment="1" applyProtection="1">
      <protection locked="0"/>
    </xf>
    <xf numFmtId="0" fontId="9" fillId="3" borderId="9" xfId="0" applyNumberFormat="1" applyFont="1" applyFill="1" applyBorder="1" applyAlignment="1" applyProtection="1">
      <protection locked="0"/>
    </xf>
    <xf numFmtId="0" fontId="9" fillId="3" borderId="10" xfId="0" applyNumberFormat="1" applyFont="1" applyFill="1" applyBorder="1" applyAlignment="1" applyProtection="1">
      <protection locked="0"/>
    </xf>
    <xf numFmtId="0" fontId="9" fillId="3" borderId="6" xfId="0" applyNumberFormat="1" applyFont="1" applyFill="1" applyBorder="1" applyAlignment="1" applyProtection="1">
      <protection locked="0"/>
    </xf>
    <xf numFmtId="2" fontId="33" fillId="14" borderId="60" xfId="2" applyNumberFormat="1" applyAlignment="1">
      <alignment horizontal="center"/>
    </xf>
    <xf numFmtId="0" fontId="13" fillId="6" borderId="48" xfId="1" applyFont="1" applyFill="1" applyBorder="1"/>
    <xf numFmtId="0" fontId="13" fillId="6" borderId="56" xfId="1" applyFont="1" applyFill="1" applyBorder="1" applyAlignment="1">
      <alignment horizontal="center"/>
    </xf>
    <xf numFmtId="0" fontId="13" fillId="6" borderId="56" xfId="1" applyFont="1" applyFill="1" applyBorder="1"/>
    <xf numFmtId="0" fontId="19" fillId="9" borderId="40" xfId="0" applyNumberFormat="1" applyFont="1" applyFill="1" applyBorder="1" applyAlignment="1" applyProtection="1">
      <alignment horizontal="center"/>
    </xf>
    <xf numFmtId="0" fontId="9" fillId="9" borderId="40" xfId="0" applyNumberFormat="1" applyFont="1" applyFill="1" applyBorder="1" applyAlignment="1">
      <alignment horizontal="center"/>
    </xf>
    <xf numFmtId="164" fontId="13" fillId="12" borderId="29" xfId="1" applyNumberFormat="1" applyFont="1" applyFill="1" applyBorder="1" applyAlignment="1" applyProtection="1">
      <alignment horizontal="center"/>
    </xf>
    <xf numFmtId="164" fontId="13" fillId="12" borderId="30" xfId="1" applyNumberFormat="1" applyFont="1" applyFill="1" applyBorder="1" applyAlignment="1" applyProtection="1">
      <alignment horizontal="center"/>
    </xf>
    <xf numFmtId="164" fontId="13" fillId="15" borderId="30" xfId="1" applyNumberFormat="1" applyFont="1" applyFill="1" applyBorder="1" applyAlignment="1" applyProtection="1">
      <alignment horizontal="center"/>
    </xf>
    <xf numFmtId="164" fontId="13" fillId="15" borderId="29" xfId="1" applyNumberFormat="1" applyFont="1" applyFill="1" applyBorder="1" applyAlignment="1" applyProtection="1">
      <alignment horizontal="center"/>
    </xf>
    <xf numFmtId="2" fontId="3" fillId="15" borderId="36" xfId="0" applyNumberFormat="1" applyFont="1" applyFill="1" applyBorder="1" applyAlignment="1">
      <alignment horizontal="center"/>
    </xf>
    <xf numFmtId="2" fontId="20" fillId="15" borderId="7" xfId="0" applyNumberFormat="1" applyFont="1" applyFill="1" applyBorder="1" applyAlignment="1">
      <alignment horizontal="center"/>
    </xf>
  </cellXfs>
  <cellStyles count="3">
    <cellStyle name="Check Cell" xfId="2" builtinId="23"/>
    <cellStyle name="Neutral" xfId="1" builtinId="28"/>
    <cellStyle name="Normal" xfId="0" builtinId="0"/>
  </cellStyles>
  <dxfs count="247">
    <dxf>
      <font>
        <color theme="0"/>
      </font>
    </dxf>
    <dxf>
      <font>
        <color theme="0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auto="1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CCFFFF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00B050"/>
      </font>
    </dxf>
    <dxf>
      <font>
        <color theme="9" tint="0.59996337778862885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theme="8" tint="0.59996337778862885"/>
      </font>
    </dxf>
    <dxf>
      <font>
        <color theme="3" tint="0.79998168889431442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lor rgb="FFCCFFFF"/>
      </font>
    </dxf>
    <dxf>
      <font>
        <color rgb="FFFF0000"/>
      </font>
    </dxf>
    <dxf>
      <font>
        <color rgb="FF00B050"/>
      </font>
    </dxf>
    <dxf>
      <font>
        <color theme="9" tint="0.59996337778862885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CCFFFF"/>
      </font>
    </dxf>
    <dxf>
      <font>
        <color rgb="FFFF0000"/>
      </font>
    </dxf>
    <dxf>
      <font>
        <color theme="9" tint="0.59996337778862885"/>
      </font>
    </dxf>
    <dxf>
      <font>
        <color rgb="FF00B050"/>
      </font>
    </dxf>
    <dxf>
      <font>
        <color rgb="FFFF0000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CC"/>
      <color rgb="FFCCFFFF"/>
      <color rgb="FFD4F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</xdr:colOff>
      <xdr:row>0</xdr:row>
      <xdr:rowOff>0</xdr:rowOff>
    </xdr:from>
    <xdr:to>
      <xdr:col>5</xdr:col>
      <xdr:colOff>584199</xdr:colOff>
      <xdr:row>6</xdr:row>
      <xdr:rowOff>282128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E44900D2-7E29-468B-A594-11F91455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900" y="0"/>
          <a:ext cx="1638299" cy="1641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965200</xdr:colOff>
      <xdr:row>1</xdr:row>
      <xdr:rowOff>50800</xdr:rowOff>
    </xdr:from>
    <xdr:to>
      <xdr:col>5</xdr:col>
      <xdr:colOff>444499</xdr:colOff>
      <xdr:row>6</xdr:row>
      <xdr:rowOff>332928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FC3F2B07-8EC7-47F7-9540-777A9434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41300"/>
          <a:ext cx="1638299" cy="1641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3</xdr:row>
      <xdr:rowOff>114300</xdr:rowOff>
    </xdr:from>
    <xdr:to>
      <xdr:col>5</xdr:col>
      <xdr:colOff>469899</xdr:colOff>
      <xdr:row>6</xdr:row>
      <xdr:rowOff>320228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832BD778-98EE-4A56-8DF9-9FA74C25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2600" y="685800"/>
          <a:ext cx="1638299" cy="1641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965200</xdr:colOff>
      <xdr:row>3</xdr:row>
      <xdr:rowOff>50800</xdr:rowOff>
    </xdr:from>
    <xdr:to>
      <xdr:col>5</xdr:col>
      <xdr:colOff>444499</xdr:colOff>
      <xdr:row>6</xdr:row>
      <xdr:rowOff>256728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4908F6BA-0BA2-44CE-97A2-F4B81196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22300"/>
          <a:ext cx="1638299" cy="1641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3</xdr:row>
      <xdr:rowOff>88900</xdr:rowOff>
    </xdr:from>
    <xdr:to>
      <xdr:col>5</xdr:col>
      <xdr:colOff>774699</xdr:colOff>
      <xdr:row>6</xdr:row>
      <xdr:rowOff>294828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D23EDB56-4D7A-4573-899B-526012F7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660400"/>
          <a:ext cx="1638299" cy="1641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1016000</xdr:colOff>
      <xdr:row>3</xdr:row>
      <xdr:rowOff>152400</xdr:rowOff>
    </xdr:from>
    <xdr:to>
      <xdr:col>6</xdr:col>
      <xdr:colOff>253999</xdr:colOff>
      <xdr:row>6</xdr:row>
      <xdr:rowOff>358328</xdr:rowOff>
    </xdr:to>
    <xdr:pic>
      <xdr:nvPicPr>
        <xdr:cNvPr id="2" name="Picture 1" descr="http://fieldtarget.wales/wp-content/themes/waftatheme/dist/images/sglogo.png">
          <a:extLst>
            <a:ext uri="{FF2B5EF4-FFF2-40B4-BE49-F238E27FC236}">
              <a16:creationId xmlns:a16="http://schemas.microsoft.com/office/drawing/2014/main" id="{8B498091-03D9-4119-859E-79EC463B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723900"/>
          <a:ext cx="1638299" cy="1641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AP54"/>
  <sheetViews>
    <sheetView zoomScale="75" zoomScaleNormal="75" workbookViewId="0">
      <selection activeCell="B35" sqref="B35"/>
    </sheetView>
  </sheetViews>
  <sheetFormatPr defaultRowHeight="15" x14ac:dyDescent="0.25"/>
  <cols>
    <col min="2" max="2" width="27" customWidth="1"/>
    <col min="3" max="3" width="13.28515625" customWidth="1"/>
    <col min="4" max="4" width="14.5703125" customWidth="1"/>
    <col min="5" max="5" width="17.710937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7.28515625" customWidth="1"/>
    <col min="16" max="16" width="9.425781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3" spans="2:42" ht="3" customHeight="1" x14ac:dyDescent="0.25"/>
    <row r="4" spans="2:42" ht="9" customHeight="1" x14ac:dyDescent="0.25"/>
    <row r="5" spans="2:42" ht="15.75" customHeight="1" thickBot="1" x14ac:dyDescent="0.85">
      <c r="B5" s="161"/>
      <c r="C5" s="161"/>
      <c r="D5" s="162"/>
      <c r="E5" s="163"/>
      <c r="F5" s="161"/>
      <c r="G5" s="161"/>
      <c r="H5" s="164"/>
      <c r="I5" s="165"/>
      <c r="J5" s="166"/>
      <c r="K5" s="167"/>
      <c r="L5" s="168"/>
      <c r="M5" s="167"/>
      <c r="N5" s="168"/>
      <c r="O5" s="167"/>
      <c r="P5" s="168"/>
      <c r="Q5" s="167"/>
      <c r="R5" s="168"/>
      <c r="S5" s="167"/>
      <c r="T5" s="168"/>
      <c r="U5" s="167"/>
      <c r="V5" s="168"/>
      <c r="W5" s="167"/>
      <c r="X5" s="168"/>
      <c r="Y5" s="167"/>
      <c r="Z5" s="168"/>
      <c r="AA5" s="167"/>
      <c r="AB5" s="161"/>
      <c r="AC5" s="167"/>
      <c r="AD5" s="161"/>
      <c r="AE5" s="167"/>
      <c r="AF5" s="161"/>
      <c r="AG5" s="167"/>
      <c r="AH5" s="161"/>
      <c r="AI5" s="167"/>
      <c r="AJ5" s="161"/>
      <c r="AK5" s="167"/>
      <c r="AL5" s="161"/>
      <c r="AM5" s="167"/>
      <c r="AN5" s="161"/>
      <c r="AO5" s="167"/>
      <c r="AP5" s="161"/>
    </row>
    <row r="6" spans="2:42" ht="48.75" thickBot="1" x14ac:dyDescent="0.85">
      <c r="B6" s="1" t="s">
        <v>51</v>
      </c>
      <c r="C6" s="2"/>
      <c r="D6" s="3"/>
      <c r="E6" s="4"/>
      <c r="F6" s="5"/>
      <c r="G6" s="1"/>
      <c r="H6" s="6"/>
      <c r="I6" s="7"/>
      <c r="J6" s="8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0"/>
      <c r="W6" s="9"/>
      <c r="X6" s="11"/>
      <c r="Y6" s="9"/>
      <c r="Z6" s="10"/>
      <c r="AA6" s="148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</row>
    <row r="7" spans="2:42" ht="29.25" thickBot="1" x14ac:dyDescent="0.5">
      <c r="B7" s="14">
        <v>2017</v>
      </c>
      <c r="C7" s="15"/>
      <c r="D7" s="16"/>
      <c r="E7" s="16"/>
      <c r="F7" s="17"/>
      <c r="G7" s="18"/>
      <c r="H7" s="19" t="s">
        <v>0</v>
      </c>
      <c r="I7" s="19"/>
      <c r="J7" s="20"/>
      <c r="K7" s="21" t="s">
        <v>36</v>
      </c>
      <c r="L7" s="23"/>
      <c r="M7" s="21" t="s">
        <v>38</v>
      </c>
      <c r="N7" s="23"/>
      <c r="O7" s="24" t="s">
        <v>39</v>
      </c>
      <c r="P7" s="25"/>
      <c r="Q7" s="24" t="s">
        <v>187</v>
      </c>
      <c r="R7" s="25"/>
      <c r="S7" s="24" t="s">
        <v>186</v>
      </c>
      <c r="T7" s="25"/>
      <c r="U7" s="24" t="s">
        <v>188</v>
      </c>
      <c r="V7" s="25"/>
      <c r="W7" s="21" t="s">
        <v>40</v>
      </c>
      <c r="X7" s="26"/>
      <c r="Y7" s="21"/>
      <c r="Z7" s="23"/>
      <c r="AA7" s="149"/>
      <c r="AB7" s="28"/>
      <c r="AC7" s="29"/>
      <c r="AD7" s="30"/>
      <c r="AE7" s="31" t="s">
        <v>1</v>
      </c>
      <c r="AF7" s="32" t="s">
        <v>2</v>
      </c>
      <c r="AG7" s="32" t="s">
        <v>3</v>
      </c>
      <c r="AH7" s="32" t="s">
        <v>4</v>
      </c>
      <c r="AI7" s="32" t="s">
        <v>5</v>
      </c>
      <c r="AJ7" s="32" t="s">
        <v>6</v>
      </c>
      <c r="AK7" s="32" t="s">
        <v>7</v>
      </c>
      <c r="AL7" s="32" t="s">
        <v>8</v>
      </c>
      <c r="AM7" s="32" t="s">
        <v>9</v>
      </c>
      <c r="AN7" s="33" t="s">
        <v>10</v>
      </c>
      <c r="AO7" s="33" t="s">
        <v>11</v>
      </c>
      <c r="AP7" s="28"/>
    </row>
    <row r="8" spans="2:42" ht="18.75" thickBot="1" x14ac:dyDescent="0.3">
      <c r="B8" s="34"/>
      <c r="C8" s="35"/>
      <c r="D8" s="36"/>
      <c r="E8" s="37" t="s">
        <v>12</v>
      </c>
      <c r="F8" s="38"/>
      <c r="G8" s="39" t="s">
        <v>13</v>
      </c>
      <c r="H8" s="40" t="s">
        <v>14</v>
      </c>
      <c r="I8" s="41" t="s">
        <v>15</v>
      </c>
      <c r="J8" s="42"/>
      <c r="K8" s="43">
        <v>38</v>
      </c>
      <c r="L8" s="44"/>
      <c r="M8" s="45">
        <v>36</v>
      </c>
      <c r="N8" s="46"/>
      <c r="O8" s="45">
        <v>35</v>
      </c>
      <c r="P8" s="47"/>
      <c r="Q8" s="45">
        <v>39</v>
      </c>
      <c r="R8" s="46"/>
      <c r="S8" s="48">
        <v>33</v>
      </c>
      <c r="T8" s="49"/>
      <c r="U8" s="48">
        <v>38</v>
      </c>
      <c r="V8" s="49"/>
      <c r="W8" s="50">
        <v>37</v>
      </c>
      <c r="X8" s="53"/>
      <c r="Y8" s="45">
        <v>1</v>
      </c>
      <c r="Z8" s="46"/>
      <c r="AA8" s="150"/>
      <c r="AB8" s="55"/>
      <c r="AC8" s="56"/>
      <c r="AD8" s="57" t="s">
        <v>16</v>
      </c>
      <c r="AE8" s="56"/>
      <c r="AF8" s="58">
        <f>K8</f>
        <v>38</v>
      </c>
      <c r="AG8" s="58">
        <f>M8</f>
        <v>36</v>
      </c>
      <c r="AH8" s="58">
        <f>O8</f>
        <v>35</v>
      </c>
      <c r="AI8" s="58">
        <f>Q8</f>
        <v>39</v>
      </c>
      <c r="AJ8" s="58">
        <f>S8</f>
        <v>33</v>
      </c>
      <c r="AK8" s="58">
        <f>U8</f>
        <v>38</v>
      </c>
      <c r="AL8" s="58">
        <f>W8</f>
        <v>37</v>
      </c>
      <c r="AM8" s="58">
        <f>Y8</f>
        <v>1</v>
      </c>
      <c r="AN8" s="59" t="s">
        <v>17</v>
      </c>
      <c r="AO8" s="59" t="s">
        <v>18</v>
      </c>
      <c r="AP8" s="55"/>
    </row>
    <row r="9" spans="2:42" ht="18" x14ac:dyDescent="0.25">
      <c r="B9" s="60" t="s">
        <v>19</v>
      </c>
      <c r="C9" s="60" t="s">
        <v>20</v>
      </c>
      <c r="D9" s="60" t="s">
        <v>21</v>
      </c>
      <c r="E9" s="60" t="s">
        <v>57</v>
      </c>
      <c r="F9" s="40" t="s">
        <v>10</v>
      </c>
      <c r="G9" s="39" t="s">
        <v>23</v>
      </c>
      <c r="H9" s="40" t="s">
        <v>24</v>
      </c>
      <c r="I9" s="61" t="s">
        <v>17</v>
      </c>
      <c r="J9" s="61" t="s">
        <v>11</v>
      </c>
      <c r="K9" s="61" t="s">
        <v>25</v>
      </c>
      <c r="L9" s="62" t="s">
        <v>26</v>
      </c>
      <c r="M9" s="63" t="s">
        <v>25</v>
      </c>
      <c r="N9" s="62" t="s">
        <v>26</v>
      </c>
      <c r="O9" s="63" t="s">
        <v>25</v>
      </c>
      <c r="P9" s="62" t="s">
        <v>26</v>
      </c>
      <c r="Q9" s="63" t="s">
        <v>25</v>
      </c>
      <c r="R9" s="62" t="s">
        <v>26</v>
      </c>
      <c r="S9" s="63" t="s">
        <v>25</v>
      </c>
      <c r="T9" s="62" t="s">
        <v>26</v>
      </c>
      <c r="U9" s="63" t="s">
        <v>25</v>
      </c>
      <c r="V9" s="62" t="s">
        <v>26</v>
      </c>
      <c r="W9" s="63" t="s">
        <v>25</v>
      </c>
      <c r="X9" s="64" t="s">
        <v>26</v>
      </c>
      <c r="Y9" s="155" t="s">
        <v>25</v>
      </c>
      <c r="Z9" s="62" t="s">
        <v>26</v>
      </c>
      <c r="AA9" s="151"/>
      <c r="AB9" s="66"/>
      <c r="AC9" s="67" t="s">
        <v>19</v>
      </c>
      <c r="AD9" s="67" t="s">
        <v>20</v>
      </c>
      <c r="AE9" s="67" t="s">
        <v>21</v>
      </c>
      <c r="AF9" s="68" t="s">
        <v>27</v>
      </c>
      <c r="AG9" s="68" t="s">
        <v>27</v>
      </c>
      <c r="AH9" s="68" t="s">
        <v>27</v>
      </c>
      <c r="AI9" s="68" t="s">
        <v>27</v>
      </c>
      <c r="AJ9" s="68" t="s">
        <v>27</v>
      </c>
      <c r="AK9" s="68" t="s">
        <v>27</v>
      </c>
      <c r="AL9" s="68" t="s">
        <v>27</v>
      </c>
      <c r="AM9" s="69" t="s">
        <v>27</v>
      </c>
      <c r="AN9" s="59" t="s">
        <v>28</v>
      </c>
      <c r="AO9" s="59" t="s">
        <v>29</v>
      </c>
      <c r="AP9" s="66"/>
    </row>
    <row r="10" spans="2:42" ht="18.75" thickBot="1" x14ac:dyDescent="0.3">
      <c r="B10" s="36"/>
      <c r="C10" s="36"/>
      <c r="D10" s="36"/>
      <c r="E10" s="70" t="s">
        <v>30</v>
      </c>
      <c r="F10" s="71" t="s">
        <v>31</v>
      </c>
      <c r="G10" s="72" t="s">
        <v>32</v>
      </c>
      <c r="H10" s="71" t="s">
        <v>33</v>
      </c>
      <c r="I10" s="71" t="s">
        <v>34</v>
      </c>
      <c r="J10" s="73" t="s">
        <v>27</v>
      </c>
      <c r="K10" s="74"/>
      <c r="L10" s="75"/>
      <c r="M10" s="76"/>
      <c r="N10" s="77"/>
      <c r="O10" s="76"/>
      <c r="P10" s="77"/>
      <c r="Q10" s="76"/>
      <c r="R10" s="77"/>
      <c r="S10" s="76"/>
      <c r="T10" s="77"/>
      <c r="U10" s="76"/>
      <c r="V10" s="77"/>
      <c r="W10" s="76"/>
      <c r="X10" s="145"/>
      <c r="Y10" s="156"/>
      <c r="Z10" s="75"/>
      <c r="AA10" s="152"/>
      <c r="AB10" s="81"/>
      <c r="AC10" s="82"/>
      <c r="AD10" s="83"/>
      <c r="AE10" s="82"/>
      <c r="AF10" s="84"/>
      <c r="AG10" s="84"/>
      <c r="AH10" s="84"/>
      <c r="AI10" s="84"/>
      <c r="AJ10" s="84"/>
      <c r="AK10" s="84"/>
      <c r="AL10" s="84"/>
      <c r="AM10" s="85"/>
      <c r="AN10" s="86"/>
      <c r="AO10" s="86"/>
      <c r="AP10" s="81"/>
    </row>
    <row r="11" spans="2:42" ht="20.25" thickTop="1" thickBot="1" x14ac:dyDescent="0.35">
      <c r="B11" s="316" t="s">
        <v>83</v>
      </c>
      <c r="C11" s="320">
        <v>50057</v>
      </c>
      <c r="D11" s="317" t="s">
        <v>36</v>
      </c>
      <c r="E11" s="366">
        <f>LARGE(AF11:AM11,1)+LARGE(AF11:AM11,2)+LARGE(AF11:AM11,3)+LARGE(AF11:AM11,4)</f>
        <v>386.11111111111109</v>
      </c>
      <c r="F11" s="91">
        <f t="shared" ref="F11:F25" si="0">SUM(L11+N11+P11+R11+T11+V11+X11+Z11)</f>
        <v>386.11111111111109</v>
      </c>
      <c r="G11" s="92">
        <f t="shared" ref="G11:G38" si="1">LARGE(AF11:AM11,1)+LARGE(AF11:AM11,2)+LARGE(AF11:AM11,3)+LARGE(AF11:AM11,4)+LARGE(AF11:AM11,5)</f>
        <v>386.11111111111109</v>
      </c>
      <c r="H11" s="93">
        <f t="shared" ref="H11:H38" si="2">IF(G11=0,,RANK(G11,$G$11:$G$69))</f>
        <v>7</v>
      </c>
      <c r="I11" s="94">
        <f t="shared" ref="I11:J25" si="3">AN11</f>
        <v>4</v>
      </c>
      <c r="J11" s="95">
        <f t="shared" si="3"/>
        <v>96.527777777777771</v>
      </c>
      <c r="K11" s="96"/>
      <c r="L11" s="97">
        <f t="shared" ref="L11:L42" si="4">AF11</f>
        <v>0</v>
      </c>
      <c r="M11" s="98">
        <v>31</v>
      </c>
      <c r="N11" s="99">
        <f>AG11</f>
        <v>86.111111111111114</v>
      </c>
      <c r="O11" s="98">
        <v>35</v>
      </c>
      <c r="P11" s="99">
        <f>AH11</f>
        <v>100</v>
      </c>
      <c r="Q11" s="98">
        <v>39</v>
      </c>
      <c r="R11" s="99">
        <f>AI11</f>
        <v>100</v>
      </c>
      <c r="S11" s="98"/>
      <c r="T11" s="99">
        <f>AJ11</f>
        <v>0</v>
      </c>
      <c r="U11" s="98"/>
      <c r="V11" s="99">
        <f>AK11</f>
        <v>0</v>
      </c>
      <c r="W11" s="98">
        <v>37</v>
      </c>
      <c r="X11" s="146">
        <f>AL11</f>
        <v>100</v>
      </c>
      <c r="Y11" s="96"/>
      <c r="Z11" s="157">
        <f>AM11</f>
        <v>0</v>
      </c>
      <c r="AA11" s="153"/>
      <c r="AB11" s="104"/>
      <c r="AC11" s="105" t="str">
        <f t="shared" ref="AC11:AE38" si="5">B11</f>
        <v>BASSETT.M</v>
      </c>
      <c r="AD11" s="106">
        <f t="shared" si="5"/>
        <v>50057</v>
      </c>
      <c r="AE11" s="107" t="str">
        <f t="shared" si="5"/>
        <v>QUARRY</v>
      </c>
      <c r="AF11" s="108">
        <f>(K11*100)/$AF$8</f>
        <v>0</v>
      </c>
      <c r="AG11" s="108">
        <f>(M11*100)/$AG$8</f>
        <v>86.111111111111114</v>
      </c>
      <c r="AH11" s="108">
        <f>(O11*100)/$AH$8</f>
        <v>100</v>
      </c>
      <c r="AI11" s="108">
        <f>(Q11*100)/$AI$8</f>
        <v>100</v>
      </c>
      <c r="AJ11" s="108">
        <f>(S11*100)/$AJ$8</f>
        <v>0</v>
      </c>
      <c r="AK11" s="108">
        <f>(U11*100)/$AK$8</f>
        <v>0</v>
      </c>
      <c r="AL11" s="108">
        <f>(W11*100)/$AL$8</f>
        <v>100</v>
      </c>
      <c r="AM11" s="108">
        <f>(Y11*100)/$AM$8</f>
        <v>0</v>
      </c>
      <c r="AN11" s="32">
        <f>COUNTIF(AF11:AM11,"&gt;0")</f>
        <v>4</v>
      </c>
      <c r="AO11" s="358">
        <f t="shared" ref="AO11:AO38" si="6">IF(ISERR(SUM(AF11:AM11)/AN11),0,SUM(AF11:AM11)/AN11)</f>
        <v>96.527777777777771</v>
      </c>
      <c r="AP11" s="104"/>
    </row>
    <row r="12" spans="2:42" ht="19.5" thickTop="1" x14ac:dyDescent="0.3">
      <c r="B12" s="318" t="s">
        <v>84</v>
      </c>
      <c r="C12" s="321">
        <v>50023</v>
      </c>
      <c r="D12" s="319" t="s">
        <v>36</v>
      </c>
      <c r="E12" s="366">
        <f t="shared" ref="E12:E38" si="7">LARGE(AF12:AM12,1)+LARGE(AF12:AM12,2)+LARGE(AF12:AM12,3)+LARGE(AF12:AM12,4)</f>
        <v>369.64889701731806</v>
      </c>
      <c r="F12" s="91">
        <f t="shared" si="0"/>
        <v>541.73821121189542</v>
      </c>
      <c r="G12" s="92">
        <f t="shared" si="1"/>
        <v>457.52768489610594</v>
      </c>
      <c r="H12" s="93">
        <f t="shared" si="2"/>
        <v>3</v>
      </c>
      <c r="I12" s="113">
        <f t="shared" si="3"/>
        <v>6</v>
      </c>
      <c r="J12" s="95">
        <f t="shared" si="3"/>
        <v>90.289701868649232</v>
      </c>
      <c r="K12" s="114">
        <v>32</v>
      </c>
      <c r="L12" s="97">
        <f t="shared" si="4"/>
        <v>84.21052631578948</v>
      </c>
      <c r="M12" s="115">
        <v>32</v>
      </c>
      <c r="N12" s="116">
        <f t="shared" ref="N12:N42" si="8">AG12</f>
        <v>88.888888888888886</v>
      </c>
      <c r="O12" s="115">
        <v>32</v>
      </c>
      <c r="P12" s="116">
        <f t="shared" ref="P12:P42" si="9">AH12</f>
        <v>91.428571428571431</v>
      </c>
      <c r="Q12" s="115"/>
      <c r="R12" s="116">
        <f t="shared" ref="R12:R42" si="10">AI12</f>
        <v>0</v>
      </c>
      <c r="S12" s="115">
        <v>29</v>
      </c>
      <c r="T12" s="116">
        <f t="shared" ref="T12:T42" si="11">AJ12</f>
        <v>87.878787878787875</v>
      </c>
      <c r="U12" s="115">
        <v>36</v>
      </c>
      <c r="V12" s="116">
        <f t="shared" ref="V12:V42" si="12">AK12</f>
        <v>94.736842105263165</v>
      </c>
      <c r="W12" s="115">
        <v>35</v>
      </c>
      <c r="X12" s="147">
        <f t="shared" ref="X12:X42" si="13">AL12</f>
        <v>94.594594594594597</v>
      </c>
      <c r="Y12" s="114"/>
      <c r="Z12" s="157">
        <f t="shared" ref="Z12:Z42" si="14">AM12</f>
        <v>0</v>
      </c>
      <c r="AA12" s="153"/>
      <c r="AB12" s="104"/>
      <c r="AC12" s="105" t="str">
        <f t="shared" si="5"/>
        <v>BEAUGIE.R</v>
      </c>
      <c r="AD12" s="106">
        <f t="shared" si="5"/>
        <v>50023</v>
      </c>
      <c r="AE12" s="107" t="str">
        <f t="shared" si="5"/>
        <v>QUARRY</v>
      </c>
      <c r="AF12" s="108">
        <f t="shared" ref="AF12:AF38" si="15">(K12*100)/$AF$8</f>
        <v>84.21052631578948</v>
      </c>
      <c r="AG12" s="108">
        <f t="shared" ref="AG12:AG38" si="16">(M12*100)/$AG$8</f>
        <v>88.888888888888886</v>
      </c>
      <c r="AH12" s="108">
        <f t="shared" ref="AH12:AH38" si="17">(O12*100)/$AH$8</f>
        <v>91.428571428571431</v>
      </c>
      <c r="AI12" s="108">
        <f t="shared" ref="AI12:AI38" si="18">(Q12*100)/$AI$8</f>
        <v>0</v>
      </c>
      <c r="AJ12" s="108">
        <f t="shared" ref="AJ12:AJ38" si="19">(S12*100)/$AJ$8</f>
        <v>87.878787878787875</v>
      </c>
      <c r="AK12" s="108">
        <f t="shared" ref="AK12:AK38" si="20">(U12*100)/$AK$8</f>
        <v>94.736842105263165</v>
      </c>
      <c r="AL12" s="108">
        <f t="shared" ref="AL12:AL38" si="21">(W12*100)/$AL$8</f>
        <v>94.594594594594597</v>
      </c>
      <c r="AM12" s="108">
        <f t="shared" ref="AM12:AM38" si="22">(Y12*100)/$AM$8</f>
        <v>0</v>
      </c>
      <c r="AN12" s="32">
        <f t="shared" ref="AN12:AN38" si="23">COUNTIF(AF12:AM12,"&gt;0")</f>
        <v>6</v>
      </c>
      <c r="AO12" s="109">
        <f t="shared" si="6"/>
        <v>90.289701868649232</v>
      </c>
      <c r="AP12" s="104"/>
    </row>
    <row r="13" spans="2:42" ht="18.75" x14ac:dyDescent="0.3">
      <c r="B13" s="318" t="s">
        <v>85</v>
      </c>
      <c r="C13" s="321">
        <v>50696</v>
      </c>
      <c r="D13" s="319" t="s">
        <v>36</v>
      </c>
      <c r="E13" s="365">
        <f t="shared" si="7"/>
        <v>0</v>
      </c>
      <c r="F13" s="91">
        <f t="shared" si="0"/>
        <v>0</v>
      </c>
      <c r="G13" s="92">
        <f t="shared" si="1"/>
        <v>0</v>
      </c>
      <c r="H13" s="93">
        <f t="shared" si="2"/>
        <v>0</v>
      </c>
      <c r="I13" s="113">
        <f t="shared" si="3"/>
        <v>0</v>
      </c>
      <c r="J13" s="95">
        <f t="shared" si="3"/>
        <v>0</v>
      </c>
      <c r="K13" s="114"/>
      <c r="L13" s="97">
        <f t="shared" si="4"/>
        <v>0</v>
      </c>
      <c r="M13" s="115"/>
      <c r="N13" s="116">
        <f t="shared" si="8"/>
        <v>0</v>
      </c>
      <c r="O13" s="115"/>
      <c r="P13" s="116">
        <f t="shared" si="9"/>
        <v>0</v>
      </c>
      <c r="Q13" s="115"/>
      <c r="R13" s="116">
        <f t="shared" si="10"/>
        <v>0</v>
      </c>
      <c r="S13" s="115"/>
      <c r="T13" s="116">
        <f t="shared" si="11"/>
        <v>0</v>
      </c>
      <c r="U13" s="115"/>
      <c r="V13" s="116">
        <f t="shared" si="12"/>
        <v>0</v>
      </c>
      <c r="W13" s="115"/>
      <c r="X13" s="147">
        <f t="shared" si="13"/>
        <v>0</v>
      </c>
      <c r="Y13" s="114"/>
      <c r="Z13" s="157">
        <f t="shared" si="14"/>
        <v>0</v>
      </c>
      <c r="AA13" s="154"/>
      <c r="AB13" s="104"/>
      <c r="AC13" s="105" t="str">
        <f t="shared" si="5"/>
        <v>CORBETT.C</v>
      </c>
      <c r="AD13" s="106">
        <f t="shared" si="5"/>
        <v>50696</v>
      </c>
      <c r="AE13" s="107" t="str">
        <f t="shared" si="5"/>
        <v>QUARRY</v>
      </c>
      <c r="AF13" s="108">
        <f t="shared" si="15"/>
        <v>0</v>
      </c>
      <c r="AG13" s="108">
        <f t="shared" si="16"/>
        <v>0</v>
      </c>
      <c r="AH13" s="108">
        <f t="shared" si="17"/>
        <v>0</v>
      </c>
      <c r="AI13" s="108">
        <f t="shared" si="18"/>
        <v>0</v>
      </c>
      <c r="AJ13" s="108">
        <f t="shared" si="19"/>
        <v>0</v>
      </c>
      <c r="AK13" s="108">
        <f t="shared" si="20"/>
        <v>0</v>
      </c>
      <c r="AL13" s="108">
        <f t="shared" si="21"/>
        <v>0</v>
      </c>
      <c r="AM13" s="108">
        <f t="shared" si="22"/>
        <v>0</v>
      </c>
      <c r="AN13" s="32">
        <f t="shared" si="23"/>
        <v>0</v>
      </c>
      <c r="AO13" s="109">
        <f t="shared" si="6"/>
        <v>0</v>
      </c>
      <c r="AP13" s="104"/>
    </row>
    <row r="14" spans="2:42" ht="18.75" x14ac:dyDescent="0.3">
      <c r="B14" s="318" t="s">
        <v>86</v>
      </c>
      <c r="C14" s="321">
        <v>50613</v>
      </c>
      <c r="D14" s="319" t="s">
        <v>63</v>
      </c>
      <c r="E14" s="365">
        <f t="shared" si="7"/>
        <v>0</v>
      </c>
      <c r="F14" s="91">
        <f t="shared" si="0"/>
        <v>0</v>
      </c>
      <c r="G14" s="92">
        <f t="shared" si="1"/>
        <v>0</v>
      </c>
      <c r="H14" s="93">
        <f t="shared" si="2"/>
        <v>0</v>
      </c>
      <c r="I14" s="113">
        <f t="shared" si="3"/>
        <v>0</v>
      </c>
      <c r="J14" s="95">
        <f t="shared" si="3"/>
        <v>0</v>
      </c>
      <c r="K14" s="114"/>
      <c r="L14" s="97">
        <f t="shared" si="4"/>
        <v>0</v>
      </c>
      <c r="M14" s="115"/>
      <c r="N14" s="116">
        <f t="shared" si="8"/>
        <v>0</v>
      </c>
      <c r="O14" s="115"/>
      <c r="P14" s="116">
        <f t="shared" si="9"/>
        <v>0</v>
      </c>
      <c r="Q14" s="115"/>
      <c r="R14" s="116">
        <f t="shared" si="10"/>
        <v>0</v>
      </c>
      <c r="S14" s="115"/>
      <c r="T14" s="116">
        <f t="shared" si="11"/>
        <v>0</v>
      </c>
      <c r="U14" s="115"/>
      <c r="V14" s="116">
        <f t="shared" si="12"/>
        <v>0</v>
      </c>
      <c r="W14" s="115"/>
      <c r="X14" s="147">
        <f t="shared" si="13"/>
        <v>0</v>
      </c>
      <c r="Y14" s="114"/>
      <c r="Z14" s="157">
        <f t="shared" si="14"/>
        <v>0</v>
      </c>
      <c r="AA14" s="153"/>
      <c r="AB14" s="104"/>
      <c r="AC14" s="105" t="str">
        <f t="shared" si="5"/>
        <v>CROCKER.J</v>
      </c>
      <c r="AD14" s="106">
        <f t="shared" si="5"/>
        <v>50613</v>
      </c>
      <c r="AE14" s="107" t="str">
        <f t="shared" si="5"/>
        <v>TONDU</v>
      </c>
      <c r="AF14" s="108">
        <f t="shared" si="15"/>
        <v>0</v>
      </c>
      <c r="AG14" s="108">
        <f t="shared" si="16"/>
        <v>0</v>
      </c>
      <c r="AH14" s="108">
        <f t="shared" si="17"/>
        <v>0</v>
      </c>
      <c r="AI14" s="108">
        <f t="shared" si="18"/>
        <v>0</v>
      </c>
      <c r="AJ14" s="108">
        <f t="shared" si="19"/>
        <v>0</v>
      </c>
      <c r="AK14" s="108">
        <f t="shared" si="20"/>
        <v>0</v>
      </c>
      <c r="AL14" s="108">
        <f t="shared" si="21"/>
        <v>0</v>
      </c>
      <c r="AM14" s="108">
        <f t="shared" si="22"/>
        <v>0</v>
      </c>
      <c r="AN14" s="32">
        <f t="shared" si="23"/>
        <v>0</v>
      </c>
      <c r="AO14" s="109">
        <f t="shared" si="6"/>
        <v>0</v>
      </c>
      <c r="AP14" s="104"/>
    </row>
    <row r="15" spans="2:42" ht="18.75" x14ac:dyDescent="0.3">
      <c r="B15" s="318" t="s">
        <v>87</v>
      </c>
      <c r="C15" s="321">
        <v>50448</v>
      </c>
      <c r="D15" s="319" t="s">
        <v>63</v>
      </c>
      <c r="E15" s="365">
        <f t="shared" si="7"/>
        <v>0</v>
      </c>
      <c r="F15" s="91">
        <f t="shared" si="0"/>
        <v>0</v>
      </c>
      <c r="G15" s="92">
        <f t="shared" si="1"/>
        <v>0</v>
      </c>
      <c r="H15" s="93">
        <f t="shared" si="2"/>
        <v>0</v>
      </c>
      <c r="I15" s="113">
        <f t="shared" si="3"/>
        <v>0</v>
      </c>
      <c r="J15" s="95">
        <f t="shared" si="3"/>
        <v>0</v>
      </c>
      <c r="K15" s="114"/>
      <c r="L15" s="97">
        <f t="shared" si="4"/>
        <v>0</v>
      </c>
      <c r="M15" s="115"/>
      <c r="N15" s="116">
        <f t="shared" si="8"/>
        <v>0</v>
      </c>
      <c r="O15" s="115"/>
      <c r="P15" s="116">
        <f t="shared" si="9"/>
        <v>0</v>
      </c>
      <c r="Q15" s="115"/>
      <c r="R15" s="116">
        <f t="shared" si="10"/>
        <v>0</v>
      </c>
      <c r="S15" s="115"/>
      <c r="T15" s="116">
        <f t="shared" si="11"/>
        <v>0</v>
      </c>
      <c r="U15" s="115"/>
      <c r="V15" s="116">
        <f t="shared" si="12"/>
        <v>0</v>
      </c>
      <c r="W15" s="115"/>
      <c r="X15" s="147">
        <f t="shared" si="13"/>
        <v>0</v>
      </c>
      <c r="Y15" s="114"/>
      <c r="Z15" s="157">
        <f t="shared" si="14"/>
        <v>0</v>
      </c>
      <c r="AA15" s="153"/>
      <c r="AB15" s="104"/>
      <c r="AC15" s="105" t="str">
        <f t="shared" si="5"/>
        <v>DAVIES.J</v>
      </c>
      <c r="AD15" s="106">
        <f t="shared" si="5"/>
        <v>50448</v>
      </c>
      <c r="AE15" s="107" t="str">
        <f t="shared" si="5"/>
        <v>TONDU</v>
      </c>
      <c r="AF15" s="108">
        <f t="shared" si="15"/>
        <v>0</v>
      </c>
      <c r="AG15" s="108">
        <f t="shared" si="16"/>
        <v>0</v>
      </c>
      <c r="AH15" s="108">
        <f t="shared" si="17"/>
        <v>0</v>
      </c>
      <c r="AI15" s="108">
        <f t="shared" si="18"/>
        <v>0</v>
      </c>
      <c r="AJ15" s="108">
        <f t="shared" si="19"/>
        <v>0</v>
      </c>
      <c r="AK15" s="108">
        <f t="shared" si="20"/>
        <v>0</v>
      </c>
      <c r="AL15" s="108">
        <f t="shared" si="21"/>
        <v>0</v>
      </c>
      <c r="AM15" s="108">
        <f t="shared" si="22"/>
        <v>0</v>
      </c>
      <c r="AN15" s="32">
        <f t="shared" si="23"/>
        <v>0</v>
      </c>
      <c r="AO15" s="109">
        <f t="shared" si="6"/>
        <v>0</v>
      </c>
      <c r="AP15" s="104"/>
    </row>
    <row r="16" spans="2:42" ht="18.75" x14ac:dyDescent="0.3">
      <c r="B16" s="318" t="s">
        <v>88</v>
      </c>
      <c r="C16" s="321">
        <v>50821</v>
      </c>
      <c r="D16" s="319" t="s">
        <v>63</v>
      </c>
      <c r="E16" s="366">
        <f t="shared" si="7"/>
        <v>394.33811802232856</v>
      </c>
      <c r="F16" s="91">
        <f t="shared" si="0"/>
        <v>664.69946838367889</v>
      </c>
      <c r="G16" s="92">
        <f t="shared" si="1"/>
        <v>485.7666894509</v>
      </c>
      <c r="H16" s="93">
        <f t="shared" si="2"/>
        <v>1</v>
      </c>
      <c r="I16" s="113">
        <f t="shared" si="3"/>
        <v>7</v>
      </c>
      <c r="J16" s="95">
        <f t="shared" si="3"/>
        <v>94.957066911954129</v>
      </c>
      <c r="K16" s="114">
        <v>37</v>
      </c>
      <c r="L16" s="97">
        <f t="shared" si="4"/>
        <v>97.368421052631575</v>
      </c>
      <c r="M16" s="115">
        <v>36</v>
      </c>
      <c r="N16" s="116">
        <f t="shared" si="8"/>
        <v>100</v>
      </c>
      <c r="O16" s="115">
        <v>32</v>
      </c>
      <c r="P16" s="116">
        <f t="shared" si="9"/>
        <v>91.428571428571431</v>
      </c>
      <c r="Q16" s="115">
        <v>35</v>
      </c>
      <c r="R16" s="116">
        <f t="shared" si="10"/>
        <v>89.743589743589737</v>
      </c>
      <c r="S16" s="115">
        <v>32</v>
      </c>
      <c r="T16" s="116">
        <f t="shared" si="11"/>
        <v>96.969696969696969</v>
      </c>
      <c r="U16" s="115">
        <v>38</v>
      </c>
      <c r="V16" s="116">
        <f t="shared" si="12"/>
        <v>100</v>
      </c>
      <c r="W16" s="115">
        <v>33</v>
      </c>
      <c r="X16" s="147">
        <f t="shared" si="13"/>
        <v>89.189189189189193</v>
      </c>
      <c r="Y16" s="114"/>
      <c r="Z16" s="157">
        <f t="shared" si="14"/>
        <v>0</v>
      </c>
      <c r="AA16" s="153"/>
      <c r="AB16" s="104"/>
      <c r="AC16" s="105" t="str">
        <f t="shared" si="5"/>
        <v>DAVIES.P</v>
      </c>
      <c r="AD16" s="106">
        <f t="shared" si="5"/>
        <v>50821</v>
      </c>
      <c r="AE16" s="107" t="str">
        <f t="shared" si="5"/>
        <v>TONDU</v>
      </c>
      <c r="AF16" s="108">
        <f t="shared" si="15"/>
        <v>97.368421052631575</v>
      </c>
      <c r="AG16" s="108">
        <f t="shared" si="16"/>
        <v>100</v>
      </c>
      <c r="AH16" s="108">
        <f t="shared" si="17"/>
        <v>91.428571428571431</v>
      </c>
      <c r="AI16" s="108">
        <f t="shared" si="18"/>
        <v>89.743589743589737</v>
      </c>
      <c r="AJ16" s="108">
        <f t="shared" si="19"/>
        <v>96.969696969696969</v>
      </c>
      <c r="AK16" s="108">
        <f t="shared" si="20"/>
        <v>100</v>
      </c>
      <c r="AL16" s="108">
        <f t="shared" si="21"/>
        <v>89.189189189189193</v>
      </c>
      <c r="AM16" s="108">
        <f t="shared" si="22"/>
        <v>0</v>
      </c>
      <c r="AN16" s="32">
        <f t="shared" si="23"/>
        <v>7</v>
      </c>
      <c r="AO16" s="109">
        <f t="shared" si="6"/>
        <v>94.957066911954129</v>
      </c>
      <c r="AP16" s="104"/>
    </row>
    <row r="17" spans="2:42" ht="18.75" x14ac:dyDescent="0.3">
      <c r="B17" s="318" t="s">
        <v>89</v>
      </c>
      <c r="C17" s="321">
        <v>50800</v>
      </c>
      <c r="D17" s="319" t="s">
        <v>78</v>
      </c>
      <c r="E17" s="366">
        <f t="shared" si="7"/>
        <v>0</v>
      </c>
      <c r="F17" s="91">
        <f t="shared" si="0"/>
        <v>0</v>
      </c>
      <c r="G17" s="92">
        <f t="shared" si="1"/>
        <v>0</v>
      </c>
      <c r="H17" s="93">
        <f t="shared" si="2"/>
        <v>0</v>
      </c>
      <c r="I17" s="113">
        <f t="shared" si="3"/>
        <v>0</v>
      </c>
      <c r="J17" s="95">
        <f t="shared" si="3"/>
        <v>0</v>
      </c>
      <c r="K17" s="114"/>
      <c r="L17" s="97">
        <f t="shared" si="4"/>
        <v>0</v>
      </c>
      <c r="M17" s="115"/>
      <c r="N17" s="116">
        <f t="shared" si="8"/>
        <v>0</v>
      </c>
      <c r="O17" s="115"/>
      <c r="P17" s="116">
        <f t="shared" si="9"/>
        <v>0</v>
      </c>
      <c r="Q17" s="115"/>
      <c r="R17" s="116">
        <f t="shared" si="10"/>
        <v>0</v>
      </c>
      <c r="S17" s="115"/>
      <c r="T17" s="116">
        <f t="shared" si="11"/>
        <v>0</v>
      </c>
      <c r="U17" s="115"/>
      <c r="V17" s="116">
        <f t="shared" si="12"/>
        <v>0</v>
      </c>
      <c r="W17" s="115"/>
      <c r="X17" s="147">
        <f t="shared" si="13"/>
        <v>0</v>
      </c>
      <c r="Y17" s="114"/>
      <c r="Z17" s="157">
        <f t="shared" si="14"/>
        <v>0</v>
      </c>
      <c r="AA17" s="153"/>
      <c r="AB17" s="104"/>
      <c r="AC17" s="105" t="str">
        <f t="shared" si="5"/>
        <v>EVANS.S</v>
      </c>
      <c r="AD17" s="106">
        <f t="shared" si="5"/>
        <v>50800</v>
      </c>
      <c r="AE17" s="107" t="str">
        <f t="shared" si="5"/>
        <v>OAKTREE</v>
      </c>
      <c r="AF17" s="108">
        <f t="shared" si="15"/>
        <v>0</v>
      </c>
      <c r="AG17" s="108">
        <f t="shared" si="16"/>
        <v>0</v>
      </c>
      <c r="AH17" s="108">
        <f t="shared" si="17"/>
        <v>0</v>
      </c>
      <c r="AI17" s="108">
        <f t="shared" si="18"/>
        <v>0</v>
      </c>
      <c r="AJ17" s="108">
        <f t="shared" si="19"/>
        <v>0</v>
      </c>
      <c r="AK17" s="108">
        <f t="shared" si="20"/>
        <v>0</v>
      </c>
      <c r="AL17" s="108">
        <f t="shared" si="21"/>
        <v>0</v>
      </c>
      <c r="AM17" s="108">
        <f t="shared" si="22"/>
        <v>0</v>
      </c>
      <c r="AN17" s="32">
        <f t="shared" si="23"/>
        <v>0</v>
      </c>
      <c r="AO17" s="109">
        <f t="shared" si="6"/>
        <v>0</v>
      </c>
      <c r="AP17" s="104"/>
    </row>
    <row r="18" spans="2:42" ht="18.75" x14ac:dyDescent="0.3">
      <c r="B18" s="318" t="s">
        <v>90</v>
      </c>
      <c r="C18" s="321">
        <v>50062</v>
      </c>
      <c r="D18" s="319" t="s">
        <v>60</v>
      </c>
      <c r="E18" s="366">
        <f t="shared" si="7"/>
        <v>373.24227061069166</v>
      </c>
      <c r="F18" s="91">
        <f t="shared" si="0"/>
        <v>373.24227061069166</v>
      </c>
      <c r="G18" s="92">
        <f t="shared" si="1"/>
        <v>373.24227061069166</v>
      </c>
      <c r="H18" s="93">
        <f t="shared" si="2"/>
        <v>8</v>
      </c>
      <c r="I18" s="113">
        <f t="shared" si="3"/>
        <v>4</v>
      </c>
      <c r="J18" s="95">
        <f t="shared" si="3"/>
        <v>93.310567652672916</v>
      </c>
      <c r="K18" s="114">
        <v>36</v>
      </c>
      <c r="L18" s="97">
        <f t="shared" si="4"/>
        <v>94.736842105263165</v>
      </c>
      <c r="M18" s="115">
        <v>34</v>
      </c>
      <c r="N18" s="116">
        <f t="shared" si="8"/>
        <v>94.444444444444443</v>
      </c>
      <c r="O18" s="115"/>
      <c r="P18" s="116">
        <f t="shared" si="9"/>
        <v>0</v>
      </c>
      <c r="Q18" s="115">
        <v>37</v>
      </c>
      <c r="R18" s="116">
        <f t="shared" si="10"/>
        <v>94.871794871794876</v>
      </c>
      <c r="S18" s="115"/>
      <c r="T18" s="116">
        <f t="shared" si="11"/>
        <v>0</v>
      </c>
      <c r="U18" s="115"/>
      <c r="V18" s="116">
        <f t="shared" si="12"/>
        <v>0</v>
      </c>
      <c r="W18" s="115">
        <v>33</v>
      </c>
      <c r="X18" s="147">
        <f t="shared" si="13"/>
        <v>89.189189189189193</v>
      </c>
      <c r="Y18" s="114"/>
      <c r="Z18" s="157">
        <f t="shared" si="14"/>
        <v>0</v>
      </c>
      <c r="AA18" s="153"/>
      <c r="AB18" s="104"/>
      <c r="AC18" s="105" t="str">
        <f t="shared" si="5"/>
        <v>FALCONER.D</v>
      </c>
      <c r="AD18" s="106">
        <f t="shared" si="5"/>
        <v>50062</v>
      </c>
      <c r="AE18" s="107" t="str">
        <f t="shared" si="5"/>
        <v>NELSON</v>
      </c>
      <c r="AF18" s="108">
        <f t="shared" si="15"/>
        <v>94.736842105263165</v>
      </c>
      <c r="AG18" s="108">
        <f t="shared" si="16"/>
        <v>94.444444444444443</v>
      </c>
      <c r="AH18" s="108">
        <f t="shared" si="17"/>
        <v>0</v>
      </c>
      <c r="AI18" s="108">
        <f t="shared" si="18"/>
        <v>94.871794871794876</v>
      </c>
      <c r="AJ18" s="108">
        <f t="shared" si="19"/>
        <v>0</v>
      </c>
      <c r="AK18" s="108">
        <f t="shared" si="20"/>
        <v>0</v>
      </c>
      <c r="AL18" s="108">
        <f t="shared" si="21"/>
        <v>89.189189189189193</v>
      </c>
      <c r="AM18" s="108">
        <f t="shared" si="22"/>
        <v>0</v>
      </c>
      <c r="AN18" s="32">
        <f t="shared" si="23"/>
        <v>4</v>
      </c>
      <c r="AO18" s="109">
        <f t="shared" si="6"/>
        <v>93.310567652672916</v>
      </c>
      <c r="AP18" s="104"/>
    </row>
    <row r="19" spans="2:42" ht="18.75" x14ac:dyDescent="0.3">
      <c r="B19" s="318" t="s">
        <v>91</v>
      </c>
      <c r="C19" s="321">
        <v>50593</v>
      </c>
      <c r="D19" s="319" t="s">
        <v>60</v>
      </c>
      <c r="E19" s="366">
        <f t="shared" si="7"/>
        <v>294.87179487179486</v>
      </c>
      <c r="F19" s="91">
        <f t="shared" si="0"/>
        <v>294.87179487179486</v>
      </c>
      <c r="G19" s="92">
        <f t="shared" si="1"/>
        <v>294.87179487179486</v>
      </c>
      <c r="H19" s="93">
        <f t="shared" si="2"/>
        <v>9</v>
      </c>
      <c r="I19" s="113">
        <f t="shared" si="3"/>
        <v>3</v>
      </c>
      <c r="J19" s="95">
        <f t="shared" si="3"/>
        <v>98.290598290598282</v>
      </c>
      <c r="K19" s="114">
        <v>38</v>
      </c>
      <c r="L19" s="97">
        <f t="shared" si="4"/>
        <v>100</v>
      </c>
      <c r="M19" s="115"/>
      <c r="N19" s="116">
        <f t="shared" si="8"/>
        <v>0</v>
      </c>
      <c r="O19" s="115"/>
      <c r="P19" s="116">
        <f t="shared" si="9"/>
        <v>0</v>
      </c>
      <c r="Q19" s="115">
        <v>37</v>
      </c>
      <c r="R19" s="116">
        <f t="shared" si="10"/>
        <v>94.871794871794876</v>
      </c>
      <c r="S19" s="115">
        <v>33</v>
      </c>
      <c r="T19" s="116">
        <f t="shared" si="11"/>
        <v>100</v>
      </c>
      <c r="U19" s="115"/>
      <c r="V19" s="116">
        <f t="shared" si="12"/>
        <v>0</v>
      </c>
      <c r="W19" s="115"/>
      <c r="X19" s="147">
        <f t="shared" si="13"/>
        <v>0</v>
      </c>
      <c r="Y19" s="114"/>
      <c r="Z19" s="157">
        <f t="shared" si="14"/>
        <v>0</v>
      </c>
      <c r="AA19" s="153"/>
      <c r="AB19" s="104"/>
      <c r="AC19" s="105" t="str">
        <f t="shared" si="5"/>
        <v>HARRIS.JACK</v>
      </c>
      <c r="AD19" s="106">
        <f t="shared" si="5"/>
        <v>50593</v>
      </c>
      <c r="AE19" s="107" t="str">
        <f t="shared" si="5"/>
        <v>NELSON</v>
      </c>
      <c r="AF19" s="108">
        <f t="shared" si="15"/>
        <v>100</v>
      </c>
      <c r="AG19" s="108">
        <f t="shared" si="16"/>
        <v>0</v>
      </c>
      <c r="AH19" s="108">
        <f t="shared" si="17"/>
        <v>0</v>
      </c>
      <c r="AI19" s="108">
        <f t="shared" si="18"/>
        <v>94.871794871794876</v>
      </c>
      <c r="AJ19" s="108">
        <f t="shared" si="19"/>
        <v>100</v>
      </c>
      <c r="AK19" s="108">
        <f t="shared" si="20"/>
        <v>0</v>
      </c>
      <c r="AL19" s="108">
        <f t="shared" si="21"/>
        <v>0</v>
      </c>
      <c r="AM19" s="108">
        <f t="shared" si="22"/>
        <v>0</v>
      </c>
      <c r="AN19" s="32">
        <f t="shared" si="23"/>
        <v>3</v>
      </c>
      <c r="AO19" s="109">
        <f t="shared" si="6"/>
        <v>98.290598290598282</v>
      </c>
      <c r="AP19" s="104"/>
    </row>
    <row r="20" spans="2:42" ht="18.75" x14ac:dyDescent="0.3">
      <c r="B20" s="318" t="s">
        <v>92</v>
      </c>
      <c r="C20" s="321">
        <v>50594</v>
      </c>
      <c r="D20" s="319" t="s">
        <v>60</v>
      </c>
      <c r="E20" s="365">
        <f t="shared" si="7"/>
        <v>0</v>
      </c>
      <c r="F20" s="91">
        <f t="shared" si="0"/>
        <v>0</v>
      </c>
      <c r="G20" s="92">
        <f t="shared" si="1"/>
        <v>0</v>
      </c>
      <c r="H20" s="93">
        <f t="shared" si="2"/>
        <v>0</v>
      </c>
      <c r="I20" s="113">
        <f t="shared" si="3"/>
        <v>0</v>
      </c>
      <c r="J20" s="95">
        <f t="shared" si="3"/>
        <v>0</v>
      </c>
      <c r="K20" s="114"/>
      <c r="L20" s="97">
        <f t="shared" si="4"/>
        <v>0</v>
      </c>
      <c r="M20" s="115"/>
      <c r="N20" s="116">
        <f t="shared" si="8"/>
        <v>0</v>
      </c>
      <c r="O20" s="115"/>
      <c r="P20" s="116">
        <f t="shared" si="9"/>
        <v>0</v>
      </c>
      <c r="Q20" s="115"/>
      <c r="R20" s="116">
        <f t="shared" si="10"/>
        <v>0</v>
      </c>
      <c r="S20" s="115"/>
      <c r="T20" s="116">
        <f t="shared" si="11"/>
        <v>0</v>
      </c>
      <c r="U20" s="115"/>
      <c r="V20" s="116">
        <f t="shared" si="12"/>
        <v>0</v>
      </c>
      <c r="W20" s="115"/>
      <c r="X20" s="147">
        <f t="shared" si="13"/>
        <v>0</v>
      </c>
      <c r="Y20" s="114"/>
      <c r="Z20" s="157">
        <f t="shared" si="14"/>
        <v>0</v>
      </c>
      <c r="AA20" s="153"/>
      <c r="AB20" s="104"/>
      <c r="AC20" s="105" t="str">
        <f t="shared" si="5"/>
        <v>HARRIS.JASON</v>
      </c>
      <c r="AD20" s="106">
        <f t="shared" si="5"/>
        <v>50594</v>
      </c>
      <c r="AE20" s="107" t="str">
        <f t="shared" si="5"/>
        <v>NELSON</v>
      </c>
      <c r="AF20" s="108">
        <f t="shared" si="15"/>
        <v>0</v>
      </c>
      <c r="AG20" s="108">
        <f t="shared" si="16"/>
        <v>0</v>
      </c>
      <c r="AH20" s="108">
        <f t="shared" si="17"/>
        <v>0</v>
      </c>
      <c r="AI20" s="108">
        <f t="shared" si="18"/>
        <v>0</v>
      </c>
      <c r="AJ20" s="108">
        <f t="shared" si="19"/>
        <v>0</v>
      </c>
      <c r="AK20" s="108">
        <f t="shared" si="20"/>
        <v>0</v>
      </c>
      <c r="AL20" s="108">
        <f t="shared" si="21"/>
        <v>0</v>
      </c>
      <c r="AM20" s="108">
        <f t="shared" si="22"/>
        <v>0</v>
      </c>
      <c r="AN20" s="32">
        <f t="shared" si="23"/>
        <v>0</v>
      </c>
      <c r="AO20" s="109">
        <f t="shared" si="6"/>
        <v>0</v>
      </c>
      <c r="AP20" s="104"/>
    </row>
    <row r="21" spans="2:42" ht="18.75" customHeight="1" x14ac:dyDescent="0.25">
      <c r="B21" s="119" t="s">
        <v>65</v>
      </c>
      <c r="C21" s="120">
        <v>50063</v>
      </c>
      <c r="D21" s="121" t="s">
        <v>60</v>
      </c>
      <c r="E21" s="365">
        <f t="shared" si="7"/>
        <v>350.92720540088953</v>
      </c>
      <c r="F21" s="91">
        <f t="shared" si="0"/>
        <v>425.28617975986396</v>
      </c>
      <c r="G21" s="92">
        <f t="shared" si="1"/>
        <v>425.2861797598639</v>
      </c>
      <c r="H21" s="93">
        <f t="shared" si="2"/>
        <v>6</v>
      </c>
      <c r="I21" s="113">
        <f t="shared" si="3"/>
        <v>5</v>
      </c>
      <c r="J21" s="95">
        <f t="shared" si="3"/>
        <v>85.057235951972785</v>
      </c>
      <c r="K21" s="114">
        <v>30</v>
      </c>
      <c r="L21" s="97">
        <f t="shared" si="4"/>
        <v>78.94736842105263</v>
      </c>
      <c r="M21" s="115">
        <v>31</v>
      </c>
      <c r="N21" s="116">
        <f t="shared" si="8"/>
        <v>86.111111111111114</v>
      </c>
      <c r="O21" s="115">
        <v>31</v>
      </c>
      <c r="P21" s="116">
        <f t="shared" si="9"/>
        <v>88.571428571428569</v>
      </c>
      <c r="Q21" s="115">
        <v>29</v>
      </c>
      <c r="R21" s="116">
        <f t="shared" si="10"/>
        <v>74.358974358974365</v>
      </c>
      <c r="S21" s="115"/>
      <c r="T21" s="116">
        <f t="shared" si="11"/>
        <v>0</v>
      </c>
      <c r="U21" s="115"/>
      <c r="V21" s="116">
        <f t="shared" si="12"/>
        <v>0</v>
      </c>
      <c r="W21" s="115">
        <v>36</v>
      </c>
      <c r="X21" s="147">
        <f t="shared" si="13"/>
        <v>97.297297297297291</v>
      </c>
      <c r="Y21" s="114"/>
      <c r="Z21" s="157">
        <f t="shared" si="14"/>
        <v>0</v>
      </c>
      <c r="AA21" s="153"/>
      <c r="AB21" s="104"/>
      <c r="AC21" s="105" t="str">
        <f t="shared" si="5"/>
        <v>HAYMAN.N</v>
      </c>
      <c r="AD21" s="106">
        <f t="shared" si="5"/>
        <v>50063</v>
      </c>
      <c r="AE21" s="107" t="str">
        <f t="shared" si="5"/>
        <v>NELSON</v>
      </c>
      <c r="AF21" s="108">
        <f t="shared" si="15"/>
        <v>78.94736842105263</v>
      </c>
      <c r="AG21" s="108">
        <f t="shared" si="16"/>
        <v>86.111111111111114</v>
      </c>
      <c r="AH21" s="108">
        <f t="shared" si="17"/>
        <v>88.571428571428569</v>
      </c>
      <c r="AI21" s="108">
        <f t="shared" si="18"/>
        <v>74.358974358974365</v>
      </c>
      <c r="AJ21" s="108">
        <f t="shared" si="19"/>
        <v>0</v>
      </c>
      <c r="AK21" s="108">
        <f t="shared" si="20"/>
        <v>0</v>
      </c>
      <c r="AL21" s="108">
        <f t="shared" si="21"/>
        <v>97.297297297297291</v>
      </c>
      <c r="AM21" s="108">
        <f t="shared" si="22"/>
        <v>0</v>
      </c>
      <c r="AN21" s="32">
        <f t="shared" si="23"/>
        <v>5</v>
      </c>
      <c r="AO21" s="109">
        <f t="shared" si="6"/>
        <v>85.057235951972785</v>
      </c>
      <c r="AP21" s="104"/>
    </row>
    <row r="22" spans="2:42" ht="18.75" x14ac:dyDescent="0.3">
      <c r="B22" s="318" t="s">
        <v>94</v>
      </c>
      <c r="C22" s="321">
        <v>50065</v>
      </c>
      <c r="D22" s="319" t="s">
        <v>60</v>
      </c>
      <c r="E22" s="365">
        <f t="shared" si="7"/>
        <v>354.76235476235479</v>
      </c>
      <c r="F22" s="91">
        <f t="shared" si="0"/>
        <v>438.97288107814421</v>
      </c>
      <c r="G22" s="92">
        <f t="shared" si="1"/>
        <v>438.97288107814427</v>
      </c>
      <c r="H22" s="93">
        <f t="shared" si="2"/>
        <v>4</v>
      </c>
      <c r="I22" s="113">
        <f t="shared" si="3"/>
        <v>5</v>
      </c>
      <c r="J22" s="95">
        <f t="shared" si="3"/>
        <v>87.794576215628837</v>
      </c>
      <c r="K22" s="114"/>
      <c r="L22" s="97">
        <f t="shared" si="4"/>
        <v>0</v>
      </c>
      <c r="M22" s="115"/>
      <c r="N22" s="116">
        <f t="shared" si="8"/>
        <v>0</v>
      </c>
      <c r="O22" s="115">
        <v>30</v>
      </c>
      <c r="P22" s="116">
        <f t="shared" si="9"/>
        <v>85.714285714285708</v>
      </c>
      <c r="Q22" s="115">
        <v>36</v>
      </c>
      <c r="R22" s="116">
        <f t="shared" si="10"/>
        <v>92.307692307692307</v>
      </c>
      <c r="S22" s="115">
        <v>28</v>
      </c>
      <c r="T22" s="116">
        <f t="shared" si="11"/>
        <v>84.848484848484844</v>
      </c>
      <c r="U22" s="115">
        <v>32</v>
      </c>
      <c r="V22" s="116">
        <f t="shared" si="12"/>
        <v>84.21052631578948</v>
      </c>
      <c r="W22" s="115">
        <v>34</v>
      </c>
      <c r="X22" s="147">
        <f t="shared" si="13"/>
        <v>91.891891891891888</v>
      </c>
      <c r="Y22" s="114"/>
      <c r="Z22" s="157">
        <f t="shared" si="14"/>
        <v>0</v>
      </c>
      <c r="AA22" s="153"/>
      <c r="AB22" s="104"/>
      <c r="AC22" s="105" t="str">
        <f t="shared" si="5"/>
        <v>KEYWORTH.C</v>
      </c>
      <c r="AD22" s="106">
        <f t="shared" si="5"/>
        <v>50065</v>
      </c>
      <c r="AE22" s="107" t="str">
        <f t="shared" si="5"/>
        <v>NELSON</v>
      </c>
      <c r="AF22" s="108">
        <f t="shared" si="15"/>
        <v>0</v>
      </c>
      <c r="AG22" s="108">
        <f t="shared" si="16"/>
        <v>0</v>
      </c>
      <c r="AH22" s="108">
        <f t="shared" si="17"/>
        <v>85.714285714285708</v>
      </c>
      <c r="AI22" s="108">
        <f t="shared" si="18"/>
        <v>92.307692307692307</v>
      </c>
      <c r="AJ22" s="108">
        <f t="shared" si="19"/>
        <v>84.848484848484844</v>
      </c>
      <c r="AK22" s="108">
        <f t="shared" si="20"/>
        <v>84.21052631578948</v>
      </c>
      <c r="AL22" s="108">
        <f t="shared" si="21"/>
        <v>91.891891891891888</v>
      </c>
      <c r="AM22" s="108">
        <f t="shared" si="22"/>
        <v>0</v>
      </c>
      <c r="AN22" s="32">
        <f t="shared" si="23"/>
        <v>5</v>
      </c>
      <c r="AO22" s="109">
        <f t="shared" si="6"/>
        <v>87.794576215628837</v>
      </c>
      <c r="AP22" s="104"/>
    </row>
    <row r="23" spans="2:42" ht="18.75" x14ac:dyDescent="0.3">
      <c r="B23" s="318" t="s">
        <v>95</v>
      </c>
      <c r="C23" s="321">
        <v>50870</v>
      </c>
      <c r="D23" s="319" t="s">
        <v>73</v>
      </c>
      <c r="E23" s="366">
        <f t="shared" si="7"/>
        <v>383.68827474090631</v>
      </c>
      <c r="F23" s="91">
        <f t="shared" si="0"/>
        <v>639.76830582093737</v>
      </c>
      <c r="G23" s="92">
        <f t="shared" si="1"/>
        <v>474.59736564999719</v>
      </c>
      <c r="H23" s="93">
        <f t="shared" si="2"/>
        <v>2</v>
      </c>
      <c r="I23" s="113">
        <f t="shared" si="3"/>
        <v>7</v>
      </c>
      <c r="J23" s="95">
        <f t="shared" si="3"/>
        <v>91.395472260133914</v>
      </c>
      <c r="K23" s="114">
        <v>36</v>
      </c>
      <c r="L23" s="97">
        <f t="shared" si="4"/>
        <v>94.736842105263165</v>
      </c>
      <c r="M23" s="115">
        <v>29</v>
      </c>
      <c r="N23" s="116">
        <f t="shared" si="8"/>
        <v>80.555555555555557</v>
      </c>
      <c r="O23" s="115">
        <v>33</v>
      </c>
      <c r="P23" s="116">
        <f t="shared" si="9"/>
        <v>94.285714285714292</v>
      </c>
      <c r="Q23" s="115">
        <v>33</v>
      </c>
      <c r="R23" s="116">
        <f t="shared" si="10"/>
        <v>84.615384615384613</v>
      </c>
      <c r="S23" s="115">
        <v>30</v>
      </c>
      <c r="T23" s="116">
        <f t="shared" si="11"/>
        <v>90.909090909090907</v>
      </c>
      <c r="U23" s="115">
        <v>37</v>
      </c>
      <c r="V23" s="116">
        <f t="shared" si="12"/>
        <v>97.368421052631575</v>
      </c>
      <c r="W23" s="115">
        <v>36</v>
      </c>
      <c r="X23" s="147">
        <f t="shared" si="13"/>
        <v>97.297297297297291</v>
      </c>
      <c r="Y23" s="114"/>
      <c r="Z23" s="157">
        <f t="shared" si="14"/>
        <v>0</v>
      </c>
      <c r="AA23" s="153"/>
      <c r="AB23" s="104"/>
      <c r="AC23" s="105" t="str">
        <f t="shared" si="5"/>
        <v>MAHER.P</v>
      </c>
      <c r="AD23" s="106">
        <f t="shared" si="5"/>
        <v>50870</v>
      </c>
      <c r="AE23" s="107" t="str">
        <f t="shared" si="5"/>
        <v>CASTLETON</v>
      </c>
      <c r="AF23" s="108">
        <f t="shared" si="15"/>
        <v>94.736842105263165</v>
      </c>
      <c r="AG23" s="108">
        <f t="shared" si="16"/>
        <v>80.555555555555557</v>
      </c>
      <c r="AH23" s="108">
        <f t="shared" si="17"/>
        <v>94.285714285714292</v>
      </c>
      <c r="AI23" s="108">
        <f t="shared" si="18"/>
        <v>84.615384615384613</v>
      </c>
      <c r="AJ23" s="108">
        <f t="shared" si="19"/>
        <v>90.909090909090907</v>
      </c>
      <c r="AK23" s="108">
        <f t="shared" si="20"/>
        <v>97.368421052631575</v>
      </c>
      <c r="AL23" s="108">
        <f t="shared" si="21"/>
        <v>97.297297297297291</v>
      </c>
      <c r="AM23" s="108">
        <f t="shared" si="22"/>
        <v>0</v>
      </c>
      <c r="AN23" s="32">
        <f t="shared" si="23"/>
        <v>7</v>
      </c>
      <c r="AO23" s="109">
        <f t="shared" si="6"/>
        <v>91.395472260133914</v>
      </c>
      <c r="AP23" s="104"/>
    </row>
    <row r="24" spans="2:42" ht="18.75" x14ac:dyDescent="0.3">
      <c r="B24" s="318" t="s">
        <v>96</v>
      </c>
      <c r="C24" s="321">
        <v>50032</v>
      </c>
      <c r="D24" s="319" t="s">
        <v>36</v>
      </c>
      <c r="E24" s="365">
        <f t="shared" si="7"/>
        <v>356.59989133673344</v>
      </c>
      <c r="F24" s="91">
        <f t="shared" si="0"/>
        <v>438.17883870515448</v>
      </c>
      <c r="G24" s="92">
        <f t="shared" si="1"/>
        <v>438.17883870515448</v>
      </c>
      <c r="H24" s="93">
        <f t="shared" si="2"/>
        <v>5</v>
      </c>
      <c r="I24" s="113">
        <f t="shared" si="3"/>
        <v>5</v>
      </c>
      <c r="J24" s="95">
        <f t="shared" si="3"/>
        <v>87.63576774103089</v>
      </c>
      <c r="K24" s="114">
        <v>31</v>
      </c>
      <c r="L24" s="97">
        <f t="shared" si="4"/>
        <v>81.578947368421055</v>
      </c>
      <c r="M24" s="115"/>
      <c r="N24" s="116">
        <f t="shared" si="8"/>
        <v>0</v>
      </c>
      <c r="O24" s="115">
        <v>31</v>
      </c>
      <c r="P24" s="116">
        <f t="shared" si="9"/>
        <v>88.571428571428569</v>
      </c>
      <c r="Q24" s="115">
        <v>33</v>
      </c>
      <c r="R24" s="116">
        <f t="shared" si="10"/>
        <v>84.615384615384613</v>
      </c>
      <c r="S24" s="115">
        <v>31</v>
      </c>
      <c r="T24" s="116">
        <f t="shared" si="11"/>
        <v>93.939393939393938</v>
      </c>
      <c r="U24" s="115">
        <v>34</v>
      </c>
      <c r="V24" s="116">
        <f t="shared" si="12"/>
        <v>89.473684210526315</v>
      </c>
      <c r="W24" s="115"/>
      <c r="X24" s="147">
        <f t="shared" si="13"/>
        <v>0</v>
      </c>
      <c r="Y24" s="114"/>
      <c r="Z24" s="157">
        <f t="shared" si="14"/>
        <v>0</v>
      </c>
      <c r="AA24" s="153"/>
      <c r="AB24" s="104"/>
      <c r="AC24" s="105" t="str">
        <f t="shared" si="5"/>
        <v>POWELL.G</v>
      </c>
      <c r="AD24" s="106">
        <f t="shared" si="5"/>
        <v>50032</v>
      </c>
      <c r="AE24" s="107" t="str">
        <f t="shared" si="5"/>
        <v>QUARRY</v>
      </c>
      <c r="AF24" s="108">
        <f t="shared" si="15"/>
        <v>81.578947368421055</v>
      </c>
      <c r="AG24" s="108">
        <f t="shared" si="16"/>
        <v>0</v>
      </c>
      <c r="AH24" s="108">
        <f t="shared" si="17"/>
        <v>88.571428571428569</v>
      </c>
      <c r="AI24" s="108">
        <f t="shared" si="18"/>
        <v>84.615384615384613</v>
      </c>
      <c r="AJ24" s="108">
        <f t="shared" si="19"/>
        <v>93.939393939393938</v>
      </c>
      <c r="AK24" s="108">
        <f t="shared" si="20"/>
        <v>89.473684210526315</v>
      </c>
      <c r="AL24" s="108">
        <f t="shared" si="21"/>
        <v>0</v>
      </c>
      <c r="AM24" s="108">
        <f t="shared" si="22"/>
        <v>0</v>
      </c>
      <c r="AN24" s="32">
        <f t="shared" si="23"/>
        <v>5</v>
      </c>
      <c r="AO24" s="109">
        <f t="shared" si="6"/>
        <v>87.63576774103089</v>
      </c>
      <c r="AP24" s="104"/>
    </row>
    <row r="25" spans="2:42" ht="18.75" x14ac:dyDescent="0.3">
      <c r="B25" s="318" t="s">
        <v>97</v>
      </c>
      <c r="C25" s="321">
        <v>50876</v>
      </c>
      <c r="D25" s="319" t="s">
        <v>78</v>
      </c>
      <c r="E25" s="365">
        <f t="shared" si="7"/>
        <v>0</v>
      </c>
      <c r="F25" s="91">
        <f t="shared" si="0"/>
        <v>0</v>
      </c>
      <c r="G25" s="92">
        <f t="shared" si="1"/>
        <v>0</v>
      </c>
      <c r="H25" s="93">
        <f t="shared" si="2"/>
        <v>0</v>
      </c>
      <c r="I25" s="113">
        <f t="shared" si="3"/>
        <v>0</v>
      </c>
      <c r="J25" s="95">
        <f t="shared" si="3"/>
        <v>0</v>
      </c>
      <c r="K25" s="114"/>
      <c r="L25" s="97">
        <f t="shared" si="4"/>
        <v>0</v>
      </c>
      <c r="M25" s="115"/>
      <c r="N25" s="116">
        <f t="shared" si="8"/>
        <v>0</v>
      </c>
      <c r="O25" s="115"/>
      <c r="P25" s="116">
        <f t="shared" si="9"/>
        <v>0</v>
      </c>
      <c r="Q25" s="115"/>
      <c r="R25" s="116">
        <f t="shared" si="10"/>
        <v>0</v>
      </c>
      <c r="S25" s="115"/>
      <c r="T25" s="116">
        <f t="shared" si="11"/>
        <v>0</v>
      </c>
      <c r="U25" s="115"/>
      <c r="V25" s="116">
        <f t="shared" si="12"/>
        <v>0</v>
      </c>
      <c r="W25" s="115"/>
      <c r="X25" s="147">
        <f t="shared" si="13"/>
        <v>0</v>
      </c>
      <c r="Y25" s="114"/>
      <c r="Z25" s="157">
        <f t="shared" si="14"/>
        <v>0</v>
      </c>
      <c r="AA25" s="153"/>
      <c r="AB25" s="104"/>
      <c r="AC25" s="105" t="str">
        <f t="shared" si="5"/>
        <v>POWNEY.K</v>
      </c>
      <c r="AD25" s="106">
        <f t="shared" si="5"/>
        <v>50876</v>
      </c>
      <c r="AE25" s="107" t="str">
        <f t="shared" si="5"/>
        <v>OAKTREE</v>
      </c>
      <c r="AF25" s="108">
        <f t="shared" si="15"/>
        <v>0</v>
      </c>
      <c r="AG25" s="108">
        <f t="shared" si="16"/>
        <v>0</v>
      </c>
      <c r="AH25" s="108">
        <f t="shared" si="17"/>
        <v>0</v>
      </c>
      <c r="AI25" s="108">
        <f t="shared" si="18"/>
        <v>0</v>
      </c>
      <c r="AJ25" s="108">
        <f t="shared" si="19"/>
        <v>0</v>
      </c>
      <c r="AK25" s="108">
        <f t="shared" si="20"/>
        <v>0</v>
      </c>
      <c r="AL25" s="108">
        <f t="shared" si="21"/>
        <v>0</v>
      </c>
      <c r="AM25" s="108">
        <f t="shared" si="22"/>
        <v>0</v>
      </c>
      <c r="AN25" s="32">
        <f t="shared" si="23"/>
        <v>0</v>
      </c>
      <c r="AO25" s="109">
        <f t="shared" si="6"/>
        <v>0</v>
      </c>
      <c r="AP25" s="104"/>
    </row>
    <row r="26" spans="2:42" ht="18.75" x14ac:dyDescent="0.3">
      <c r="B26" s="318" t="s">
        <v>98</v>
      </c>
      <c r="C26" s="321">
        <v>50244</v>
      </c>
      <c r="D26" s="319" t="s">
        <v>36</v>
      </c>
      <c r="E26" s="365">
        <f t="shared" si="7"/>
        <v>238.24087245139879</v>
      </c>
      <c r="F26" s="91">
        <f t="shared" ref="F26:F38" si="24">SUM(L26+N26+P26+R26+T26+V26+X26+Z26)</f>
        <v>238.24087245139876</v>
      </c>
      <c r="G26" s="92">
        <f t="shared" si="1"/>
        <v>238.24087245139879</v>
      </c>
      <c r="H26" s="93">
        <f t="shared" si="2"/>
        <v>10</v>
      </c>
      <c r="I26" s="113">
        <f t="shared" ref="I26:J42" si="25">AN26</f>
        <v>3</v>
      </c>
      <c r="J26" s="95">
        <f t="shared" si="25"/>
        <v>79.413624150466248</v>
      </c>
      <c r="K26" s="114">
        <v>26</v>
      </c>
      <c r="L26" s="97">
        <f t="shared" si="4"/>
        <v>68.421052631578945</v>
      </c>
      <c r="M26" s="115">
        <v>30</v>
      </c>
      <c r="N26" s="116">
        <f t="shared" si="8"/>
        <v>83.333333333333329</v>
      </c>
      <c r="O26" s="115"/>
      <c r="P26" s="116">
        <f t="shared" si="9"/>
        <v>0</v>
      </c>
      <c r="Q26" s="115"/>
      <c r="R26" s="116">
        <f t="shared" si="10"/>
        <v>0</v>
      </c>
      <c r="S26" s="115"/>
      <c r="T26" s="116">
        <f t="shared" si="11"/>
        <v>0</v>
      </c>
      <c r="U26" s="115"/>
      <c r="V26" s="116">
        <f t="shared" si="12"/>
        <v>0</v>
      </c>
      <c r="W26" s="115">
        <v>32</v>
      </c>
      <c r="X26" s="147">
        <f t="shared" si="13"/>
        <v>86.486486486486484</v>
      </c>
      <c r="Y26" s="114"/>
      <c r="Z26" s="157">
        <f t="shared" si="14"/>
        <v>0</v>
      </c>
      <c r="AA26" s="153"/>
      <c r="AB26" s="104"/>
      <c r="AC26" s="105" t="str">
        <f t="shared" si="5"/>
        <v>WILLIAMS.D</v>
      </c>
      <c r="AD26" s="106">
        <f t="shared" si="5"/>
        <v>50244</v>
      </c>
      <c r="AE26" s="107" t="str">
        <f t="shared" si="5"/>
        <v>QUARRY</v>
      </c>
      <c r="AF26" s="108">
        <f t="shared" si="15"/>
        <v>68.421052631578945</v>
      </c>
      <c r="AG26" s="108">
        <f t="shared" si="16"/>
        <v>83.333333333333329</v>
      </c>
      <c r="AH26" s="108">
        <f>(O26*100)/$AH$8</f>
        <v>0</v>
      </c>
      <c r="AI26" s="108">
        <f t="shared" si="18"/>
        <v>0</v>
      </c>
      <c r="AJ26" s="108">
        <f t="shared" si="19"/>
        <v>0</v>
      </c>
      <c r="AK26" s="108">
        <f t="shared" si="20"/>
        <v>0</v>
      </c>
      <c r="AL26" s="108">
        <f t="shared" si="21"/>
        <v>86.486486486486484</v>
      </c>
      <c r="AM26" s="108">
        <f t="shared" si="22"/>
        <v>0</v>
      </c>
      <c r="AN26" s="32">
        <f t="shared" si="23"/>
        <v>3</v>
      </c>
      <c r="AO26" s="109">
        <f t="shared" si="6"/>
        <v>79.413624150466248</v>
      </c>
      <c r="AP26" s="104"/>
    </row>
    <row r="27" spans="2:42" ht="18" customHeight="1" x14ac:dyDescent="0.3">
      <c r="B27" s="318" t="s">
        <v>99</v>
      </c>
      <c r="C27" s="321">
        <v>50168</v>
      </c>
      <c r="D27" s="319" t="s">
        <v>60</v>
      </c>
      <c r="E27" s="365">
        <f t="shared" si="7"/>
        <v>220.73854073854073</v>
      </c>
      <c r="F27" s="91">
        <f t="shared" si="24"/>
        <v>220.73854073854073</v>
      </c>
      <c r="G27" s="92">
        <f t="shared" si="1"/>
        <v>220.73854073854073</v>
      </c>
      <c r="H27" s="93">
        <f t="shared" si="2"/>
        <v>11</v>
      </c>
      <c r="I27" s="113">
        <f t="shared" si="25"/>
        <v>3</v>
      </c>
      <c r="J27" s="95">
        <f t="shared" si="25"/>
        <v>73.579513579513574</v>
      </c>
      <c r="K27" s="114"/>
      <c r="L27" s="97">
        <f t="shared" si="4"/>
        <v>0</v>
      </c>
      <c r="M27" s="115"/>
      <c r="N27" s="116">
        <f t="shared" si="8"/>
        <v>0</v>
      </c>
      <c r="O27" s="115">
        <v>23</v>
      </c>
      <c r="P27" s="116">
        <f t="shared" si="9"/>
        <v>65.714285714285708</v>
      </c>
      <c r="Q27" s="115">
        <v>32</v>
      </c>
      <c r="R27" s="116">
        <f t="shared" si="10"/>
        <v>82.051282051282058</v>
      </c>
      <c r="S27" s="115"/>
      <c r="T27" s="116">
        <f t="shared" si="11"/>
        <v>0</v>
      </c>
      <c r="U27" s="115"/>
      <c r="V27" s="116">
        <f t="shared" si="12"/>
        <v>0</v>
      </c>
      <c r="W27" s="115">
        <v>27</v>
      </c>
      <c r="X27" s="147">
        <f t="shared" si="13"/>
        <v>72.972972972972968</v>
      </c>
      <c r="Y27" s="114"/>
      <c r="Z27" s="157">
        <f t="shared" si="14"/>
        <v>0</v>
      </c>
      <c r="AA27" s="153"/>
      <c r="AB27" s="104"/>
      <c r="AC27" s="105" t="str">
        <f t="shared" si="5"/>
        <v>WILLIAMS.G</v>
      </c>
      <c r="AD27" s="106">
        <f t="shared" si="5"/>
        <v>50168</v>
      </c>
      <c r="AE27" s="107" t="str">
        <f t="shared" si="5"/>
        <v>NELSON</v>
      </c>
      <c r="AF27" s="108">
        <f t="shared" si="15"/>
        <v>0</v>
      </c>
      <c r="AG27" s="108">
        <f t="shared" si="16"/>
        <v>0</v>
      </c>
      <c r="AH27" s="108">
        <f>(O27*100)/$AH$8</f>
        <v>65.714285714285708</v>
      </c>
      <c r="AI27" s="108">
        <f t="shared" si="18"/>
        <v>82.051282051282058</v>
      </c>
      <c r="AJ27" s="108">
        <f t="shared" si="19"/>
        <v>0</v>
      </c>
      <c r="AK27" s="108">
        <f t="shared" si="20"/>
        <v>0</v>
      </c>
      <c r="AL27" s="108">
        <f t="shared" si="21"/>
        <v>72.972972972972968</v>
      </c>
      <c r="AM27" s="108">
        <f t="shared" si="22"/>
        <v>0</v>
      </c>
      <c r="AN27" s="32">
        <f t="shared" si="23"/>
        <v>3</v>
      </c>
      <c r="AO27" s="109">
        <f t="shared" si="6"/>
        <v>73.579513579513574</v>
      </c>
      <c r="AP27" s="104"/>
    </row>
    <row r="28" spans="2:42" ht="18" x14ac:dyDescent="0.25">
      <c r="B28" s="110" t="s">
        <v>196</v>
      </c>
      <c r="C28" s="120"/>
      <c r="D28" s="122" t="s">
        <v>78</v>
      </c>
      <c r="E28" s="276">
        <f t="shared" si="7"/>
        <v>81.578947368421055</v>
      </c>
      <c r="F28" s="91">
        <f t="shared" si="24"/>
        <v>81.578947368421055</v>
      </c>
      <c r="G28" s="92">
        <f t="shared" si="1"/>
        <v>81.578947368421055</v>
      </c>
      <c r="H28" s="93">
        <f t="shared" si="2"/>
        <v>12</v>
      </c>
      <c r="I28" s="113">
        <f t="shared" si="25"/>
        <v>1</v>
      </c>
      <c r="J28" s="95">
        <f t="shared" si="25"/>
        <v>81.578947368421055</v>
      </c>
      <c r="K28" s="114"/>
      <c r="L28" s="97">
        <f t="shared" si="4"/>
        <v>0</v>
      </c>
      <c r="M28" s="115"/>
      <c r="N28" s="116">
        <f t="shared" si="8"/>
        <v>0</v>
      </c>
      <c r="O28" s="115"/>
      <c r="P28" s="116">
        <f t="shared" si="9"/>
        <v>0</v>
      </c>
      <c r="Q28" s="115"/>
      <c r="R28" s="116">
        <f t="shared" si="10"/>
        <v>0</v>
      </c>
      <c r="S28" s="115"/>
      <c r="T28" s="116">
        <f t="shared" si="11"/>
        <v>0</v>
      </c>
      <c r="U28" s="115">
        <v>31</v>
      </c>
      <c r="V28" s="116">
        <f t="shared" si="12"/>
        <v>81.578947368421055</v>
      </c>
      <c r="W28" s="115"/>
      <c r="X28" s="147">
        <f t="shared" si="13"/>
        <v>0</v>
      </c>
      <c r="Y28" s="114"/>
      <c r="Z28" s="157">
        <f t="shared" si="14"/>
        <v>0</v>
      </c>
      <c r="AA28" s="153"/>
      <c r="AB28" s="104"/>
      <c r="AC28" s="105" t="str">
        <f t="shared" si="5"/>
        <v>VAUGHN. J (Guest)</v>
      </c>
      <c r="AD28" s="106">
        <f t="shared" si="5"/>
        <v>0</v>
      </c>
      <c r="AE28" s="107" t="str">
        <f t="shared" si="5"/>
        <v>OAKTREE</v>
      </c>
      <c r="AF28" s="108">
        <f t="shared" si="15"/>
        <v>0</v>
      </c>
      <c r="AG28" s="108">
        <f t="shared" si="16"/>
        <v>0</v>
      </c>
      <c r="AH28" s="108">
        <f t="shared" si="17"/>
        <v>0</v>
      </c>
      <c r="AI28" s="108">
        <f t="shared" si="18"/>
        <v>0</v>
      </c>
      <c r="AJ28" s="108">
        <f t="shared" si="19"/>
        <v>0</v>
      </c>
      <c r="AK28" s="108">
        <f t="shared" si="20"/>
        <v>81.578947368421055</v>
      </c>
      <c r="AL28" s="108">
        <f t="shared" si="21"/>
        <v>0</v>
      </c>
      <c r="AM28" s="108">
        <f t="shared" si="22"/>
        <v>0</v>
      </c>
      <c r="AN28" s="32">
        <f t="shared" si="23"/>
        <v>1</v>
      </c>
      <c r="AO28" s="109">
        <f t="shared" si="6"/>
        <v>81.578947368421055</v>
      </c>
      <c r="AP28" s="104"/>
    </row>
    <row r="29" spans="2:42" ht="18" x14ac:dyDescent="0.25">
      <c r="B29" s="110"/>
      <c r="C29" s="120"/>
      <c r="D29" s="122"/>
      <c r="E29" s="276">
        <f t="shared" si="7"/>
        <v>0</v>
      </c>
      <c r="F29" s="91">
        <f t="shared" si="24"/>
        <v>0</v>
      </c>
      <c r="G29" s="92">
        <f t="shared" si="1"/>
        <v>0</v>
      </c>
      <c r="H29" s="93">
        <f t="shared" si="2"/>
        <v>0</v>
      </c>
      <c r="I29" s="113">
        <f t="shared" si="25"/>
        <v>0</v>
      </c>
      <c r="J29" s="95">
        <f t="shared" si="25"/>
        <v>0</v>
      </c>
      <c r="K29" s="114"/>
      <c r="L29" s="97">
        <f t="shared" si="4"/>
        <v>0</v>
      </c>
      <c r="M29" s="115"/>
      <c r="N29" s="116">
        <f t="shared" si="8"/>
        <v>0</v>
      </c>
      <c r="O29" s="115"/>
      <c r="P29" s="116">
        <f t="shared" si="9"/>
        <v>0</v>
      </c>
      <c r="Q29" s="115"/>
      <c r="R29" s="116">
        <f t="shared" si="10"/>
        <v>0</v>
      </c>
      <c r="S29" s="115"/>
      <c r="T29" s="116">
        <f t="shared" si="11"/>
        <v>0</v>
      </c>
      <c r="U29" s="115"/>
      <c r="V29" s="116">
        <f t="shared" si="12"/>
        <v>0</v>
      </c>
      <c r="W29" s="115"/>
      <c r="X29" s="147">
        <f t="shared" si="13"/>
        <v>0</v>
      </c>
      <c r="Y29" s="114"/>
      <c r="Z29" s="157">
        <f t="shared" si="14"/>
        <v>0</v>
      </c>
      <c r="AA29" s="153"/>
      <c r="AB29" s="104"/>
      <c r="AC29" s="105">
        <f t="shared" si="5"/>
        <v>0</v>
      </c>
      <c r="AD29" s="106">
        <f t="shared" si="5"/>
        <v>0</v>
      </c>
      <c r="AE29" s="107">
        <f t="shared" si="5"/>
        <v>0</v>
      </c>
      <c r="AF29" s="108">
        <f t="shared" si="15"/>
        <v>0</v>
      </c>
      <c r="AG29" s="108">
        <f t="shared" si="16"/>
        <v>0</v>
      </c>
      <c r="AH29" s="108">
        <f t="shared" si="17"/>
        <v>0</v>
      </c>
      <c r="AI29" s="108">
        <f t="shared" si="18"/>
        <v>0</v>
      </c>
      <c r="AJ29" s="108">
        <f t="shared" si="19"/>
        <v>0</v>
      </c>
      <c r="AK29" s="108">
        <f t="shared" si="20"/>
        <v>0</v>
      </c>
      <c r="AL29" s="108">
        <f t="shared" si="21"/>
        <v>0</v>
      </c>
      <c r="AM29" s="108">
        <f t="shared" si="22"/>
        <v>0</v>
      </c>
      <c r="AN29" s="32">
        <f t="shared" si="23"/>
        <v>0</v>
      </c>
      <c r="AO29" s="109">
        <f t="shared" si="6"/>
        <v>0</v>
      </c>
      <c r="AP29" s="104"/>
    </row>
    <row r="30" spans="2:42" ht="18" x14ac:dyDescent="0.25">
      <c r="B30" s="110"/>
      <c r="C30" s="120"/>
      <c r="D30" s="122"/>
      <c r="E30" s="276">
        <f t="shared" si="7"/>
        <v>0</v>
      </c>
      <c r="F30" s="91">
        <f t="shared" si="24"/>
        <v>0</v>
      </c>
      <c r="G30" s="92">
        <f t="shared" si="1"/>
        <v>0</v>
      </c>
      <c r="H30" s="93">
        <f t="shared" si="2"/>
        <v>0</v>
      </c>
      <c r="I30" s="113">
        <f t="shared" si="25"/>
        <v>0</v>
      </c>
      <c r="J30" s="95">
        <f t="shared" si="25"/>
        <v>0</v>
      </c>
      <c r="K30" s="114"/>
      <c r="L30" s="97">
        <f t="shared" si="4"/>
        <v>0</v>
      </c>
      <c r="M30" s="115"/>
      <c r="N30" s="116">
        <f t="shared" si="8"/>
        <v>0</v>
      </c>
      <c r="O30" s="115"/>
      <c r="P30" s="116">
        <f t="shared" si="9"/>
        <v>0</v>
      </c>
      <c r="Q30" s="115"/>
      <c r="R30" s="116">
        <f t="shared" si="10"/>
        <v>0</v>
      </c>
      <c r="S30" s="115"/>
      <c r="T30" s="116">
        <f t="shared" si="11"/>
        <v>0</v>
      </c>
      <c r="U30" s="115"/>
      <c r="V30" s="116">
        <f t="shared" si="12"/>
        <v>0</v>
      </c>
      <c r="W30" s="115"/>
      <c r="X30" s="147">
        <f t="shared" si="13"/>
        <v>0</v>
      </c>
      <c r="Y30" s="114"/>
      <c r="Z30" s="157">
        <f t="shared" si="14"/>
        <v>0</v>
      </c>
      <c r="AA30" s="153"/>
      <c r="AB30" s="104"/>
      <c r="AC30" s="105">
        <f t="shared" si="5"/>
        <v>0</v>
      </c>
      <c r="AD30" s="106">
        <f t="shared" si="5"/>
        <v>0</v>
      </c>
      <c r="AE30" s="107">
        <f t="shared" si="5"/>
        <v>0</v>
      </c>
      <c r="AF30" s="108">
        <f t="shared" si="15"/>
        <v>0</v>
      </c>
      <c r="AG30" s="108">
        <f t="shared" si="16"/>
        <v>0</v>
      </c>
      <c r="AH30" s="108">
        <f t="shared" si="17"/>
        <v>0</v>
      </c>
      <c r="AI30" s="108">
        <f t="shared" si="18"/>
        <v>0</v>
      </c>
      <c r="AJ30" s="108">
        <f t="shared" si="19"/>
        <v>0</v>
      </c>
      <c r="AK30" s="108">
        <f t="shared" si="20"/>
        <v>0</v>
      </c>
      <c r="AL30" s="108">
        <f t="shared" si="21"/>
        <v>0</v>
      </c>
      <c r="AM30" s="108">
        <f t="shared" si="22"/>
        <v>0</v>
      </c>
      <c r="AN30" s="32">
        <f t="shared" si="23"/>
        <v>0</v>
      </c>
      <c r="AO30" s="109">
        <f t="shared" si="6"/>
        <v>0</v>
      </c>
      <c r="AP30" s="104"/>
    </row>
    <row r="31" spans="2:42" ht="18" x14ac:dyDescent="0.25">
      <c r="B31" s="129"/>
      <c r="C31" s="130"/>
      <c r="D31" s="131"/>
      <c r="E31" s="276">
        <f t="shared" si="7"/>
        <v>0</v>
      </c>
      <c r="F31" s="91">
        <f t="shared" si="24"/>
        <v>0</v>
      </c>
      <c r="G31" s="92">
        <f t="shared" si="1"/>
        <v>0</v>
      </c>
      <c r="H31" s="93">
        <f t="shared" si="2"/>
        <v>0</v>
      </c>
      <c r="I31" s="113">
        <f t="shared" si="25"/>
        <v>0</v>
      </c>
      <c r="J31" s="95">
        <f t="shared" si="25"/>
        <v>0</v>
      </c>
      <c r="K31" s="114"/>
      <c r="L31" s="97">
        <f t="shared" si="4"/>
        <v>0</v>
      </c>
      <c r="M31" s="115"/>
      <c r="N31" s="116">
        <f t="shared" si="8"/>
        <v>0</v>
      </c>
      <c r="O31" s="115"/>
      <c r="P31" s="116">
        <f t="shared" si="9"/>
        <v>0</v>
      </c>
      <c r="Q31" s="115"/>
      <c r="R31" s="116">
        <f t="shared" si="10"/>
        <v>0</v>
      </c>
      <c r="S31" s="115"/>
      <c r="T31" s="116">
        <f t="shared" si="11"/>
        <v>0</v>
      </c>
      <c r="U31" s="115"/>
      <c r="V31" s="116">
        <f t="shared" si="12"/>
        <v>0</v>
      </c>
      <c r="W31" s="115"/>
      <c r="X31" s="147">
        <f t="shared" si="13"/>
        <v>0</v>
      </c>
      <c r="Y31" s="114"/>
      <c r="Z31" s="157">
        <f t="shared" si="14"/>
        <v>0</v>
      </c>
      <c r="AA31" s="153"/>
      <c r="AB31" s="104"/>
      <c r="AC31" s="105">
        <f t="shared" si="5"/>
        <v>0</v>
      </c>
      <c r="AD31" s="106">
        <f t="shared" si="5"/>
        <v>0</v>
      </c>
      <c r="AE31" s="107">
        <f t="shared" si="5"/>
        <v>0</v>
      </c>
      <c r="AF31" s="108">
        <f t="shared" si="15"/>
        <v>0</v>
      </c>
      <c r="AG31" s="108">
        <f t="shared" si="16"/>
        <v>0</v>
      </c>
      <c r="AH31" s="108">
        <f t="shared" si="17"/>
        <v>0</v>
      </c>
      <c r="AI31" s="108">
        <f t="shared" si="18"/>
        <v>0</v>
      </c>
      <c r="AJ31" s="108">
        <f t="shared" si="19"/>
        <v>0</v>
      </c>
      <c r="AK31" s="108">
        <f t="shared" si="20"/>
        <v>0</v>
      </c>
      <c r="AL31" s="108">
        <f t="shared" si="21"/>
        <v>0</v>
      </c>
      <c r="AM31" s="108">
        <f t="shared" si="22"/>
        <v>0</v>
      </c>
      <c r="AN31" s="32">
        <f t="shared" si="23"/>
        <v>0</v>
      </c>
      <c r="AO31" s="109">
        <f t="shared" si="6"/>
        <v>0</v>
      </c>
      <c r="AP31" s="104"/>
    </row>
    <row r="32" spans="2:42" ht="18" x14ac:dyDescent="0.25">
      <c r="B32" s="132"/>
      <c r="C32" s="111"/>
      <c r="D32" s="112"/>
      <c r="E32" s="276">
        <f t="shared" si="7"/>
        <v>0</v>
      </c>
      <c r="F32" s="91">
        <f t="shared" si="24"/>
        <v>0</v>
      </c>
      <c r="G32" s="92">
        <f t="shared" si="1"/>
        <v>0</v>
      </c>
      <c r="H32" s="93">
        <f t="shared" si="2"/>
        <v>0</v>
      </c>
      <c r="I32" s="113">
        <f t="shared" si="25"/>
        <v>0</v>
      </c>
      <c r="J32" s="95">
        <f t="shared" si="25"/>
        <v>0</v>
      </c>
      <c r="K32" s="114"/>
      <c r="L32" s="97">
        <f t="shared" si="4"/>
        <v>0</v>
      </c>
      <c r="M32" s="115"/>
      <c r="N32" s="116">
        <f t="shared" si="8"/>
        <v>0</v>
      </c>
      <c r="O32" s="115"/>
      <c r="P32" s="116">
        <f t="shared" si="9"/>
        <v>0</v>
      </c>
      <c r="Q32" s="115"/>
      <c r="R32" s="116">
        <f t="shared" si="10"/>
        <v>0</v>
      </c>
      <c r="S32" s="115"/>
      <c r="T32" s="116">
        <f t="shared" si="11"/>
        <v>0</v>
      </c>
      <c r="U32" s="115"/>
      <c r="V32" s="116">
        <f t="shared" si="12"/>
        <v>0</v>
      </c>
      <c r="W32" s="115"/>
      <c r="X32" s="147">
        <f t="shared" si="13"/>
        <v>0</v>
      </c>
      <c r="Y32" s="114"/>
      <c r="Z32" s="157">
        <f t="shared" si="14"/>
        <v>0</v>
      </c>
      <c r="AA32" s="153"/>
      <c r="AB32" s="104"/>
      <c r="AC32" s="105">
        <f t="shared" si="5"/>
        <v>0</v>
      </c>
      <c r="AD32" s="106">
        <f t="shared" si="5"/>
        <v>0</v>
      </c>
      <c r="AE32" s="107">
        <f t="shared" si="5"/>
        <v>0</v>
      </c>
      <c r="AF32" s="108">
        <f t="shared" si="15"/>
        <v>0</v>
      </c>
      <c r="AG32" s="108">
        <f t="shared" si="16"/>
        <v>0</v>
      </c>
      <c r="AH32" s="108">
        <f t="shared" si="17"/>
        <v>0</v>
      </c>
      <c r="AI32" s="108">
        <f t="shared" si="18"/>
        <v>0</v>
      </c>
      <c r="AJ32" s="108">
        <f t="shared" si="19"/>
        <v>0</v>
      </c>
      <c r="AK32" s="108">
        <f t="shared" si="20"/>
        <v>0</v>
      </c>
      <c r="AL32" s="108">
        <f t="shared" si="21"/>
        <v>0</v>
      </c>
      <c r="AM32" s="108">
        <f t="shared" si="22"/>
        <v>0</v>
      </c>
      <c r="AN32" s="32">
        <f t="shared" si="23"/>
        <v>0</v>
      </c>
      <c r="AO32" s="109">
        <f t="shared" si="6"/>
        <v>0</v>
      </c>
      <c r="AP32" s="104"/>
    </row>
    <row r="33" spans="2:42" ht="18" x14ac:dyDescent="0.25">
      <c r="B33" s="133"/>
      <c r="C33" s="134"/>
      <c r="D33" s="135"/>
      <c r="E33" s="276">
        <f t="shared" si="7"/>
        <v>0</v>
      </c>
      <c r="F33" s="91">
        <f t="shared" si="24"/>
        <v>0</v>
      </c>
      <c r="G33" s="92">
        <f t="shared" si="1"/>
        <v>0</v>
      </c>
      <c r="H33" s="93">
        <f t="shared" si="2"/>
        <v>0</v>
      </c>
      <c r="I33" s="113">
        <f t="shared" si="25"/>
        <v>0</v>
      </c>
      <c r="J33" s="95">
        <f t="shared" si="25"/>
        <v>0</v>
      </c>
      <c r="K33" s="114"/>
      <c r="L33" s="97">
        <f t="shared" si="4"/>
        <v>0</v>
      </c>
      <c r="M33" s="115"/>
      <c r="N33" s="116">
        <f t="shared" si="8"/>
        <v>0</v>
      </c>
      <c r="O33" s="115"/>
      <c r="P33" s="116">
        <f t="shared" si="9"/>
        <v>0</v>
      </c>
      <c r="Q33" s="115"/>
      <c r="R33" s="116">
        <f t="shared" si="10"/>
        <v>0</v>
      </c>
      <c r="S33" s="115"/>
      <c r="T33" s="116">
        <f t="shared" si="11"/>
        <v>0</v>
      </c>
      <c r="U33" s="115"/>
      <c r="V33" s="116">
        <f t="shared" si="12"/>
        <v>0</v>
      </c>
      <c r="W33" s="115"/>
      <c r="X33" s="147">
        <f t="shared" si="13"/>
        <v>0</v>
      </c>
      <c r="Y33" s="114"/>
      <c r="Z33" s="157">
        <f t="shared" si="14"/>
        <v>0</v>
      </c>
      <c r="AA33" s="153"/>
      <c r="AB33" s="104"/>
      <c r="AC33" s="105">
        <f t="shared" si="5"/>
        <v>0</v>
      </c>
      <c r="AD33" s="106">
        <f t="shared" si="5"/>
        <v>0</v>
      </c>
      <c r="AE33" s="107">
        <f t="shared" si="5"/>
        <v>0</v>
      </c>
      <c r="AF33" s="108">
        <f t="shared" si="15"/>
        <v>0</v>
      </c>
      <c r="AG33" s="108">
        <f t="shared" si="16"/>
        <v>0</v>
      </c>
      <c r="AH33" s="108">
        <f t="shared" si="17"/>
        <v>0</v>
      </c>
      <c r="AI33" s="108">
        <f t="shared" si="18"/>
        <v>0</v>
      </c>
      <c r="AJ33" s="108">
        <f t="shared" si="19"/>
        <v>0</v>
      </c>
      <c r="AK33" s="108">
        <f t="shared" si="20"/>
        <v>0</v>
      </c>
      <c r="AL33" s="108">
        <f t="shared" si="21"/>
        <v>0</v>
      </c>
      <c r="AM33" s="108">
        <f t="shared" si="22"/>
        <v>0</v>
      </c>
      <c r="AN33" s="32">
        <f t="shared" si="23"/>
        <v>0</v>
      </c>
      <c r="AO33" s="109">
        <f t="shared" si="6"/>
        <v>0</v>
      </c>
      <c r="AP33" s="104"/>
    </row>
    <row r="34" spans="2:42" ht="18" x14ac:dyDescent="0.25">
      <c r="B34" s="110"/>
      <c r="C34" s="120"/>
      <c r="D34" s="122"/>
      <c r="E34" s="276">
        <f t="shared" si="7"/>
        <v>0</v>
      </c>
      <c r="F34" s="91">
        <f t="shared" si="24"/>
        <v>0</v>
      </c>
      <c r="G34" s="92">
        <f t="shared" si="1"/>
        <v>0</v>
      </c>
      <c r="H34" s="93">
        <f t="shared" si="2"/>
        <v>0</v>
      </c>
      <c r="I34" s="113">
        <f t="shared" si="25"/>
        <v>0</v>
      </c>
      <c r="J34" s="95">
        <f t="shared" si="25"/>
        <v>0</v>
      </c>
      <c r="K34" s="114"/>
      <c r="L34" s="97">
        <f t="shared" si="4"/>
        <v>0</v>
      </c>
      <c r="M34" s="115"/>
      <c r="N34" s="116">
        <f t="shared" si="8"/>
        <v>0</v>
      </c>
      <c r="O34" s="115"/>
      <c r="P34" s="116">
        <f t="shared" si="9"/>
        <v>0</v>
      </c>
      <c r="Q34" s="115"/>
      <c r="R34" s="116">
        <f t="shared" si="10"/>
        <v>0</v>
      </c>
      <c r="S34" s="115"/>
      <c r="T34" s="116">
        <f t="shared" si="11"/>
        <v>0</v>
      </c>
      <c r="U34" s="115"/>
      <c r="V34" s="116">
        <f t="shared" si="12"/>
        <v>0</v>
      </c>
      <c r="W34" s="115"/>
      <c r="X34" s="147">
        <f t="shared" si="13"/>
        <v>0</v>
      </c>
      <c r="Y34" s="114"/>
      <c r="Z34" s="157">
        <f t="shared" si="14"/>
        <v>0</v>
      </c>
      <c r="AA34" s="153"/>
      <c r="AB34" s="104"/>
      <c r="AC34" s="105">
        <f t="shared" si="5"/>
        <v>0</v>
      </c>
      <c r="AD34" s="106">
        <f t="shared" si="5"/>
        <v>0</v>
      </c>
      <c r="AE34" s="107">
        <f t="shared" si="5"/>
        <v>0</v>
      </c>
      <c r="AF34" s="108">
        <f t="shared" si="15"/>
        <v>0</v>
      </c>
      <c r="AG34" s="108">
        <f t="shared" si="16"/>
        <v>0</v>
      </c>
      <c r="AH34" s="108">
        <f t="shared" si="17"/>
        <v>0</v>
      </c>
      <c r="AI34" s="108">
        <f t="shared" si="18"/>
        <v>0</v>
      </c>
      <c r="AJ34" s="108">
        <f t="shared" si="19"/>
        <v>0</v>
      </c>
      <c r="AK34" s="108">
        <f t="shared" si="20"/>
        <v>0</v>
      </c>
      <c r="AL34" s="108">
        <f t="shared" si="21"/>
        <v>0</v>
      </c>
      <c r="AM34" s="108">
        <f t="shared" si="22"/>
        <v>0</v>
      </c>
      <c r="AN34" s="32">
        <f t="shared" si="23"/>
        <v>0</v>
      </c>
      <c r="AO34" s="109">
        <f t="shared" si="6"/>
        <v>0</v>
      </c>
      <c r="AP34" s="104"/>
    </row>
    <row r="35" spans="2:42" ht="18" x14ac:dyDescent="0.25">
      <c r="B35" s="133"/>
      <c r="C35" s="134"/>
      <c r="D35" s="135"/>
      <c r="E35" s="276">
        <f t="shared" si="7"/>
        <v>0</v>
      </c>
      <c r="F35" s="91">
        <f t="shared" si="24"/>
        <v>0</v>
      </c>
      <c r="G35" s="92">
        <f t="shared" si="1"/>
        <v>0</v>
      </c>
      <c r="H35" s="93">
        <f t="shared" si="2"/>
        <v>0</v>
      </c>
      <c r="I35" s="113">
        <f t="shared" si="25"/>
        <v>0</v>
      </c>
      <c r="J35" s="95">
        <f t="shared" si="25"/>
        <v>0</v>
      </c>
      <c r="K35" s="114"/>
      <c r="L35" s="97">
        <f t="shared" si="4"/>
        <v>0</v>
      </c>
      <c r="M35" s="115"/>
      <c r="N35" s="116">
        <f t="shared" si="8"/>
        <v>0</v>
      </c>
      <c r="O35" s="115"/>
      <c r="P35" s="116">
        <f t="shared" si="9"/>
        <v>0</v>
      </c>
      <c r="Q35" s="115"/>
      <c r="R35" s="116">
        <f t="shared" si="10"/>
        <v>0</v>
      </c>
      <c r="S35" s="115"/>
      <c r="T35" s="116">
        <f t="shared" si="11"/>
        <v>0</v>
      </c>
      <c r="U35" s="115"/>
      <c r="V35" s="116">
        <f t="shared" si="12"/>
        <v>0</v>
      </c>
      <c r="W35" s="115"/>
      <c r="X35" s="147">
        <f t="shared" si="13"/>
        <v>0</v>
      </c>
      <c r="Y35" s="114"/>
      <c r="Z35" s="157">
        <f t="shared" si="14"/>
        <v>0</v>
      </c>
      <c r="AA35" s="153"/>
      <c r="AB35" s="104"/>
      <c r="AC35" s="105">
        <f t="shared" si="5"/>
        <v>0</v>
      </c>
      <c r="AD35" s="106">
        <f t="shared" si="5"/>
        <v>0</v>
      </c>
      <c r="AE35" s="107">
        <f t="shared" si="5"/>
        <v>0</v>
      </c>
      <c r="AF35" s="108">
        <f t="shared" si="15"/>
        <v>0</v>
      </c>
      <c r="AG35" s="108">
        <f t="shared" si="16"/>
        <v>0</v>
      </c>
      <c r="AH35" s="108">
        <f t="shared" si="17"/>
        <v>0</v>
      </c>
      <c r="AI35" s="108">
        <f t="shared" si="18"/>
        <v>0</v>
      </c>
      <c r="AJ35" s="108">
        <f t="shared" si="19"/>
        <v>0</v>
      </c>
      <c r="AK35" s="108">
        <f t="shared" si="20"/>
        <v>0</v>
      </c>
      <c r="AL35" s="108">
        <f t="shared" si="21"/>
        <v>0</v>
      </c>
      <c r="AM35" s="108">
        <f t="shared" si="22"/>
        <v>0</v>
      </c>
      <c r="AN35" s="32">
        <f t="shared" si="23"/>
        <v>0</v>
      </c>
      <c r="AO35" s="109">
        <f t="shared" si="6"/>
        <v>0</v>
      </c>
      <c r="AP35" s="104"/>
    </row>
    <row r="36" spans="2:42" ht="18" x14ac:dyDescent="0.25">
      <c r="B36" s="119"/>
      <c r="C36" s="120"/>
      <c r="D36" s="121"/>
      <c r="E36" s="276">
        <f t="shared" si="7"/>
        <v>0</v>
      </c>
      <c r="F36" s="91">
        <f t="shared" si="24"/>
        <v>0</v>
      </c>
      <c r="G36" s="92">
        <f t="shared" si="1"/>
        <v>0</v>
      </c>
      <c r="H36" s="93">
        <f t="shared" si="2"/>
        <v>0</v>
      </c>
      <c r="I36" s="113">
        <f t="shared" si="25"/>
        <v>0</v>
      </c>
      <c r="J36" s="95">
        <f t="shared" si="25"/>
        <v>0</v>
      </c>
      <c r="K36" s="114"/>
      <c r="L36" s="97">
        <f t="shared" si="4"/>
        <v>0</v>
      </c>
      <c r="M36" s="115"/>
      <c r="N36" s="116">
        <f t="shared" si="8"/>
        <v>0</v>
      </c>
      <c r="O36" s="115"/>
      <c r="P36" s="116">
        <f t="shared" si="9"/>
        <v>0</v>
      </c>
      <c r="Q36" s="115"/>
      <c r="R36" s="116">
        <f t="shared" si="10"/>
        <v>0</v>
      </c>
      <c r="S36" s="115"/>
      <c r="T36" s="116">
        <f t="shared" si="11"/>
        <v>0</v>
      </c>
      <c r="U36" s="115"/>
      <c r="V36" s="116">
        <f t="shared" si="12"/>
        <v>0</v>
      </c>
      <c r="W36" s="115"/>
      <c r="X36" s="147">
        <f t="shared" si="13"/>
        <v>0</v>
      </c>
      <c r="Y36" s="114"/>
      <c r="Z36" s="157">
        <f t="shared" si="14"/>
        <v>0</v>
      </c>
      <c r="AA36" s="153"/>
      <c r="AB36" s="104"/>
      <c r="AC36" s="105">
        <f t="shared" si="5"/>
        <v>0</v>
      </c>
      <c r="AD36" s="106">
        <f t="shared" si="5"/>
        <v>0</v>
      </c>
      <c r="AE36" s="107">
        <f t="shared" si="5"/>
        <v>0</v>
      </c>
      <c r="AF36" s="108">
        <f t="shared" si="15"/>
        <v>0</v>
      </c>
      <c r="AG36" s="108">
        <f t="shared" si="16"/>
        <v>0</v>
      </c>
      <c r="AH36" s="108">
        <f t="shared" si="17"/>
        <v>0</v>
      </c>
      <c r="AI36" s="108">
        <f t="shared" si="18"/>
        <v>0</v>
      </c>
      <c r="AJ36" s="108">
        <f t="shared" si="19"/>
        <v>0</v>
      </c>
      <c r="AK36" s="108">
        <f t="shared" si="20"/>
        <v>0</v>
      </c>
      <c r="AL36" s="108">
        <f t="shared" si="21"/>
        <v>0</v>
      </c>
      <c r="AM36" s="108">
        <f t="shared" si="22"/>
        <v>0</v>
      </c>
      <c r="AN36" s="32">
        <f t="shared" si="23"/>
        <v>0</v>
      </c>
      <c r="AO36" s="109">
        <f t="shared" si="6"/>
        <v>0</v>
      </c>
      <c r="AP36" s="104"/>
    </row>
    <row r="37" spans="2:42" ht="18" x14ac:dyDescent="0.25">
      <c r="B37" s="133"/>
      <c r="C37" s="134"/>
      <c r="D37" s="135"/>
      <c r="E37" s="276">
        <f t="shared" si="7"/>
        <v>0</v>
      </c>
      <c r="F37" s="91">
        <f t="shared" si="24"/>
        <v>0</v>
      </c>
      <c r="G37" s="92">
        <f t="shared" si="1"/>
        <v>0</v>
      </c>
      <c r="H37" s="93">
        <f t="shared" si="2"/>
        <v>0</v>
      </c>
      <c r="I37" s="113">
        <f t="shared" si="25"/>
        <v>0</v>
      </c>
      <c r="J37" s="95">
        <f t="shared" si="25"/>
        <v>0</v>
      </c>
      <c r="K37" s="114"/>
      <c r="L37" s="97">
        <f t="shared" si="4"/>
        <v>0</v>
      </c>
      <c r="M37" s="115"/>
      <c r="N37" s="116">
        <f t="shared" si="8"/>
        <v>0</v>
      </c>
      <c r="O37" s="115"/>
      <c r="P37" s="116">
        <f t="shared" si="9"/>
        <v>0</v>
      </c>
      <c r="Q37" s="115"/>
      <c r="R37" s="116">
        <f t="shared" si="10"/>
        <v>0</v>
      </c>
      <c r="S37" s="115"/>
      <c r="T37" s="116">
        <f t="shared" si="11"/>
        <v>0</v>
      </c>
      <c r="U37" s="115"/>
      <c r="V37" s="116">
        <f t="shared" si="12"/>
        <v>0</v>
      </c>
      <c r="W37" s="115"/>
      <c r="X37" s="147">
        <f t="shared" si="13"/>
        <v>0</v>
      </c>
      <c r="Y37" s="114"/>
      <c r="Z37" s="157">
        <f t="shared" si="14"/>
        <v>0</v>
      </c>
      <c r="AA37" s="153"/>
      <c r="AB37" s="104"/>
      <c r="AC37" s="105">
        <f t="shared" si="5"/>
        <v>0</v>
      </c>
      <c r="AD37" s="106">
        <f t="shared" si="5"/>
        <v>0</v>
      </c>
      <c r="AE37" s="107">
        <f t="shared" si="5"/>
        <v>0</v>
      </c>
      <c r="AF37" s="108">
        <f t="shared" si="15"/>
        <v>0</v>
      </c>
      <c r="AG37" s="108">
        <f t="shared" si="16"/>
        <v>0</v>
      </c>
      <c r="AH37" s="108">
        <f t="shared" si="17"/>
        <v>0</v>
      </c>
      <c r="AI37" s="108">
        <f t="shared" si="18"/>
        <v>0</v>
      </c>
      <c r="AJ37" s="108">
        <f t="shared" si="19"/>
        <v>0</v>
      </c>
      <c r="AK37" s="108">
        <f t="shared" si="20"/>
        <v>0</v>
      </c>
      <c r="AL37" s="108">
        <f t="shared" si="21"/>
        <v>0</v>
      </c>
      <c r="AM37" s="108">
        <f t="shared" si="22"/>
        <v>0</v>
      </c>
      <c r="AN37" s="32">
        <f t="shared" si="23"/>
        <v>0</v>
      </c>
      <c r="AO37" s="109">
        <f t="shared" si="6"/>
        <v>0</v>
      </c>
      <c r="AP37" s="104"/>
    </row>
    <row r="38" spans="2:42" ht="18" x14ac:dyDescent="0.25">
      <c r="B38" s="133"/>
      <c r="C38" s="134"/>
      <c r="D38" s="135"/>
      <c r="E38" s="276">
        <f t="shared" si="7"/>
        <v>0</v>
      </c>
      <c r="F38" s="91">
        <f t="shared" si="24"/>
        <v>0</v>
      </c>
      <c r="G38" s="92">
        <f t="shared" si="1"/>
        <v>0</v>
      </c>
      <c r="H38" s="93">
        <f t="shared" si="2"/>
        <v>0</v>
      </c>
      <c r="I38" s="113">
        <f t="shared" si="25"/>
        <v>0</v>
      </c>
      <c r="J38" s="95">
        <f t="shared" si="25"/>
        <v>0</v>
      </c>
      <c r="K38" s="114"/>
      <c r="L38" s="97">
        <f t="shared" si="4"/>
        <v>0</v>
      </c>
      <c r="M38" s="115"/>
      <c r="N38" s="116">
        <f t="shared" si="8"/>
        <v>0</v>
      </c>
      <c r="O38" s="115"/>
      <c r="P38" s="116">
        <f t="shared" si="9"/>
        <v>0</v>
      </c>
      <c r="Q38" s="115"/>
      <c r="R38" s="116">
        <f t="shared" si="10"/>
        <v>0</v>
      </c>
      <c r="S38" s="115"/>
      <c r="T38" s="116">
        <f t="shared" si="11"/>
        <v>0</v>
      </c>
      <c r="U38" s="115"/>
      <c r="V38" s="116">
        <f t="shared" si="12"/>
        <v>0</v>
      </c>
      <c r="W38" s="115"/>
      <c r="X38" s="147">
        <f t="shared" si="13"/>
        <v>0</v>
      </c>
      <c r="Y38" s="114"/>
      <c r="Z38" s="157">
        <f t="shared" si="14"/>
        <v>0</v>
      </c>
      <c r="AA38" s="153"/>
      <c r="AB38" s="104"/>
      <c r="AC38" s="105">
        <f t="shared" si="5"/>
        <v>0</v>
      </c>
      <c r="AD38" s="106">
        <f t="shared" si="5"/>
        <v>0</v>
      </c>
      <c r="AE38" s="107">
        <f t="shared" si="5"/>
        <v>0</v>
      </c>
      <c r="AF38" s="108">
        <f t="shared" si="15"/>
        <v>0</v>
      </c>
      <c r="AG38" s="108">
        <f t="shared" si="16"/>
        <v>0</v>
      </c>
      <c r="AH38" s="108">
        <f t="shared" si="17"/>
        <v>0</v>
      </c>
      <c r="AI38" s="108">
        <f t="shared" si="18"/>
        <v>0</v>
      </c>
      <c r="AJ38" s="108">
        <f t="shared" si="19"/>
        <v>0</v>
      </c>
      <c r="AK38" s="108">
        <f t="shared" si="20"/>
        <v>0</v>
      </c>
      <c r="AL38" s="108">
        <f t="shared" si="21"/>
        <v>0</v>
      </c>
      <c r="AM38" s="108">
        <f t="shared" si="22"/>
        <v>0</v>
      </c>
      <c r="AN38" s="32">
        <f t="shared" si="23"/>
        <v>0</v>
      </c>
      <c r="AO38" s="109">
        <f t="shared" si="6"/>
        <v>0</v>
      </c>
      <c r="AP38" s="104"/>
    </row>
    <row r="39" spans="2:42" ht="18" x14ac:dyDescent="0.25">
      <c r="B39" s="110"/>
      <c r="C39" s="120"/>
      <c r="D39" s="122"/>
      <c r="E39" s="276"/>
      <c r="F39" s="91"/>
      <c r="G39" s="92"/>
      <c r="H39" s="93"/>
      <c r="I39" s="113"/>
      <c r="J39" s="95">
        <f t="shared" si="25"/>
        <v>0</v>
      </c>
      <c r="K39" s="114"/>
      <c r="L39" s="97">
        <f t="shared" si="4"/>
        <v>0</v>
      </c>
      <c r="M39" s="115"/>
      <c r="N39" s="116">
        <f t="shared" si="8"/>
        <v>0</v>
      </c>
      <c r="O39" s="115"/>
      <c r="P39" s="116">
        <f t="shared" si="9"/>
        <v>0</v>
      </c>
      <c r="Q39" s="115"/>
      <c r="R39" s="116">
        <f t="shared" si="10"/>
        <v>0</v>
      </c>
      <c r="S39" s="115"/>
      <c r="T39" s="116">
        <f t="shared" si="11"/>
        <v>0</v>
      </c>
      <c r="U39" s="115"/>
      <c r="V39" s="116">
        <f t="shared" si="12"/>
        <v>0</v>
      </c>
      <c r="W39" s="115"/>
      <c r="X39" s="147">
        <f t="shared" si="13"/>
        <v>0</v>
      </c>
      <c r="Y39" s="114"/>
      <c r="Z39" s="157">
        <f t="shared" si="14"/>
        <v>0</v>
      </c>
      <c r="AA39" s="153"/>
      <c r="AB39" s="104"/>
      <c r="AC39" s="105"/>
      <c r="AD39" s="106"/>
      <c r="AE39" s="107"/>
      <c r="AF39" s="108"/>
      <c r="AG39" s="108"/>
      <c r="AH39" s="108"/>
      <c r="AI39" s="108"/>
      <c r="AJ39" s="108"/>
      <c r="AK39" s="108"/>
      <c r="AL39" s="108"/>
      <c r="AM39" s="108"/>
      <c r="AN39" s="32"/>
      <c r="AO39" s="109"/>
      <c r="AP39" s="104"/>
    </row>
    <row r="40" spans="2:42" ht="18" x14ac:dyDescent="0.25">
      <c r="B40" s="137"/>
      <c r="C40" s="138"/>
      <c r="D40" s="139"/>
      <c r="E40" s="276"/>
      <c r="F40" s="91"/>
      <c r="G40" s="92"/>
      <c r="H40" s="93"/>
      <c r="I40" s="113"/>
      <c r="J40" s="95">
        <f t="shared" si="25"/>
        <v>0</v>
      </c>
      <c r="K40" s="114"/>
      <c r="L40" s="97">
        <f t="shared" si="4"/>
        <v>0</v>
      </c>
      <c r="M40" s="115"/>
      <c r="N40" s="116">
        <f t="shared" si="8"/>
        <v>0</v>
      </c>
      <c r="O40" s="115"/>
      <c r="P40" s="116">
        <f t="shared" si="9"/>
        <v>0</v>
      </c>
      <c r="Q40" s="115"/>
      <c r="R40" s="116">
        <f t="shared" si="10"/>
        <v>0</v>
      </c>
      <c r="S40" s="115"/>
      <c r="T40" s="116">
        <f t="shared" si="11"/>
        <v>0</v>
      </c>
      <c r="U40" s="115"/>
      <c r="V40" s="116">
        <f t="shared" si="12"/>
        <v>0</v>
      </c>
      <c r="W40" s="115"/>
      <c r="X40" s="147">
        <f t="shared" si="13"/>
        <v>0</v>
      </c>
      <c r="Y40" s="114"/>
      <c r="Z40" s="157">
        <f t="shared" si="14"/>
        <v>0</v>
      </c>
      <c r="AA40" s="153"/>
      <c r="AB40" s="104"/>
      <c r="AC40" s="105"/>
      <c r="AD40" s="106"/>
      <c r="AE40" s="107"/>
      <c r="AF40" s="108"/>
      <c r="AG40" s="108"/>
      <c r="AH40" s="108"/>
      <c r="AI40" s="108"/>
      <c r="AJ40" s="108"/>
      <c r="AK40" s="108"/>
      <c r="AL40" s="108"/>
      <c r="AM40" s="108"/>
      <c r="AN40" s="32"/>
      <c r="AO40" s="109"/>
      <c r="AP40" s="104"/>
    </row>
    <row r="41" spans="2:42" ht="18" x14ac:dyDescent="0.25">
      <c r="B41" s="132"/>
      <c r="C41" s="111"/>
      <c r="D41" s="112"/>
      <c r="E41" s="276"/>
      <c r="F41" s="91"/>
      <c r="G41" s="92"/>
      <c r="H41" s="93"/>
      <c r="I41" s="113"/>
      <c r="J41" s="95">
        <f t="shared" si="25"/>
        <v>0</v>
      </c>
      <c r="K41" s="114"/>
      <c r="L41" s="97">
        <f t="shared" si="4"/>
        <v>0</v>
      </c>
      <c r="M41" s="115"/>
      <c r="N41" s="116">
        <f t="shared" si="8"/>
        <v>0</v>
      </c>
      <c r="O41" s="115"/>
      <c r="P41" s="116">
        <f t="shared" si="9"/>
        <v>0</v>
      </c>
      <c r="Q41" s="115"/>
      <c r="R41" s="116">
        <f t="shared" si="10"/>
        <v>0</v>
      </c>
      <c r="S41" s="115"/>
      <c r="T41" s="116">
        <f t="shared" si="11"/>
        <v>0</v>
      </c>
      <c r="U41" s="115"/>
      <c r="V41" s="116">
        <f t="shared" si="12"/>
        <v>0</v>
      </c>
      <c r="W41" s="115"/>
      <c r="X41" s="147">
        <f t="shared" si="13"/>
        <v>0</v>
      </c>
      <c r="Y41" s="114"/>
      <c r="Z41" s="157">
        <f t="shared" si="14"/>
        <v>0</v>
      </c>
      <c r="AA41" s="153"/>
      <c r="AB41" s="104"/>
      <c r="AC41" s="105"/>
      <c r="AD41" s="106"/>
      <c r="AE41" s="107"/>
      <c r="AF41" s="108"/>
      <c r="AG41" s="108"/>
      <c r="AH41" s="108"/>
      <c r="AI41" s="108"/>
      <c r="AJ41" s="108"/>
      <c r="AK41" s="108"/>
      <c r="AL41" s="108"/>
      <c r="AM41" s="108"/>
      <c r="AN41" s="32"/>
      <c r="AO41" s="109"/>
      <c r="AP41" s="104"/>
    </row>
    <row r="42" spans="2:42" ht="18.75" thickBot="1" x14ac:dyDescent="0.3">
      <c r="B42" s="140"/>
      <c r="C42" s="141"/>
      <c r="D42" s="142"/>
      <c r="E42" s="276"/>
      <c r="F42" s="91"/>
      <c r="G42" s="92"/>
      <c r="H42" s="93"/>
      <c r="I42" s="143"/>
      <c r="J42" s="95">
        <f t="shared" si="25"/>
        <v>0</v>
      </c>
      <c r="K42" s="114"/>
      <c r="L42" s="97">
        <f t="shared" si="4"/>
        <v>0</v>
      </c>
      <c r="M42" s="115"/>
      <c r="N42" s="116">
        <f t="shared" si="8"/>
        <v>0</v>
      </c>
      <c r="O42" s="115"/>
      <c r="P42" s="116">
        <f t="shared" si="9"/>
        <v>0</v>
      </c>
      <c r="Q42" s="115"/>
      <c r="R42" s="116">
        <f t="shared" si="10"/>
        <v>0</v>
      </c>
      <c r="S42" s="115"/>
      <c r="T42" s="116">
        <f t="shared" si="11"/>
        <v>0</v>
      </c>
      <c r="U42" s="115"/>
      <c r="V42" s="116">
        <f t="shared" si="12"/>
        <v>0</v>
      </c>
      <c r="W42" s="115"/>
      <c r="X42" s="147">
        <f t="shared" si="13"/>
        <v>0</v>
      </c>
      <c r="Y42" s="158"/>
      <c r="Z42" s="159">
        <f t="shared" si="14"/>
        <v>0</v>
      </c>
      <c r="AA42" s="153"/>
      <c r="AB42" s="104"/>
      <c r="AC42" s="105"/>
      <c r="AD42" s="106"/>
      <c r="AE42" s="107"/>
      <c r="AF42" s="108"/>
      <c r="AG42" s="108"/>
      <c r="AH42" s="108"/>
      <c r="AI42" s="108"/>
      <c r="AJ42" s="108"/>
      <c r="AK42" s="108"/>
      <c r="AL42" s="108"/>
      <c r="AM42" s="108"/>
      <c r="AN42" s="32"/>
      <c r="AO42" s="109"/>
      <c r="AP42" s="104"/>
    </row>
    <row r="43" spans="2:42" x14ac:dyDescent="0.25">
      <c r="B43" s="163"/>
      <c r="C43" s="163"/>
      <c r="D43" s="163"/>
      <c r="E43" s="277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</row>
    <row r="44" spans="2:42" x14ac:dyDescent="0.25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</row>
    <row r="45" spans="2:42" x14ac:dyDescent="0.25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</row>
    <row r="46" spans="2:42" x14ac:dyDescent="0.25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</row>
    <row r="47" spans="2:42" x14ac:dyDescent="0.25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</row>
    <row r="48" spans="2:42" x14ac:dyDescent="0.25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</row>
    <row r="49" spans="2:42" x14ac:dyDescent="0.25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</row>
    <row r="50" spans="2:42" x14ac:dyDescent="0.25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</row>
    <row r="51" spans="2:42" x14ac:dyDescent="0.25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</row>
    <row r="52" spans="2:42" x14ac:dyDescent="0.25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</row>
    <row r="53" spans="2:42" x14ac:dyDescent="0.25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</row>
    <row r="54" spans="2:42" x14ac:dyDescent="0.25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</row>
  </sheetData>
  <sortState ref="B12:D28">
    <sortCondition ref="B11"/>
  </sortState>
  <conditionalFormatting sqref="G11:H42">
    <cfRule type="cellIs" dxfId="246" priority="24" stopIfTrue="1" operator="lessThan">
      <formula>1</formula>
    </cfRule>
  </conditionalFormatting>
  <conditionalFormatting sqref="I11:I42">
    <cfRule type="cellIs" dxfId="245" priority="23" stopIfTrue="1" operator="equal">
      <formula>0</formula>
    </cfRule>
  </conditionalFormatting>
  <conditionalFormatting sqref="N11:N42 P11:P42 R11:R42 T11:T42 V11:V42 X11:X42 Z11:Z42 AB11:AB42 AP11:AP42 L11:L42">
    <cfRule type="cellIs" dxfId="244" priority="21" stopIfTrue="1" operator="greaterThan">
      <formula>1</formula>
    </cfRule>
    <cfRule type="cellIs" dxfId="243" priority="22" stopIfTrue="1" operator="lessThan">
      <formula>1</formula>
    </cfRule>
  </conditionalFormatting>
  <conditionalFormatting sqref="M11:M42 Q11:Q42 S11:S42 U11:U42 Y11:Y42 K11:K42 AA11:AA42 W11:W42 O11:O42">
    <cfRule type="cellIs" dxfId="242" priority="19" stopIfTrue="1" operator="greaterThan">
      <formula>1</formula>
    </cfRule>
    <cfRule type="cellIs" dxfId="241" priority="20" stopIfTrue="1" operator="lessThan">
      <formula>1</formula>
    </cfRule>
  </conditionalFormatting>
  <conditionalFormatting sqref="J11:J42">
    <cfRule type="cellIs" dxfId="240" priority="14" operator="greaterThan">
      <formula>79.999999999</formula>
    </cfRule>
    <cfRule type="cellIs" dxfId="239" priority="15" operator="lessThan">
      <formula>79.999999</formula>
    </cfRule>
    <cfRule type="cellIs" dxfId="238" priority="16" operator="greaterThan">
      <formula>79.9999999</formula>
    </cfRule>
    <cfRule type="cellIs" dxfId="237" priority="17" stopIfTrue="1" operator="lessThan">
      <formula>1</formula>
    </cfRule>
    <cfRule type="cellIs" dxfId="236" priority="18" stopIfTrue="1" operator="between">
      <formula>1</formula>
      <formula>69.999999</formula>
    </cfRule>
  </conditionalFormatting>
  <conditionalFormatting sqref="G11:J42">
    <cfRule type="cellIs" dxfId="235" priority="12" operator="lessThan">
      <formula>1</formula>
    </cfRule>
    <cfRule type="cellIs" dxfId="234" priority="13" operator="lessThan">
      <formula>1</formula>
    </cfRule>
  </conditionalFormatting>
  <conditionalFormatting sqref="AA11:AB42 AP11:AP42">
    <cfRule type="cellIs" dxfId="233" priority="10" operator="lessThan">
      <formula>0.1</formula>
    </cfRule>
    <cfRule type="cellIs" dxfId="232" priority="11" operator="lessThan">
      <formula>0.1</formula>
    </cfRule>
  </conditionalFormatting>
  <conditionalFormatting sqref="J11:J42">
    <cfRule type="cellIs" dxfId="231" priority="9" operator="between">
      <formula>1</formula>
      <formula>79.99999</formula>
    </cfRule>
  </conditionalFormatting>
  <conditionalFormatting sqref="H11:H27">
    <cfRule type="cellIs" dxfId="230" priority="8" operator="between">
      <formula>1</formula>
      <formula>3</formula>
    </cfRule>
  </conditionalFormatting>
  <conditionalFormatting sqref="H11:H31">
    <cfRule type="cellIs" dxfId="229" priority="7" operator="between">
      <formula>1</formula>
      <formula>3</formula>
    </cfRule>
  </conditionalFormatting>
  <conditionalFormatting sqref="F11:F42">
    <cfRule type="cellIs" dxfId="228" priority="6" operator="lessThan">
      <formula>0.1</formula>
    </cfRule>
  </conditionalFormatting>
  <conditionalFormatting sqref="AA11:AB42 AP11:AP42">
    <cfRule type="cellIs" dxfId="227" priority="4" operator="lessThan">
      <formula>0.1</formula>
    </cfRule>
    <cfRule type="cellIs" dxfId="226" priority="5" operator="lessThan">
      <formula>0.1</formula>
    </cfRule>
  </conditionalFormatting>
  <conditionalFormatting sqref="K11:Z42">
    <cfRule type="cellIs" dxfId="225" priority="3" operator="lessThan">
      <formula>0.01</formula>
    </cfRule>
  </conditionalFormatting>
  <pageMargins left="0.25" right="0.25" top="0.75" bottom="0.75" header="0.3" footer="0.3"/>
  <pageSetup paperSize="9" scale="6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P78"/>
  <sheetViews>
    <sheetView topLeftCell="B1" zoomScale="75" zoomScaleNormal="75" workbookViewId="0">
      <selection activeCell="B33" sqref="B33"/>
    </sheetView>
  </sheetViews>
  <sheetFormatPr defaultRowHeight="15" x14ac:dyDescent="0.25"/>
  <cols>
    <col min="2" max="2" width="27" customWidth="1"/>
    <col min="3" max="3" width="13.28515625" customWidth="1"/>
    <col min="4" max="4" width="14.5703125" customWidth="1"/>
    <col min="5" max="5" width="17.710937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7.28515625" customWidth="1"/>
    <col min="16" max="16" width="9.140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5" spans="2:42" ht="12.75" customHeight="1" thickBot="1" x14ac:dyDescent="0.85">
      <c r="B5" s="171"/>
      <c r="C5" s="171"/>
      <c r="D5" s="162"/>
      <c r="E5" s="163"/>
      <c r="F5" s="161"/>
      <c r="G5" s="161"/>
      <c r="H5" s="164"/>
      <c r="I5" s="165"/>
      <c r="J5" s="166"/>
      <c r="K5" s="167"/>
      <c r="L5" s="168"/>
      <c r="M5" s="167"/>
      <c r="N5" s="168"/>
      <c r="O5" s="167"/>
      <c r="P5" s="168"/>
      <c r="Q5" s="167"/>
      <c r="R5" s="168"/>
      <c r="S5" s="167"/>
      <c r="T5" s="168"/>
      <c r="U5" s="167"/>
      <c r="V5" s="168"/>
      <c r="W5" s="167"/>
      <c r="X5" s="168"/>
      <c r="Y5" s="167"/>
      <c r="Z5" s="168"/>
      <c r="AA5" s="167"/>
      <c r="AB5" s="161"/>
      <c r="AC5" s="167"/>
      <c r="AD5" s="161"/>
      <c r="AE5" s="167"/>
      <c r="AF5" s="161"/>
      <c r="AG5" s="167"/>
      <c r="AH5" s="161"/>
      <c r="AI5" s="167"/>
      <c r="AJ5" s="161"/>
      <c r="AK5" s="167"/>
      <c r="AL5" s="161"/>
      <c r="AM5" s="167"/>
      <c r="AN5" s="161"/>
      <c r="AO5" s="167"/>
      <c r="AP5" s="161"/>
    </row>
    <row r="6" spans="2:42" ht="48.75" thickBot="1" x14ac:dyDescent="0.85">
      <c r="B6" s="1" t="s">
        <v>52</v>
      </c>
      <c r="C6" s="2"/>
      <c r="D6" s="3"/>
      <c r="E6" s="4"/>
      <c r="F6" s="5"/>
      <c r="G6" s="1"/>
      <c r="H6" s="6"/>
      <c r="I6" s="7"/>
      <c r="J6" s="8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0"/>
      <c r="W6" s="9"/>
      <c r="X6" s="11"/>
      <c r="Y6" s="9"/>
      <c r="Z6" s="10"/>
      <c r="AA6" s="148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</row>
    <row r="7" spans="2:42" ht="29.25" thickBot="1" x14ac:dyDescent="0.5">
      <c r="B7" s="14">
        <v>2017</v>
      </c>
      <c r="C7" s="15"/>
      <c r="D7" s="16"/>
      <c r="E7" s="16"/>
      <c r="F7" s="17"/>
      <c r="G7" s="18"/>
      <c r="H7" s="19" t="s">
        <v>0</v>
      </c>
      <c r="I7" s="19"/>
      <c r="J7" s="20"/>
      <c r="K7" s="353" t="s">
        <v>36</v>
      </c>
      <c r="L7" s="354"/>
      <c r="M7" s="353" t="s">
        <v>38</v>
      </c>
      <c r="N7" s="354"/>
      <c r="O7" s="355" t="s">
        <v>39</v>
      </c>
      <c r="P7" s="356"/>
      <c r="Q7" s="355" t="s">
        <v>187</v>
      </c>
      <c r="R7" s="356"/>
      <c r="S7" s="355" t="s">
        <v>186</v>
      </c>
      <c r="T7" s="356"/>
      <c r="U7" s="355" t="s">
        <v>188</v>
      </c>
      <c r="V7" s="356"/>
      <c r="W7" s="353" t="s">
        <v>40</v>
      </c>
      <c r="X7" s="357"/>
      <c r="Y7" s="21"/>
      <c r="Z7" s="23"/>
      <c r="AA7" s="149"/>
      <c r="AB7" s="28"/>
      <c r="AC7" s="29"/>
      <c r="AD7" s="30"/>
      <c r="AE7" s="31" t="s">
        <v>1</v>
      </c>
      <c r="AF7" s="32" t="s">
        <v>2</v>
      </c>
      <c r="AG7" s="32" t="s">
        <v>3</v>
      </c>
      <c r="AH7" s="32" t="s">
        <v>4</v>
      </c>
      <c r="AI7" s="32" t="s">
        <v>5</v>
      </c>
      <c r="AJ7" s="32" t="s">
        <v>6</v>
      </c>
      <c r="AK7" s="32" t="s">
        <v>7</v>
      </c>
      <c r="AL7" s="32" t="s">
        <v>8</v>
      </c>
      <c r="AM7" s="32" t="s">
        <v>9</v>
      </c>
      <c r="AN7" s="33" t="s">
        <v>10</v>
      </c>
      <c r="AO7" s="33" t="s">
        <v>11</v>
      </c>
      <c r="AP7" s="28"/>
    </row>
    <row r="8" spans="2:42" ht="18.75" thickBot="1" x14ac:dyDescent="0.3">
      <c r="B8" s="34"/>
      <c r="C8" s="35"/>
      <c r="D8" s="36"/>
      <c r="E8" s="37" t="s">
        <v>12</v>
      </c>
      <c r="F8" s="38"/>
      <c r="G8" s="39" t="s">
        <v>13</v>
      </c>
      <c r="H8" s="40" t="s">
        <v>14</v>
      </c>
      <c r="I8" s="41" t="s">
        <v>15</v>
      </c>
      <c r="J8" s="42"/>
      <c r="K8" s="43">
        <f>AA!K8:Z8</f>
        <v>38</v>
      </c>
      <c r="L8" s="44"/>
      <c r="M8" s="45">
        <v>36</v>
      </c>
      <c r="N8" s="46"/>
      <c r="O8" s="45">
        <f>AA!O8</f>
        <v>35</v>
      </c>
      <c r="P8" s="47"/>
      <c r="Q8" s="45">
        <f>AA!Q8</f>
        <v>39</v>
      </c>
      <c r="R8" s="46"/>
      <c r="S8" s="48">
        <f>AA!S8</f>
        <v>33</v>
      </c>
      <c r="T8" s="49"/>
      <c r="U8" s="48">
        <f>AA!U8</f>
        <v>38</v>
      </c>
      <c r="V8" s="49"/>
      <c r="W8" s="50">
        <f>AA!W8</f>
        <v>37</v>
      </c>
      <c r="X8" s="53"/>
      <c r="Y8" s="45">
        <v>1</v>
      </c>
      <c r="Z8" s="46"/>
      <c r="AA8" s="150"/>
      <c r="AB8" s="55"/>
      <c r="AC8" s="56"/>
      <c r="AD8" s="57" t="s">
        <v>16</v>
      </c>
      <c r="AE8" s="56"/>
      <c r="AF8" s="58">
        <f>K8</f>
        <v>38</v>
      </c>
      <c r="AG8" s="58">
        <f>M8</f>
        <v>36</v>
      </c>
      <c r="AH8" s="58">
        <f>O8</f>
        <v>35</v>
      </c>
      <c r="AI8" s="58">
        <f>Q8</f>
        <v>39</v>
      </c>
      <c r="AJ8" s="58">
        <f>S8</f>
        <v>33</v>
      </c>
      <c r="AK8" s="58">
        <f>U8</f>
        <v>38</v>
      </c>
      <c r="AL8" s="58">
        <f>W8</f>
        <v>37</v>
      </c>
      <c r="AM8" s="58">
        <f>Y8</f>
        <v>1</v>
      </c>
      <c r="AN8" s="59" t="s">
        <v>17</v>
      </c>
      <c r="AO8" s="59" t="s">
        <v>18</v>
      </c>
      <c r="AP8" s="55"/>
    </row>
    <row r="9" spans="2:42" ht="18" x14ac:dyDescent="0.25">
      <c r="B9" s="60" t="s">
        <v>19</v>
      </c>
      <c r="C9" s="60" t="s">
        <v>20</v>
      </c>
      <c r="D9" s="60" t="s">
        <v>21</v>
      </c>
      <c r="E9" s="60" t="s">
        <v>22</v>
      </c>
      <c r="F9" s="40" t="s">
        <v>10</v>
      </c>
      <c r="G9" s="39" t="s">
        <v>23</v>
      </c>
      <c r="H9" s="40" t="s">
        <v>24</v>
      </c>
      <c r="I9" s="61" t="s">
        <v>17</v>
      </c>
      <c r="J9" s="61" t="s">
        <v>11</v>
      </c>
      <c r="K9" s="61" t="s">
        <v>25</v>
      </c>
      <c r="L9" s="62" t="s">
        <v>26</v>
      </c>
      <c r="M9" s="63" t="s">
        <v>25</v>
      </c>
      <c r="N9" s="62" t="s">
        <v>26</v>
      </c>
      <c r="O9" s="63" t="s">
        <v>25</v>
      </c>
      <c r="P9" s="62" t="s">
        <v>26</v>
      </c>
      <c r="Q9" s="63" t="s">
        <v>25</v>
      </c>
      <c r="R9" s="62" t="s">
        <v>26</v>
      </c>
      <c r="S9" s="63" t="s">
        <v>25</v>
      </c>
      <c r="T9" s="62" t="s">
        <v>26</v>
      </c>
      <c r="U9" s="63" t="s">
        <v>25</v>
      </c>
      <c r="V9" s="62" t="s">
        <v>26</v>
      </c>
      <c r="W9" s="63" t="s">
        <v>25</v>
      </c>
      <c r="X9" s="64" t="s">
        <v>26</v>
      </c>
      <c r="Y9" s="155" t="s">
        <v>25</v>
      </c>
      <c r="Z9" s="62" t="s">
        <v>26</v>
      </c>
      <c r="AA9" s="151"/>
      <c r="AB9" s="66"/>
      <c r="AC9" s="67" t="s">
        <v>19</v>
      </c>
      <c r="AD9" s="67" t="s">
        <v>20</v>
      </c>
      <c r="AE9" s="67" t="s">
        <v>21</v>
      </c>
      <c r="AF9" s="68" t="s">
        <v>27</v>
      </c>
      <c r="AG9" s="68" t="s">
        <v>27</v>
      </c>
      <c r="AH9" s="68" t="s">
        <v>27</v>
      </c>
      <c r="AI9" s="68" t="s">
        <v>27</v>
      </c>
      <c r="AJ9" s="68" t="s">
        <v>27</v>
      </c>
      <c r="AK9" s="68" t="s">
        <v>27</v>
      </c>
      <c r="AL9" s="68" t="s">
        <v>27</v>
      </c>
      <c r="AM9" s="69" t="s">
        <v>27</v>
      </c>
      <c r="AN9" s="59" t="s">
        <v>28</v>
      </c>
      <c r="AO9" s="59" t="s">
        <v>29</v>
      </c>
      <c r="AP9" s="66"/>
    </row>
    <row r="10" spans="2:42" ht="18.75" thickBot="1" x14ac:dyDescent="0.3">
      <c r="B10" s="36"/>
      <c r="C10" s="36"/>
      <c r="D10" s="36"/>
      <c r="E10" s="70" t="s">
        <v>30</v>
      </c>
      <c r="F10" s="71" t="s">
        <v>31</v>
      </c>
      <c r="G10" s="72" t="s">
        <v>32</v>
      </c>
      <c r="H10" s="71" t="s">
        <v>33</v>
      </c>
      <c r="I10" s="71" t="s">
        <v>34</v>
      </c>
      <c r="J10" s="73" t="s">
        <v>27</v>
      </c>
      <c r="K10" s="74"/>
      <c r="L10" s="75"/>
      <c r="M10" s="76"/>
      <c r="N10" s="77"/>
      <c r="O10" s="76"/>
      <c r="P10" s="77"/>
      <c r="Q10" s="76"/>
      <c r="R10" s="77"/>
      <c r="S10" s="76"/>
      <c r="T10" s="77"/>
      <c r="U10" s="76"/>
      <c r="V10" s="77"/>
      <c r="W10" s="76"/>
      <c r="X10" s="145"/>
      <c r="Y10" s="156"/>
      <c r="Z10" s="75"/>
      <c r="AA10" s="152"/>
      <c r="AB10" s="81"/>
      <c r="AC10" s="82"/>
      <c r="AD10" s="83"/>
      <c r="AE10" s="82"/>
      <c r="AF10" s="84"/>
      <c r="AG10" s="84"/>
      <c r="AH10" s="84"/>
      <c r="AI10" s="84"/>
      <c r="AJ10" s="84"/>
      <c r="AK10" s="84"/>
      <c r="AL10" s="84"/>
      <c r="AM10" s="85"/>
      <c r="AN10" s="86"/>
      <c r="AO10" s="86"/>
      <c r="AP10" s="81"/>
    </row>
    <row r="11" spans="2:42" ht="19.5" thickBot="1" x14ac:dyDescent="0.35">
      <c r="B11" s="316"/>
      <c r="C11" s="320"/>
      <c r="D11" s="317"/>
      <c r="E11" s="278">
        <f t="shared" ref="E11" si="0">LARGE(AF11:AM11,1)+LARGE(AF11:AM11,2)+LARGE(AF11:AM11,3)+LARGE(AF11:AM11,4)</f>
        <v>0</v>
      </c>
      <c r="F11" s="300">
        <f t="shared" ref="F11" si="1">SUM(L11+N11+P11+R11+T11+V11+X11+Z11)</f>
        <v>0</v>
      </c>
      <c r="G11" s="301">
        <f t="shared" ref="G11" si="2">LARGE(AF11:AM11,1)+LARGE(AF11:AM11,2)+LARGE(AF11:AM11,3)+LARGE(AF11:AM11,4)+LARGE(AF11:AM11,5)</f>
        <v>0</v>
      </c>
      <c r="H11" s="302">
        <f t="shared" ref="H11" si="3">IF(G11=0,,RANK(G11,$G$11:$G$70))</f>
        <v>0</v>
      </c>
      <c r="I11" s="303">
        <f t="shared" ref="I11" si="4">AN11</f>
        <v>0</v>
      </c>
      <c r="J11" s="304">
        <f t="shared" ref="J11" si="5">AO11</f>
        <v>0</v>
      </c>
      <c r="K11" s="96"/>
      <c r="L11" s="229">
        <f t="shared" ref="L11" si="6">AF11</f>
        <v>0</v>
      </c>
      <c r="M11" s="98"/>
      <c r="N11" s="99">
        <f t="shared" ref="N11" si="7">AG11</f>
        <v>0</v>
      </c>
      <c r="O11" s="98"/>
      <c r="P11" s="99">
        <f t="shared" ref="P11:P29" si="8">AH11</f>
        <v>0</v>
      </c>
      <c r="Q11" s="98"/>
      <c r="R11" s="99">
        <f t="shared" ref="R11:R29" si="9">AI11</f>
        <v>0</v>
      </c>
      <c r="S11" s="98"/>
      <c r="T11" s="99">
        <f t="shared" ref="T11:T29" si="10">AJ11</f>
        <v>0</v>
      </c>
      <c r="U11" s="98"/>
      <c r="V11" s="99">
        <f t="shared" ref="V11:V29" si="11">AK11</f>
        <v>0</v>
      </c>
      <c r="W11" s="98"/>
      <c r="X11" s="100">
        <f t="shared" ref="X11:X29" si="12">AL11</f>
        <v>0</v>
      </c>
      <c r="Y11" s="101"/>
      <c r="Z11" s="230">
        <f>AM11</f>
        <v>0</v>
      </c>
      <c r="AA11" s="153"/>
      <c r="AB11" s="104"/>
      <c r="AC11" s="105">
        <f t="shared" ref="AC11:AE39" si="13">B11</f>
        <v>0</v>
      </c>
      <c r="AD11" s="106">
        <f t="shared" si="13"/>
        <v>0</v>
      </c>
      <c r="AE11" s="107">
        <f t="shared" si="13"/>
        <v>0</v>
      </c>
      <c r="AF11" s="108">
        <f>(K11*100)/$AF$8</f>
        <v>0</v>
      </c>
      <c r="AG11" s="108">
        <f>(M11*100)/$AG$8</f>
        <v>0</v>
      </c>
      <c r="AH11" s="108">
        <f>(O11*100)/$AH$8</f>
        <v>0</v>
      </c>
      <c r="AI11" s="108">
        <f>(Q11*100)/$AI$8</f>
        <v>0</v>
      </c>
      <c r="AJ11" s="108">
        <f>(S11*100)/$AJ$8</f>
        <v>0</v>
      </c>
      <c r="AK11" s="108">
        <f>(U11*100)/$AK$8</f>
        <v>0</v>
      </c>
      <c r="AL11" s="108">
        <f>(W11*100)/$AL$8</f>
        <v>0</v>
      </c>
      <c r="AM11" s="108">
        <f>(Y11*100)/$AM$8</f>
        <v>0</v>
      </c>
      <c r="AN11" s="32">
        <f>COUNTIF(AF11:AM11,"&gt;0")</f>
        <v>0</v>
      </c>
      <c r="AO11" s="109">
        <f>IF(ISERR(SUM(AF11:AM11)/AN11),0,SUM(AF11:AM11)/AN11)</f>
        <v>0</v>
      </c>
      <c r="AP11" s="104"/>
    </row>
    <row r="12" spans="2:42" ht="19.5" thickBot="1" x14ac:dyDescent="0.35">
      <c r="B12" s="318" t="s">
        <v>58</v>
      </c>
      <c r="C12" s="321">
        <v>50681</v>
      </c>
      <c r="D12" s="319" t="s">
        <v>37</v>
      </c>
      <c r="E12" s="278">
        <f t="shared" ref="E12:E32" si="14">LARGE(AF12:AM12,1)+LARGE(AF12:AM12,2)+LARGE(AF12:AM12,3)+LARGE(AF12:AM12,4)</f>
        <v>0</v>
      </c>
      <c r="F12" s="305">
        <f t="shared" ref="F12:F32" si="15">SUM(L12+N12+P12+R12+T12+V12+X12+Z12)</f>
        <v>0</v>
      </c>
      <c r="G12" s="306">
        <f t="shared" ref="G12:G32" si="16">LARGE(AF12:AM12,1)+LARGE(AF12:AM12,2)+LARGE(AF12:AM12,3)+LARGE(AF12:AM12,4)+LARGE(AF12:AM12,5)</f>
        <v>0</v>
      </c>
      <c r="H12" s="307">
        <f t="shared" ref="H12:H32" si="17">IF(G12=0,,RANK(G12,$G$11:$G$70))</f>
        <v>0</v>
      </c>
      <c r="I12" s="308">
        <f t="shared" ref="I12:I32" si="18">AN12</f>
        <v>0</v>
      </c>
      <c r="J12" s="309">
        <f t="shared" ref="J12:J32" si="19">AO12</f>
        <v>0</v>
      </c>
      <c r="K12" s="114"/>
      <c r="L12" s="97">
        <f t="shared" ref="L12:L32" si="20">AF12</f>
        <v>0</v>
      </c>
      <c r="M12" s="115"/>
      <c r="N12" s="116">
        <f t="shared" ref="N12:N32" si="21">AG12</f>
        <v>0</v>
      </c>
      <c r="O12" s="115"/>
      <c r="P12" s="116">
        <f t="shared" si="8"/>
        <v>0</v>
      </c>
      <c r="Q12" s="115"/>
      <c r="R12" s="116">
        <f t="shared" si="9"/>
        <v>0</v>
      </c>
      <c r="S12" s="115"/>
      <c r="T12" s="116">
        <f t="shared" si="10"/>
        <v>0</v>
      </c>
      <c r="U12" s="115"/>
      <c r="V12" s="116">
        <f t="shared" si="11"/>
        <v>0</v>
      </c>
      <c r="W12" s="115"/>
      <c r="X12" s="117">
        <f t="shared" si="12"/>
        <v>0</v>
      </c>
      <c r="Y12" s="118"/>
      <c r="Z12" s="157">
        <f t="shared" ref="Z12:Z43" si="22">AM12</f>
        <v>0</v>
      </c>
      <c r="AA12" s="153"/>
      <c r="AB12" s="104"/>
      <c r="AC12" s="105" t="str">
        <f t="shared" si="13"/>
        <v>ARNOLD.P</v>
      </c>
      <c r="AD12" s="106">
        <f t="shared" si="13"/>
        <v>50681</v>
      </c>
      <c r="AE12" s="107" t="str">
        <f t="shared" si="13"/>
        <v>B/GWENT</v>
      </c>
      <c r="AF12" s="108">
        <f t="shared" ref="AF12:AF39" si="23">(K12*100)/$AF$8</f>
        <v>0</v>
      </c>
      <c r="AG12" s="108">
        <f t="shared" ref="AG12:AG39" si="24">(M12*100)/$AG$8</f>
        <v>0</v>
      </c>
      <c r="AH12" s="108">
        <f t="shared" ref="AH12:AH39" si="25">(O12*100)/$AH$8</f>
        <v>0</v>
      </c>
      <c r="AI12" s="108">
        <f t="shared" ref="AI12:AI39" si="26">(Q12*100)/$AI$8</f>
        <v>0</v>
      </c>
      <c r="AJ12" s="108">
        <f t="shared" ref="AJ12:AJ39" si="27">(S12*100)/$AJ$8</f>
        <v>0</v>
      </c>
      <c r="AK12" s="108">
        <f t="shared" ref="AK12:AK39" si="28">(U12*100)/$AK$8</f>
        <v>0</v>
      </c>
      <c r="AL12" s="108">
        <f t="shared" ref="AL12:AL39" si="29">(W12*100)/$AL$8</f>
        <v>0</v>
      </c>
      <c r="AM12" s="108">
        <f t="shared" ref="AM12:AM39" si="30">(Y12*100)/$AM$8</f>
        <v>0</v>
      </c>
      <c r="AN12" s="32">
        <f t="shared" ref="AN12:AN39" si="31">COUNTIF(AF12:AM12,"&gt;0")</f>
        <v>0</v>
      </c>
      <c r="AO12" s="109">
        <f t="shared" ref="AO12:AO39" si="32">IF(ISERR(SUM(AF12:AM12)/AN12),0,SUM(AF12:AM12)/AN12)</f>
        <v>0</v>
      </c>
      <c r="AP12" s="104"/>
    </row>
    <row r="13" spans="2:42" ht="19.5" customHeight="1" thickBot="1" x14ac:dyDescent="0.3">
      <c r="B13" s="129" t="s">
        <v>189</v>
      </c>
      <c r="C13" s="130">
        <v>50840</v>
      </c>
      <c r="D13" s="131" t="s">
        <v>78</v>
      </c>
      <c r="E13" s="367">
        <f t="shared" si="14"/>
        <v>357.13233186917398</v>
      </c>
      <c r="F13" s="305">
        <f t="shared" si="15"/>
        <v>426.57677631361844</v>
      </c>
      <c r="G13" s="306">
        <f t="shared" si="16"/>
        <v>426.57677631361844</v>
      </c>
      <c r="H13" s="307">
        <f t="shared" si="17"/>
        <v>3</v>
      </c>
      <c r="I13" s="308">
        <f t="shared" si="18"/>
        <v>5</v>
      </c>
      <c r="J13" s="309">
        <f t="shared" si="19"/>
        <v>85.315355262723685</v>
      </c>
      <c r="K13" s="114"/>
      <c r="L13" s="97">
        <f t="shared" si="20"/>
        <v>0</v>
      </c>
      <c r="M13" s="115">
        <v>25</v>
      </c>
      <c r="N13" s="116">
        <f t="shared" si="21"/>
        <v>69.444444444444443</v>
      </c>
      <c r="O13" s="115">
        <v>32</v>
      </c>
      <c r="P13" s="116">
        <f t="shared" si="8"/>
        <v>91.428571428571431</v>
      </c>
      <c r="Q13" s="115">
        <v>35</v>
      </c>
      <c r="R13" s="116">
        <f t="shared" si="9"/>
        <v>89.743589743589737</v>
      </c>
      <c r="S13" s="115"/>
      <c r="T13" s="116">
        <f t="shared" si="10"/>
        <v>0</v>
      </c>
      <c r="U13" s="115">
        <v>34</v>
      </c>
      <c r="V13" s="116">
        <f t="shared" si="11"/>
        <v>89.473684210526315</v>
      </c>
      <c r="W13" s="115">
        <v>32</v>
      </c>
      <c r="X13" s="117">
        <f t="shared" si="12"/>
        <v>86.486486486486484</v>
      </c>
      <c r="Y13" s="118"/>
      <c r="Z13" s="157">
        <f t="shared" si="22"/>
        <v>0</v>
      </c>
      <c r="AA13" s="154"/>
      <c r="AB13" s="104"/>
      <c r="AC13" s="105" t="str">
        <f t="shared" si="13"/>
        <v>CARRAGHER.H</v>
      </c>
      <c r="AD13" s="106">
        <f t="shared" si="13"/>
        <v>50840</v>
      </c>
      <c r="AE13" s="107" t="str">
        <f t="shared" si="13"/>
        <v>OAKTREE</v>
      </c>
      <c r="AF13" s="108">
        <f t="shared" si="23"/>
        <v>0</v>
      </c>
      <c r="AG13" s="108">
        <f t="shared" si="24"/>
        <v>69.444444444444443</v>
      </c>
      <c r="AH13" s="108">
        <f t="shared" si="25"/>
        <v>91.428571428571431</v>
      </c>
      <c r="AI13" s="108">
        <f t="shared" si="26"/>
        <v>89.743589743589737</v>
      </c>
      <c r="AJ13" s="108">
        <f t="shared" si="27"/>
        <v>0</v>
      </c>
      <c r="AK13" s="108">
        <f t="shared" si="28"/>
        <v>89.473684210526315</v>
      </c>
      <c r="AL13" s="108">
        <f t="shared" si="29"/>
        <v>86.486486486486484</v>
      </c>
      <c r="AM13" s="108">
        <f t="shared" si="30"/>
        <v>0</v>
      </c>
      <c r="AN13" s="32">
        <f t="shared" si="31"/>
        <v>5</v>
      </c>
      <c r="AO13" s="109">
        <f t="shared" si="32"/>
        <v>85.315355262723685</v>
      </c>
      <c r="AP13" s="104"/>
    </row>
    <row r="14" spans="2:42" ht="19.5" thickBot="1" x14ac:dyDescent="0.35">
      <c r="B14" s="318" t="s">
        <v>59</v>
      </c>
      <c r="C14" s="321">
        <v>50060</v>
      </c>
      <c r="D14" s="319" t="s">
        <v>60</v>
      </c>
      <c r="E14" s="364">
        <f t="shared" si="14"/>
        <v>344.01877875562087</v>
      </c>
      <c r="F14" s="305">
        <f t="shared" si="15"/>
        <v>563.30373356689142</v>
      </c>
      <c r="G14" s="306">
        <f t="shared" si="16"/>
        <v>422.80665754349968</v>
      </c>
      <c r="H14" s="307">
        <f t="shared" si="17"/>
        <v>4</v>
      </c>
      <c r="I14" s="308">
        <f t="shared" si="18"/>
        <v>7</v>
      </c>
      <c r="J14" s="309">
        <f t="shared" si="19"/>
        <v>80.47196193812735</v>
      </c>
      <c r="K14" s="114">
        <v>34</v>
      </c>
      <c r="L14" s="97">
        <f t="shared" si="20"/>
        <v>89.473684210526315</v>
      </c>
      <c r="M14" s="115">
        <v>25</v>
      </c>
      <c r="N14" s="116">
        <f t="shared" si="21"/>
        <v>69.444444444444443</v>
      </c>
      <c r="O14" s="115">
        <v>31</v>
      </c>
      <c r="P14" s="116">
        <f t="shared" si="8"/>
        <v>88.571428571428569</v>
      </c>
      <c r="Q14" s="115">
        <v>31</v>
      </c>
      <c r="R14" s="116">
        <f t="shared" si="9"/>
        <v>79.487179487179489</v>
      </c>
      <c r="S14" s="115">
        <v>26</v>
      </c>
      <c r="T14" s="116">
        <f t="shared" si="10"/>
        <v>78.787878787878782</v>
      </c>
      <c r="U14" s="115">
        <v>27</v>
      </c>
      <c r="V14" s="116">
        <f t="shared" si="11"/>
        <v>71.05263157894737</v>
      </c>
      <c r="W14" s="115">
        <v>32</v>
      </c>
      <c r="X14" s="117">
        <f t="shared" si="12"/>
        <v>86.486486486486484</v>
      </c>
      <c r="Y14" s="118"/>
      <c r="Z14" s="157">
        <f t="shared" si="22"/>
        <v>0</v>
      </c>
      <c r="AA14" s="153"/>
      <c r="AB14" s="104"/>
      <c r="AC14" s="105" t="str">
        <f t="shared" si="13"/>
        <v>CHUBB.S</v>
      </c>
      <c r="AD14" s="106">
        <f t="shared" si="13"/>
        <v>50060</v>
      </c>
      <c r="AE14" s="107" t="str">
        <f t="shared" si="13"/>
        <v>NELSON</v>
      </c>
      <c r="AF14" s="108">
        <f t="shared" si="23"/>
        <v>89.473684210526315</v>
      </c>
      <c r="AG14" s="108">
        <f t="shared" si="24"/>
        <v>69.444444444444443</v>
      </c>
      <c r="AH14" s="108">
        <f t="shared" si="25"/>
        <v>88.571428571428569</v>
      </c>
      <c r="AI14" s="108">
        <f t="shared" si="26"/>
        <v>79.487179487179489</v>
      </c>
      <c r="AJ14" s="108">
        <f t="shared" si="27"/>
        <v>78.787878787878782</v>
      </c>
      <c r="AK14" s="108">
        <f t="shared" si="28"/>
        <v>71.05263157894737</v>
      </c>
      <c r="AL14" s="108">
        <f t="shared" si="29"/>
        <v>86.486486486486484</v>
      </c>
      <c r="AM14" s="108">
        <f t="shared" si="30"/>
        <v>0</v>
      </c>
      <c r="AN14" s="32">
        <f t="shared" si="31"/>
        <v>7</v>
      </c>
      <c r="AO14" s="109">
        <f t="shared" si="32"/>
        <v>80.47196193812735</v>
      </c>
      <c r="AP14" s="104"/>
    </row>
    <row r="15" spans="2:42" ht="19.5" thickBot="1" x14ac:dyDescent="0.35">
      <c r="B15" s="318" t="s">
        <v>61</v>
      </c>
      <c r="C15" s="321">
        <v>50926</v>
      </c>
      <c r="D15" s="319" t="s">
        <v>37</v>
      </c>
      <c r="E15" s="364">
        <f t="shared" si="14"/>
        <v>337.22371038160514</v>
      </c>
      <c r="F15" s="305">
        <f t="shared" si="15"/>
        <v>552.00103831682782</v>
      </c>
      <c r="G15" s="306">
        <f t="shared" si="16"/>
        <v>413.53949985528936</v>
      </c>
      <c r="H15" s="307">
        <f t="shared" si="17"/>
        <v>5</v>
      </c>
      <c r="I15" s="308">
        <f t="shared" si="18"/>
        <v>7</v>
      </c>
      <c r="J15" s="309">
        <f t="shared" si="19"/>
        <v>78.857291188118253</v>
      </c>
      <c r="K15" s="114">
        <v>29</v>
      </c>
      <c r="L15" s="97">
        <f t="shared" si="20"/>
        <v>76.315789473684205</v>
      </c>
      <c r="M15" s="115">
        <v>24</v>
      </c>
      <c r="N15" s="116">
        <f t="shared" si="21"/>
        <v>66.666666666666671</v>
      </c>
      <c r="O15" s="115">
        <v>29</v>
      </c>
      <c r="P15" s="116">
        <f t="shared" si="8"/>
        <v>82.857142857142861</v>
      </c>
      <c r="Q15" s="115">
        <v>28</v>
      </c>
      <c r="R15" s="116">
        <f t="shared" si="9"/>
        <v>71.794871794871796</v>
      </c>
      <c r="S15" s="115">
        <v>32</v>
      </c>
      <c r="T15" s="116">
        <f t="shared" si="10"/>
        <v>96.969696969696969</v>
      </c>
      <c r="U15" s="115">
        <v>29</v>
      </c>
      <c r="V15" s="116">
        <f t="shared" si="11"/>
        <v>76.315789473684205</v>
      </c>
      <c r="W15" s="115">
        <v>30</v>
      </c>
      <c r="X15" s="117">
        <f t="shared" si="12"/>
        <v>81.081081081081081</v>
      </c>
      <c r="Y15" s="118"/>
      <c r="Z15" s="157">
        <f t="shared" si="22"/>
        <v>0</v>
      </c>
      <c r="AA15" s="153"/>
      <c r="AB15" s="104"/>
      <c r="AC15" s="105" t="str">
        <f t="shared" si="13"/>
        <v>DUBERLEY.S</v>
      </c>
      <c r="AD15" s="106">
        <f t="shared" si="13"/>
        <v>50926</v>
      </c>
      <c r="AE15" s="107" t="str">
        <f t="shared" si="13"/>
        <v>B/GWENT</v>
      </c>
      <c r="AF15" s="108">
        <f t="shared" si="23"/>
        <v>76.315789473684205</v>
      </c>
      <c r="AG15" s="108">
        <f t="shared" si="24"/>
        <v>66.666666666666671</v>
      </c>
      <c r="AH15" s="108">
        <f t="shared" si="25"/>
        <v>82.857142857142861</v>
      </c>
      <c r="AI15" s="108">
        <f t="shared" si="26"/>
        <v>71.794871794871796</v>
      </c>
      <c r="AJ15" s="108">
        <f t="shared" si="27"/>
        <v>96.969696969696969</v>
      </c>
      <c r="AK15" s="108">
        <f t="shared" si="28"/>
        <v>76.315789473684205</v>
      </c>
      <c r="AL15" s="108">
        <f t="shared" si="29"/>
        <v>81.081081081081081</v>
      </c>
      <c r="AM15" s="108">
        <f t="shared" si="30"/>
        <v>0</v>
      </c>
      <c r="AN15" s="32">
        <f t="shared" si="31"/>
        <v>7</v>
      </c>
      <c r="AO15" s="109">
        <f t="shared" si="32"/>
        <v>78.857291188118253</v>
      </c>
      <c r="AP15" s="104"/>
    </row>
    <row r="16" spans="2:42" ht="19.5" thickBot="1" x14ac:dyDescent="0.35">
      <c r="B16" s="318" t="s">
        <v>62</v>
      </c>
      <c r="C16" s="321">
        <v>50664</v>
      </c>
      <c r="D16" s="319" t="s">
        <v>63</v>
      </c>
      <c r="E16" s="364">
        <f t="shared" si="14"/>
        <v>0</v>
      </c>
      <c r="F16" s="305">
        <f t="shared" si="15"/>
        <v>0</v>
      </c>
      <c r="G16" s="306">
        <f t="shared" si="16"/>
        <v>0</v>
      </c>
      <c r="H16" s="307">
        <f t="shared" si="17"/>
        <v>0</v>
      </c>
      <c r="I16" s="308">
        <f t="shared" si="18"/>
        <v>0</v>
      </c>
      <c r="J16" s="309">
        <f t="shared" si="19"/>
        <v>0</v>
      </c>
      <c r="K16" s="114"/>
      <c r="L16" s="97">
        <f t="shared" si="20"/>
        <v>0</v>
      </c>
      <c r="M16" s="115"/>
      <c r="N16" s="116">
        <f t="shared" si="21"/>
        <v>0</v>
      </c>
      <c r="O16" s="115"/>
      <c r="P16" s="116">
        <f t="shared" si="8"/>
        <v>0</v>
      </c>
      <c r="Q16" s="115"/>
      <c r="R16" s="116">
        <f t="shared" si="9"/>
        <v>0</v>
      </c>
      <c r="S16" s="115"/>
      <c r="T16" s="116">
        <f t="shared" si="10"/>
        <v>0</v>
      </c>
      <c r="U16" s="115"/>
      <c r="V16" s="116">
        <f t="shared" si="11"/>
        <v>0</v>
      </c>
      <c r="W16" s="115"/>
      <c r="X16" s="117">
        <f t="shared" si="12"/>
        <v>0</v>
      </c>
      <c r="Y16" s="118"/>
      <c r="Z16" s="157">
        <f t="shared" si="22"/>
        <v>0</v>
      </c>
      <c r="AA16" s="153"/>
      <c r="AB16" s="104"/>
      <c r="AC16" s="105" t="str">
        <f t="shared" si="13"/>
        <v>FUDGE.S</v>
      </c>
      <c r="AD16" s="106">
        <f t="shared" si="13"/>
        <v>50664</v>
      </c>
      <c r="AE16" s="107" t="str">
        <f t="shared" si="13"/>
        <v>TONDU</v>
      </c>
      <c r="AF16" s="108">
        <f t="shared" si="23"/>
        <v>0</v>
      </c>
      <c r="AG16" s="108">
        <f t="shared" si="24"/>
        <v>0</v>
      </c>
      <c r="AH16" s="108">
        <f t="shared" si="25"/>
        <v>0</v>
      </c>
      <c r="AI16" s="108">
        <f t="shared" si="26"/>
        <v>0</v>
      </c>
      <c r="AJ16" s="108">
        <f t="shared" si="27"/>
        <v>0</v>
      </c>
      <c r="AK16" s="108">
        <f t="shared" si="28"/>
        <v>0</v>
      </c>
      <c r="AL16" s="108">
        <f t="shared" si="29"/>
        <v>0</v>
      </c>
      <c r="AM16" s="108">
        <f t="shared" si="30"/>
        <v>0</v>
      </c>
      <c r="AN16" s="32">
        <f t="shared" si="31"/>
        <v>0</v>
      </c>
      <c r="AO16" s="109">
        <f t="shared" si="32"/>
        <v>0</v>
      </c>
      <c r="AP16" s="104"/>
    </row>
    <row r="17" spans="2:42" ht="19.5" thickBot="1" x14ac:dyDescent="0.35">
      <c r="B17" s="318" t="s">
        <v>64</v>
      </c>
      <c r="C17" s="321">
        <v>50110</v>
      </c>
      <c r="D17" s="319" t="s">
        <v>63</v>
      </c>
      <c r="E17" s="364">
        <f t="shared" si="14"/>
        <v>309.52997531944902</v>
      </c>
      <c r="F17" s="305">
        <f t="shared" si="15"/>
        <v>309.52997531944897</v>
      </c>
      <c r="G17" s="306">
        <f t="shared" si="16"/>
        <v>309.52997531944902</v>
      </c>
      <c r="H17" s="307">
        <f t="shared" si="17"/>
        <v>6</v>
      </c>
      <c r="I17" s="308">
        <f t="shared" si="18"/>
        <v>4</v>
      </c>
      <c r="J17" s="309">
        <f t="shared" si="19"/>
        <v>77.382493829862241</v>
      </c>
      <c r="K17" s="114">
        <v>31</v>
      </c>
      <c r="L17" s="97">
        <f t="shared" si="20"/>
        <v>81.578947368421055</v>
      </c>
      <c r="M17" s="115">
        <v>28</v>
      </c>
      <c r="N17" s="116">
        <f t="shared" si="21"/>
        <v>77.777777777777771</v>
      </c>
      <c r="O17" s="115"/>
      <c r="P17" s="116">
        <f t="shared" si="8"/>
        <v>0</v>
      </c>
      <c r="Q17" s="115">
        <v>28</v>
      </c>
      <c r="R17" s="116">
        <f t="shared" si="9"/>
        <v>71.794871794871796</v>
      </c>
      <c r="S17" s="115"/>
      <c r="T17" s="116">
        <f t="shared" si="10"/>
        <v>0</v>
      </c>
      <c r="U17" s="115"/>
      <c r="V17" s="116">
        <f t="shared" si="11"/>
        <v>0</v>
      </c>
      <c r="W17" s="115">
        <v>29</v>
      </c>
      <c r="X17" s="117">
        <f t="shared" si="12"/>
        <v>78.378378378378372</v>
      </c>
      <c r="Y17" s="118"/>
      <c r="Z17" s="157">
        <f t="shared" si="22"/>
        <v>0</v>
      </c>
      <c r="AA17" s="153"/>
      <c r="AB17" s="104"/>
      <c r="AC17" s="105" t="str">
        <f t="shared" si="13"/>
        <v>GAGE.D</v>
      </c>
      <c r="AD17" s="106">
        <f t="shared" si="13"/>
        <v>50110</v>
      </c>
      <c r="AE17" s="107" t="str">
        <f t="shared" si="13"/>
        <v>TONDU</v>
      </c>
      <c r="AF17" s="108">
        <f t="shared" si="23"/>
        <v>81.578947368421055</v>
      </c>
      <c r="AG17" s="108">
        <f t="shared" si="24"/>
        <v>77.777777777777771</v>
      </c>
      <c r="AH17" s="108">
        <f t="shared" si="25"/>
        <v>0</v>
      </c>
      <c r="AI17" s="108">
        <f t="shared" si="26"/>
        <v>71.794871794871796</v>
      </c>
      <c r="AJ17" s="108">
        <f t="shared" si="27"/>
        <v>0</v>
      </c>
      <c r="AK17" s="108">
        <f t="shared" si="28"/>
        <v>0</v>
      </c>
      <c r="AL17" s="108">
        <f t="shared" si="29"/>
        <v>78.378378378378372</v>
      </c>
      <c r="AM17" s="108">
        <f t="shared" si="30"/>
        <v>0</v>
      </c>
      <c r="AN17" s="32">
        <f t="shared" si="31"/>
        <v>4</v>
      </c>
      <c r="AO17" s="109">
        <f t="shared" si="32"/>
        <v>77.382493829862241</v>
      </c>
      <c r="AP17" s="104"/>
    </row>
    <row r="18" spans="2:42" ht="19.5" thickBot="1" x14ac:dyDescent="0.35">
      <c r="B18" s="318" t="s">
        <v>66</v>
      </c>
      <c r="C18" s="321"/>
      <c r="D18" s="319" t="s">
        <v>63</v>
      </c>
      <c r="E18" s="364">
        <f t="shared" si="14"/>
        <v>0</v>
      </c>
      <c r="F18" s="305">
        <f t="shared" si="15"/>
        <v>0</v>
      </c>
      <c r="G18" s="306">
        <f t="shared" si="16"/>
        <v>0</v>
      </c>
      <c r="H18" s="307">
        <f t="shared" si="17"/>
        <v>0</v>
      </c>
      <c r="I18" s="308">
        <f t="shared" si="18"/>
        <v>0</v>
      </c>
      <c r="J18" s="309">
        <f t="shared" si="19"/>
        <v>0</v>
      </c>
      <c r="K18" s="114"/>
      <c r="L18" s="97">
        <f t="shared" si="20"/>
        <v>0</v>
      </c>
      <c r="M18" s="115"/>
      <c r="N18" s="116">
        <f t="shared" si="21"/>
        <v>0</v>
      </c>
      <c r="O18" s="115"/>
      <c r="P18" s="116">
        <f t="shared" si="8"/>
        <v>0</v>
      </c>
      <c r="Q18" s="115"/>
      <c r="R18" s="116">
        <f t="shared" si="9"/>
        <v>0</v>
      </c>
      <c r="S18" s="115"/>
      <c r="T18" s="116">
        <f t="shared" si="10"/>
        <v>0</v>
      </c>
      <c r="U18" s="115"/>
      <c r="V18" s="116">
        <f t="shared" si="11"/>
        <v>0</v>
      </c>
      <c r="W18" s="115"/>
      <c r="X18" s="117">
        <f t="shared" si="12"/>
        <v>0</v>
      </c>
      <c r="Y18" s="118"/>
      <c r="Z18" s="157">
        <f t="shared" si="22"/>
        <v>0</v>
      </c>
      <c r="AA18" s="153"/>
      <c r="AB18" s="104"/>
      <c r="AC18" s="105" t="str">
        <f t="shared" si="13"/>
        <v>HEAD.J</v>
      </c>
      <c r="AD18" s="106">
        <f t="shared" si="13"/>
        <v>0</v>
      </c>
      <c r="AE18" s="107" t="str">
        <f t="shared" si="13"/>
        <v>TONDU</v>
      </c>
      <c r="AF18" s="108">
        <f t="shared" si="23"/>
        <v>0</v>
      </c>
      <c r="AG18" s="108">
        <f t="shared" si="24"/>
        <v>0</v>
      </c>
      <c r="AH18" s="108">
        <f t="shared" si="25"/>
        <v>0</v>
      </c>
      <c r="AI18" s="108">
        <f t="shared" si="26"/>
        <v>0</v>
      </c>
      <c r="AJ18" s="108">
        <f t="shared" si="27"/>
        <v>0</v>
      </c>
      <c r="AK18" s="108">
        <f t="shared" si="28"/>
        <v>0</v>
      </c>
      <c r="AL18" s="108">
        <f t="shared" si="29"/>
        <v>0</v>
      </c>
      <c r="AM18" s="108">
        <f t="shared" si="30"/>
        <v>0</v>
      </c>
      <c r="AN18" s="32">
        <f t="shared" si="31"/>
        <v>0</v>
      </c>
      <c r="AO18" s="109">
        <f t="shared" si="32"/>
        <v>0</v>
      </c>
      <c r="AP18" s="104"/>
    </row>
    <row r="19" spans="2:42" ht="19.5" thickBot="1" x14ac:dyDescent="0.35">
      <c r="B19" s="318" t="s">
        <v>67</v>
      </c>
      <c r="C19" s="321">
        <v>50149</v>
      </c>
      <c r="D19" s="319" t="s">
        <v>63</v>
      </c>
      <c r="E19" s="364">
        <f t="shared" si="14"/>
        <v>0</v>
      </c>
      <c r="F19" s="305">
        <f t="shared" si="15"/>
        <v>0</v>
      </c>
      <c r="G19" s="306">
        <f t="shared" si="16"/>
        <v>0</v>
      </c>
      <c r="H19" s="307">
        <f t="shared" si="17"/>
        <v>0</v>
      </c>
      <c r="I19" s="308">
        <f t="shared" si="18"/>
        <v>0</v>
      </c>
      <c r="J19" s="309">
        <f t="shared" si="19"/>
        <v>0</v>
      </c>
      <c r="K19" s="114"/>
      <c r="L19" s="97">
        <f t="shared" si="20"/>
        <v>0</v>
      </c>
      <c r="M19" s="115"/>
      <c r="N19" s="116">
        <f t="shared" si="21"/>
        <v>0</v>
      </c>
      <c r="O19" s="115"/>
      <c r="P19" s="116">
        <f t="shared" si="8"/>
        <v>0</v>
      </c>
      <c r="Q19" s="115"/>
      <c r="R19" s="116">
        <f t="shared" si="9"/>
        <v>0</v>
      </c>
      <c r="S19" s="115"/>
      <c r="T19" s="116">
        <f t="shared" si="10"/>
        <v>0</v>
      </c>
      <c r="U19" s="115"/>
      <c r="V19" s="116">
        <f t="shared" si="11"/>
        <v>0</v>
      </c>
      <c r="W19" s="115"/>
      <c r="X19" s="117">
        <f t="shared" si="12"/>
        <v>0</v>
      </c>
      <c r="Y19" s="118"/>
      <c r="Z19" s="157">
        <f t="shared" si="22"/>
        <v>0</v>
      </c>
      <c r="AA19" s="153"/>
      <c r="AB19" s="104"/>
      <c r="AC19" s="105" t="str">
        <f t="shared" si="13"/>
        <v>HUGHES.R</v>
      </c>
      <c r="AD19" s="106">
        <f t="shared" si="13"/>
        <v>50149</v>
      </c>
      <c r="AE19" s="107" t="str">
        <f t="shared" si="13"/>
        <v>TONDU</v>
      </c>
      <c r="AF19" s="108">
        <f t="shared" si="23"/>
        <v>0</v>
      </c>
      <c r="AG19" s="108">
        <f t="shared" si="24"/>
        <v>0</v>
      </c>
      <c r="AH19" s="108">
        <f t="shared" si="25"/>
        <v>0</v>
      </c>
      <c r="AI19" s="108">
        <f t="shared" si="26"/>
        <v>0</v>
      </c>
      <c r="AJ19" s="108">
        <f t="shared" si="27"/>
        <v>0</v>
      </c>
      <c r="AK19" s="108">
        <f t="shared" si="28"/>
        <v>0</v>
      </c>
      <c r="AL19" s="108">
        <f t="shared" si="29"/>
        <v>0</v>
      </c>
      <c r="AM19" s="108">
        <f t="shared" si="30"/>
        <v>0</v>
      </c>
      <c r="AN19" s="32">
        <f t="shared" si="31"/>
        <v>0</v>
      </c>
      <c r="AO19" s="109">
        <f t="shared" si="32"/>
        <v>0</v>
      </c>
      <c r="AP19" s="104"/>
    </row>
    <row r="20" spans="2:42" ht="19.5" thickBot="1" x14ac:dyDescent="0.35">
      <c r="B20" s="318" t="s">
        <v>68</v>
      </c>
      <c r="C20" s="321">
        <v>50064</v>
      </c>
      <c r="D20" s="319" t="s">
        <v>63</v>
      </c>
      <c r="E20" s="364">
        <f t="shared" si="14"/>
        <v>0</v>
      </c>
      <c r="F20" s="305">
        <f t="shared" si="15"/>
        <v>0</v>
      </c>
      <c r="G20" s="306">
        <f t="shared" si="16"/>
        <v>0</v>
      </c>
      <c r="H20" s="307">
        <f t="shared" si="17"/>
        <v>0</v>
      </c>
      <c r="I20" s="308">
        <f t="shared" si="18"/>
        <v>0</v>
      </c>
      <c r="J20" s="309">
        <f t="shared" si="19"/>
        <v>0</v>
      </c>
      <c r="K20" s="114"/>
      <c r="L20" s="97">
        <f t="shared" si="20"/>
        <v>0</v>
      </c>
      <c r="M20" s="115"/>
      <c r="N20" s="116">
        <f t="shared" si="21"/>
        <v>0</v>
      </c>
      <c r="O20" s="115"/>
      <c r="P20" s="116">
        <f t="shared" si="8"/>
        <v>0</v>
      </c>
      <c r="Q20" s="115"/>
      <c r="R20" s="116">
        <f t="shared" si="9"/>
        <v>0</v>
      </c>
      <c r="S20" s="115"/>
      <c r="T20" s="116">
        <f t="shared" si="10"/>
        <v>0</v>
      </c>
      <c r="U20" s="115"/>
      <c r="V20" s="116">
        <f t="shared" si="11"/>
        <v>0</v>
      </c>
      <c r="W20" s="115"/>
      <c r="X20" s="117">
        <f t="shared" si="12"/>
        <v>0</v>
      </c>
      <c r="Y20" s="118"/>
      <c r="Z20" s="157">
        <f t="shared" si="22"/>
        <v>0</v>
      </c>
      <c r="AA20" s="153"/>
      <c r="AB20" s="104"/>
      <c r="AC20" s="105" t="str">
        <f t="shared" si="13"/>
        <v>JACOB.J</v>
      </c>
      <c r="AD20" s="106">
        <f t="shared" si="13"/>
        <v>50064</v>
      </c>
      <c r="AE20" s="107" t="str">
        <f t="shared" si="13"/>
        <v>TONDU</v>
      </c>
      <c r="AF20" s="108">
        <f t="shared" si="23"/>
        <v>0</v>
      </c>
      <c r="AG20" s="108">
        <f t="shared" si="24"/>
        <v>0</v>
      </c>
      <c r="AH20" s="108">
        <f t="shared" si="25"/>
        <v>0</v>
      </c>
      <c r="AI20" s="108">
        <f t="shared" si="26"/>
        <v>0</v>
      </c>
      <c r="AJ20" s="108">
        <f t="shared" si="27"/>
        <v>0</v>
      </c>
      <c r="AK20" s="108">
        <f t="shared" si="28"/>
        <v>0</v>
      </c>
      <c r="AL20" s="108">
        <f t="shared" si="29"/>
        <v>0</v>
      </c>
      <c r="AM20" s="108">
        <f t="shared" si="30"/>
        <v>0</v>
      </c>
      <c r="AN20" s="32">
        <f t="shared" si="31"/>
        <v>0</v>
      </c>
      <c r="AO20" s="109">
        <f t="shared" si="32"/>
        <v>0</v>
      </c>
      <c r="AP20" s="104"/>
    </row>
    <row r="21" spans="2:42" ht="19.5" thickBot="1" x14ac:dyDescent="0.35">
      <c r="B21" s="318" t="s">
        <v>69</v>
      </c>
      <c r="C21" s="321">
        <v>50109</v>
      </c>
      <c r="D21" s="319" t="s">
        <v>63</v>
      </c>
      <c r="E21" s="364">
        <f t="shared" si="14"/>
        <v>280.79654263864791</v>
      </c>
      <c r="F21" s="305">
        <f t="shared" si="15"/>
        <v>280.79654263864791</v>
      </c>
      <c r="G21" s="306">
        <f t="shared" si="16"/>
        <v>280.79654263864791</v>
      </c>
      <c r="H21" s="307">
        <f t="shared" si="17"/>
        <v>9</v>
      </c>
      <c r="I21" s="308">
        <f t="shared" si="18"/>
        <v>4</v>
      </c>
      <c r="J21" s="309">
        <f t="shared" si="19"/>
        <v>70.199135659661977</v>
      </c>
      <c r="K21" s="114">
        <v>28</v>
      </c>
      <c r="L21" s="97">
        <f t="shared" si="20"/>
        <v>73.684210526315795</v>
      </c>
      <c r="M21" s="115">
        <v>23</v>
      </c>
      <c r="N21" s="116">
        <f t="shared" si="21"/>
        <v>63.888888888888886</v>
      </c>
      <c r="O21" s="115">
        <v>25</v>
      </c>
      <c r="P21" s="116">
        <f t="shared" si="8"/>
        <v>71.428571428571431</v>
      </c>
      <c r="Q21" s="115">
        <v>28</v>
      </c>
      <c r="R21" s="116">
        <f t="shared" si="9"/>
        <v>71.794871794871796</v>
      </c>
      <c r="S21" s="115"/>
      <c r="T21" s="116">
        <f t="shared" si="10"/>
        <v>0</v>
      </c>
      <c r="U21" s="115"/>
      <c r="V21" s="116">
        <f t="shared" si="11"/>
        <v>0</v>
      </c>
      <c r="W21" s="115"/>
      <c r="X21" s="117">
        <f t="shared" si="12"/>
        <v>0</v>
      </c>
      <c r="Y21" s="118"/>
      <c r="Z21" s="157">
        <f t="shared" si="22"/>
        <v>0</v>
      </c>
      <c r="AA21" s="153"/>
      <c r="AB21" s="104"/>
      <c r="AC21" s="105" t="str">
        <f t="shared" si="13"/>
        <v>JOHNSTON.J</v>
      </c>
      <c r="AD21" s="106">
        <f t="shared" si="13"/>
        <v>50109</v>
      </c>
      <c r="AE21" s="107" t="str">
        <f t="shared" si="13"/>
        <v>TONDU</v>
      </c>
      <c r="AF21" s="108">
        <f t="shared" si="23"/>
        <v>73.684210526315795</v>
      </c>
      <c r="AG21" s="108">
        <f t="shared" si="24"/>
        <v>63.888888888888886</v>
      </c>
      <c r="AH21" s="108">
        <f t="shared" si="25"/>
        <v>71.428571428571431</v>
      </c>
      <c r="AI21" s="108">
        <f t="shared" si="26"/>
        <v>71.794871794871796</v>
      </c>
      <c r="AJ21" s="108">
        <f t="shared" si="27"/>
        <v>0</v>
      </c>
      <c r="AK21" s="108">
        <f t="shared" si="28"/>
        <v>0</v>
      </c>
      <c r="AL21" s="108">
        <f t="shared" si="29"/>
        <v>0</v>
      </c>
      <c r="AM21" s="108">
        <f t="shared" si="30"/>
        <v>0</v>
      </c>
      <c r="AN21" s="32">
        <f t="shared" si="31"/>
        <v>4</v>
      </c>
      <c r="AO21" s="109">
        <f t="shared" si="32"/>
        <v>70.199135659661977</v>
      </c>
      <c r="AP21" s="104"/>
    </row>
    <row r="22" spans="2:42" ht="19.5" thickBot="1" x14ac:dyDescent="0.35">
      <c r="B22" s="318" t="s">
        <v>70</v>
      </c>
      <c r="C22" s="321">
        <v>50563</v>
      </c>
      <c r="D22" s="319" t="s">
        <v>37</v>
      </c>
      <c r="E22" s="364">
        <f t="shared" si="14"/>
        <v>349.57325746799427</v>
      </c>
      <c r="F22" s="305">
        <f t="shared" si="15"/>
        <v>577.5064354011721</v>
      </c>
      <c r="G22" s="306">
        <f t="shared" si="16"/>
        <v>428.36113625587302</v>
      </c>
      <c r="H22" s="307">
        <f t="shared" si="17"/>
        <v>2</v>
      </c>
      <c r="I22" s="308">
        <f t="shared" si="18"/>
        <v>7</v>
      </c>
      <c r="J22" s="309">
        <f t="shared" si="19"/>
        <v>82.500919343024592</v>
      </c>
      <c r="K22" s="114">
        <v>33</v>
      </c>
      <c r="L22" s="97">
        <f t="shared" si="20"/>
        <v>86.84210526315789</v>
      </c>
      <c r="M22" s="115">
        <v>26</v>
      </c>
      <c r="N22" s="116">
        <f t="shared" si="21"/>
        <v>72.222222222222229</v>
      </c>
      <c r="O22" s="115">
        <v>35</v>
      </c>
      <c r="P22" s="116">
        <f t="shared" si="8"/>
        <v>100</v>
      </c>
      <c r="Q22" s="115">
        <v>30</v>
      </c>
      <c r="R22" s="116">
        <f t="shared" si="9"/>
        <v>76.92307692307692</v>
      </c>
      <c r="S22" s="115">
        <v>26</v>
      </c>
      <c r="T22" s="116">
        <f t="shared" si="10"/>
        <v>78.787878787878782</v>
      </c>
      <c r="U22" s="115">
        <v>30</v>
      </c>
      <c r="V22" s="116">
        <f t="shared" si="11"/>
        <v>78.94736842105263</v>
      </c>
      <c r="W22" s="115">
        <v>31</v>
      </c>
      <c r="X22" s="117">
        <f t="shared" si="12"/>
        <v>83.78378378378379</v>
      </c>
      <c r="Y22" s="118"/>
      <c r="Z22" s="157">
        <f t="shared" si="22"/>
        <v>0</v>
      </c>
      <c r="AA22" s="153"/>
      <c r="AB22" s="104"/>
      <c r="AC22" s="105" t="str">
        <f t="shared" si="13"/>
        <v>JONES.A</v>
      </c>
      <c r="AD22" s="106">
        <f t="shared" si="13"/>
        <v>50563</v>
      </c>
      <c r="AE22" s="107" t="str">
        <f t="shared" si="13"/>
        <v>B/GWENT</v>
      </c>
      <c r="AF22" s="108">
        <f t="shared" si="23"/>
        <v>86.84210526315789</v>
      </c>
      <c r="AG22" s="108">
        <f t="shared" si="24"/>
        <v>72.222222222222229</v>
      </c>
      <c r="AH22" s="108">
        <f t="shared" si="25"/>
        <v>100</v>
      </c>
      <c r="AI22" s="108">
        <f t="shared" si="26"/>
        <v>76.92307692307692</v>
      </c>
      <c r="AJ22" s="108">
        <f t="shared" si="27"/>
        <v>78.787878787878782</v>
      </c>
      <c r="AK22" s="108">
        <f t="shared" si="28"/>
        <v>78.94736842105263</v>
      </c>
      <c r="AL22" s="108">
        <f t="shared" si="29"/>
        <v>83.78378378378379</v>
      </c>
      <c r="AM22" s="108">
        <f t="shared" si="30"/>
        <v>0</v>
      </c>
      <c r="AN22" s="32">
        <f t="shared" si="31"/>
        <v>7</v>
      </c>
      <c r="AO22" s="109">
        <f t="shared" si="32"/>
        <v>82.500919343024592</v>
      </c>
      <c r="AP22" s="104"/>
    </row>
    <row r="23" spans="2:42" ht="19.5" thickBot="1" x14ac:dyDescent="0.35">
      <c r="B23" s="318" t="s">
        <v>71</v>
      </c>
      <c r="C23" s="321">
        <v>50699</v>
      </c>
      <c r="D23" s="319" t="s">
        <v>36</v>
      </c>
      <c r="E23" s="364">
        <f t="shared" si="14"/>
        <v>294.31559668401769</v>
      </c>
      <c r="F23" s="305">
        <f t="shared" si="15"/>
        <v>294.31559668401775</v>
      </c>
      <c r="G23" s="306">
        <f t="shared" si="16"/>
        <v>294.31559668401769</v>
      </c>
      <c r="H23" s="307">
        <f t="shared" si="17"/>
        <v>8</v>
      </c>
      <c r="I23" s="308">
        <f t="shared" si="18"/>
        <v>4</v>
      </c>
      <c r="J23" s="309">
        <f t="shared" si="19"/>
        <v>73.578899171004437</v>
      </c>
      <c r="K23" s="114">
        <v>36</v>
      </c>
      <c r="L23" s="97">
        <f t="shared" si="20"/>
        <v>94.736842105263165</v>
      </c>
      <c r="M23" s="115">
        <v>21</v>
      </c>
      <c r="N23" s="116">
        <f t="shared" si="21"/>
        <v>58.333333333333336</v>
      </c>
      <c r="O23" s="115">
        <v>27</v>
      </c>
      <c r="P23" s="116">
        <f t="shared" si="8"/>
        <v>77.142857142857139</v>
      </c>
      <c r="Q23" s="115">
        <v>25</v>
      </c>
      <c r="R23" s="116">
        <f t="shared" si="9"/>
        <v>64.102564102564102</v>
      </c>
      <c r="S23" s="115"/>
      <c r="T23" s="116">
        <f t="shared" si="10"/>
        <v>0</v>
      </c>
      <c r="U23" s="115"/>
      <c r="V23" s="116">
        <f t="shared" si="11"/>
        <v>0</v>
      </c>
      <c r="W23" s="115"/>
      <c r="X23" s="117">
        <f t="shared" si="12"/>
        <v>0</v>
      </c>
      <c r="Y23" s="118"/>
      <c r="Z23" s="157">
        <f t="shared" si="22"/>
        <v>0</v>
      </c>
      <c r="AA23" s="153"/>
      <c r="AB23" s="104"/>
      <c r="AC23" s="105" t="str">
        <f t="shared" si="13"/>
        <v>K.PHILLIPS</v>
      </c>
      <c r="AD23" s="106">
        <f t="shared" si="13"/>
        <v>50699</v>
      </c>
      <c r="AE23" s="107" t="str">
        <f t="shared" si="13"/>
        <v>QUARRY</v>
      </c>
      <c r="AF23" s="108">
        <f t="shared" si="23"/>
        <v>94.736842105263165</v>
      </c>
      <c r="AG23" s="108">
        <f t="shared" si="24"/>
        <v>58.333333333333336</v>
      </c>
      <c r="AH23" s="108">
        <f t="shared" si="25"/>
        <v>77.142857142857139</v>
      </c>
      <c r="AI23" s="108">
        <f t="shared" si="26"/>
        <v>64.102564102564102</v>
      </c>
      <c r="AJ23" s="108">
        <f t="shared" si="27"/>
        <v>0</v>
      </c>
      <c r="AK23" s="108">
        <f t="shared" si="28"/>
        <v>0</v>
      </c>
      <c r="AL23" s="108">
        <f t="shared" si="29"/>
        <v>0</v>
      </c>
      <c r="AM23" s="108">
        <f t="shared" si="30"/>
        <v>0</v>
      </c>
      <c r="AN23" s="32">
        <f t="shared" si="31"/>
        <v>4</v>
      </c>
      <c r="AO23" s="109">
        <f t="shared" si="32"/>
        <v>73.578899171004437</v>
      </c>
      <c r="AP23" s="104"/>
    </row>
    <row r="24" spans="2:42" ht="19.5" thickBot="1" x14ac:dyDescent="0.35">
      <c r="B24" s="318" t="s">
        <v>72</v>
      </c>
      <c r="C24" s="321">
        <v>50833</v>
      </c>
      <c r="D24" s="319" t="s">
        <v>73</v>
      </c>
      <c r="E24" s="364">
        <f t="shared" si="14"/>
        <v>0</v>
      </c>
      <c r="F24" s="305">
        <f t="shared" si="15"/>
        <v>0</v>
      </c>
      <c r="G24" s="306">
        <f t="shared" si="16"/>
        <v>0</v>
      </c>
      <c r="H24" s="307">
        <f t="shared" si="17"/>
        <v>0</v>
      </c>
      <c r="I24" s="308">
        <f t="shared" si="18"/>
        <v>0</v>
      </c>
      <c r="J24" s="309">
        <f t="shared" si="19"/>
        <v>0</v>
      </c>
      <c r="K24" s="114"/>
      <c r="L24" s="97">
        <f t="shared" si="20"/>
        <v>0</v>
      </c>
      <c r="M24" s="115"/>
      <c r="N24" s="116">
        <f t="shared" si="21"/>
        <v>0</v>
      </c>
      <c r="O24" s="115"/>
      <c r="P24" s="116">
        <f t="shared" si="8"/>
        <v>0</v>
      </c>
      <c r="Q24" s="115"/>
      <c r="R24" s="116">
        <f t="shared" si="9"/>
        <v>0</v>
      </c>
      <c r="S24" s="115"/>
      <c r="T24" s="116">
        <f t="shared" si="10"/>
        <v>0</v>
      </c>
      <c r="U24" s="115"/>
      <c r="V24" s="116">
        <f t="shared" si="11"/>
        <v>0</v>
      </c>
      <c r="W24" s="115"/>
      <c r="X24" s="117">
        <f t="shared" si="12"/>
        <v>0</v>
      </c>
      <c r="Y24" s="118"/>
      <c r="Z24" s="157">
        <f t="shared" si="22"/>
        <v>0</v>
      </c>
      <c r="AA24" s="153"/>
      <c r="AB24" s="104"/>
      <c r="AC24" s="105" t="str">
        <f t="shared" si="13"/>
        <v>KHAN.Z</v>
      </c>
      <c r="AD24" s="106">
        <f t="shared" si="13"/>
        <v>50833</v>
      </c>
      <c r="AE24" s="107" t="str">
        <f t="shared" si="13"/>
        <v>CASTLETON</v>
      </c>
      <c r="AF24" s="108">
        <f t="shared" si="23"/>
        <v>0</v>
      </c>
      <c r="AG24" s="108">
        <f t="shared" si="24"/>
        <v>0</v>
      </c>
      <c r="AH24" s="108">
        <f t="shared" si="25"/>
        <v>0</v>
      </c>
      <c r="AI24" s="108">
        <f t="shared" si="26"/>
        <v>0</v>
      </c>
      <c r="AJ24" s="108">
        <f t="shared" si="27"/>
        <v>0</v>
      </c>
      <c r="AK24" s="108">
        <f t="shared" si="28"/>
        <v>0</v>
      </c>
      <c r="AL24" s="108">
        <f t="shared" si="29"/>
        <v>0</v>
      </c>
      <c r="AM24" s="108">
        <f t="shared" si="30"/>
        <v>0</v>
      </c>
      <c r="AN24" s="32">
        <f t="shared" si="31"/>
        <v>0</v>
      </c>
      <c r="AO24" s="109">
        <f t="shared" si="32"/>
        <v>0</v>
      </c>
      <c r="AP24" s="104"/>
    </row>
    <row r="25" spans="2:42" ht="19.5" thickBot="1" x14ac:dyDescent="0.35">
      <c r="B25" s="318" t="s">
        <v>74</v>
      </c>
      <c r="C25" s="321">
        <v>50678</v>
      </c>
      <c r="D25" s="319" t="s">
        <v>37</v>
      </c>
      <c r="E25" s="364">
        <f t="shared" si="14"/>
        <v>309.19221129747444</v>
      </c>
      <c r="F25" s="305">
        <f t="shared" si="15"/>
        <v>309.19221129747444</v>
      </c>
      <c r="G25" s="306">
        <f t="shared" si="16"/>
        <v>309.19221129747444</v>
      </c>
      <c r="H25" s="307">
        <f t="shared" si="17"/>
        <v>7</v>
      </c>
      <c r="I25" s="308">
        <f t="shared" si="18"/>
        <v>4</v>
      </c>
      <c r="J25" s="309">
        <f t="shared" si="19"/>
        <v>77.298052824368611</v>
      </c>
      <c r="K25" s="114">
        <v>32</v>
      </c>
      <c r="L25" s="97">
        <f t="shared" si="20"/>
        <v>84.21052631578948</v>
      </c>
      <c r="M25" s="115">
        <v>24</v>
      </c>
      <c r="N25" s="116">
        <f t="shared" si="21"/>
        <v>66.666666666666671</v>
      </c>
      <c r="O25" s="115">
        <v>24</v>
      </c>
      <c r="P25" s="116">
        <f t="shared" si="8"/>
        <v>68.571428571428569</v>
      </c>
      <c r="Q25" s="115">
        <v>35</v>
      </c>
      <c r="R25" s="116">
        <f t="shared" si="9"/>
        <v>89.743589743589737</v>
      </c>
      <c r="S25" s="115"/>
      <c r="T25" s="116">
        <f t="shared" si="10"/>
        <v>0</v>
      </c>
      <c r="U25" s="115"/>
      <c r="V25" s="116">
        <f t="shared" si="11"/>
        <v>0</v>
      </c>
      <c r="W25" s="115"/>
      <c r="X25" s="117">
        <f t="shared" si="12"/>
        <v>0</v>
      </c>
      <c r="Y25" s="118"/>
      <c r="Z25" s="157">
        <f t="shared" si="22"/>
        <v>0</v>
      </c>
      <c r="AA25" s="153"/>
      <c r="AB25" s="104"/>
      <c r="AC25" s="105" t="str">
        <f t="shared" si="13"/>
        <v>LANGFORD.B</v>
      </c>
      <c r="AD25" s="106">
        <f t="shared" si="13"/>
        <v>50678</v>
      </c>
      <c r="AE25" s="107" t="str">
        <f t="shared" si="13"/>
        <v>B/GWENT</v>
      </c>
      <c r="AF25" s="108">
        <f t="shared" si="23"/>
        <v>84.21052631578948</v>
      </c>
      <c r="AG25" s="108">
        <f t="shared" si="24"/>
        <v>66.666666666666671</v>
      </c>
      <c r="AH25" s="108">
        <f t="shared" si="25"/>
        <v>68.571428571428569</v>
      </c>
      <c r="AI25" s="108">
        <f t="shared" si="26"/>
        <v>89.743589743589737</v>
      </c>
      <c r="AJ25" s="108">
        <f t="shared" si="27"/>
        <v>0</v>
      </c>
      <c r="AK25" s="108">
        <f t="shared" si="28"/>
        <v>0</v>
      </c>
      <c r="AL25" s="108">
        <f t="shared" si="29"/>
        <v>0</v>
      </c>
      <c r="AM25" s="108">
        <f t="shared" si="30"/>
        <v>0</v>
      </c>
      <c r="AN25" s="32">
        <f t="shared" si="31"/>
        <v>4</v>
      </c>
      <c r="AO25" s="109">
        <f t="shared" si="32"/>
        <v>77.298052824368611</v>
      </c>
      <c r="AP25" s="104"/>
    </row>
    <row r="26" spans="2:42" ht="19.5" thickBot="1" x14ac:dyDescent="0.35">
      <c r="B26" s="318" t="s">
        <v>75</v>
      </c>
      <c r="C26" s="321">
        <v>50068</v>
      </c>
      <c r="D26" s="319" t="s">
        <v>60</v>
      </c>
      <c r="E26" s="364">
        <f t="shared" si="14"/>
        <v>0</v>
      </c>
      <c r="F26" s="305">
        <f t="shared" si="15"/>
        <v>0</v>
      </c>
      <c r="G26" s="306">
        <f t="shared" si="16"/>
        <v>0</v>
      </c>
      <c r="H26" s="307">
        <f t="shared" si="17"/>
        <v>0</v>
      </c>
      <c r="I26" s="308">
        <f t="shared" si="18"/>
        <v>0</v>
      </c>
      <c r="J26" s="309">
        <f t="shared" si="19"/>
        <v>0</v>
      </c>
      <c r="K26" s="114"/>
      <c r="L26" s="97">
        <f t="shared" si="20"/>
        <v>0</v>
      </c>
      <c r="M26" s="115"/>
      <c r="N26" s="116">
        <f t="shared" si="21"/>
        <v>0</v>
      </c>
      <c r="O26" s="115"/>
      <c r="P26" s="116">
        <f t="shared" si="8"/>
        <v>0</v>
      </c>
      <c r="Q26" s="115"/>
      <c r="R26" s="116">
        <f t="shared" si="9"/>
        <v>0</v>
      </c>
      <c r="S26" s="115"/>
      <c r="T26" s="116">
        <f t="shared" si="10"/>
        <v>0</v>
      </c>
      <c r="U26" s="115"/>
      <c r="V26" s="116">
        <f t="shared" si="11"/>
        <v>0</v>
      </c>
      <c r="W26" s="115"/>
      <c r="X26" s="117">
        <f t="shared" si="12"/>
        <v>0</v>
      </c>
      <c r="Y26" s="118"/>
      <c r="Z26" s="157">
        <f t="shared" si="22"/>
        <v>0</v>
      </c>
      <c r="AA26" s="153"/>
      <c r="AB26" s="104"/>
      <c r="AC26" s="105" t="str">
        <f t="shared" si="13"/>
        <v>PARRY.J</v>
      </c>
      <c r="AD26" s="106">
        <f t="shared" si="13"/>
        <v>50068</v>
      </c>
      <c r="AE26" s="107" t="str">
        <f t="shared" si="13"/>
        <v>NELSON</v>
      </c>
      <c r="AF26" s="108">
        <f t="shared" si="23"/>
        <v>0</v>
      </c>
      <c r="AG26" s="108">
        <f t="shared" si="24"/>
        <v>0</v>
      </c>
      <c r="AH26" s="108">
        <f t="shared" si="25"/>
        <v>0</v>
      </c>
      <c r="AI26" s="108">
        <f t="shared" si="26"/>
        <v>0</v>
      </c>
      <c r="AJ26" s="108">
        <f t="shared" si="27"/>
        <v>0</v>
      </c>
      <c r="AK26" s="108">
        <f t="shared" si="28"/>
        <v>0</v>
      </c>
      <c r="AL26" s="108">
        <f t="shared" si="29"/>
        <v>0</v>
      </c>
      <c r="AM26" s="108">
        <f t="shared" si="30"/>
        <v>0</v>
      </c>
      <c r="AN26" s="32">
        <f t="shared" si="31"/>
        <v>0</v>
      </c>
      <c r="AO26" s="109">
        <f t="shared" si="32"/>
        <v>0</v>
      </c>
      <c r="AP26" s="104"/>
    </row>
    <row r="27" spans="2:42" ht="19.5" thickBot="1" x14ac:dyDescent="0.35">
      <c r="B27" s="318" t="s">
        <v>76</v>
      </c>
      <c r="C27" s="321">
        <v>50919</v>
      </c>
      <c r="D27" s="319" t="s">
        <v>36</v>
      </c>
      <c r="E27" s="364">
        <f t="shared" si="14"/>
        <v>0</v>
      </c>
      <c r="F27" s="305">
        <f t="shared" si="15"/>
        <v>0</v>
      </c>
      <c r="G27" s="306">
        <f t="shared" si="16"/>
        <v>0</v>
      </c>
      <c r="H27" s="307">
        <f t="shared" si="17"/>
        <v>0</v>
      </c>
      <c r="I27" s="308">
        <f t="shared" si="18"/>
        <v>0</v>
      </c>
      <c r="J27" s="309">
        <f t="shared" si="19"/>
        <v>0</v>
      </c>
      <c r="K27" s="114"/>
      <c r="L27" s="97">
        <f t="shared" si="20"/>
        <v>0</v>
      </c>
      <c r="M27" s="115"/>
      <c r="N27" s="116">
        <f t="shared" si="21"/>
        <v>0</v>
      </c>
      <c r="O27" s="115"/>
      <c r="P27" s="116">
        <f t="shared" si="8"/>
        <v>0</v>
      </c>
      <c r="Q27" s="115"/>
      <c r="R27" s="116">
        <f t="shared" si="9"/>
        <v>0</v>
      </c>
      <c r="S27" s="115"/>
      <c r="T27" s="116">
        <f t="shared" si="10"/>
        <v>0</v>
      </c>
      <c r="U27" s="115"/>
      <c r="V27" s="116">
        <f t="shared" si="11"/>
        <v>0</v>
      </c>
      <c r="W27" s="115"/>
      <c r="X27" s="117">
        <f t="shared" si="12"/>
        <v>0</v>
      </c>
      <c r="Y27" s="118"/>
      <c r="Z27" s="157">
        <f t="shared" si="22"/>
        <v>0</v>
      </c>
      <c r="AA27" s="153"/>
      <c r="AB27" s="104"/>
      <c r="AC27" s="105" t="str">
        <f t="shared" si="13"/>
        <v>POTHECAREY.K</v>
      </c>
      <c r="AD27" s="106">
        <f t="shared" si="13"/>
        <v>50919</v>
      </c>
      <c r="AE27" s="107" t="str">
        <f t="shared" si="13"/>
        <v>QUARRY</v>
      </c>
      <c r="AF27" s="108">
        <f t="shared" si="23"/>
        <v>0</v>
      </c>
      <c r="AG27" s="108">
        <f t="shared" si="24"/>
        <v>0</v>
      </c>
      <c r="AH27" s="108">
        <f t="shared" si="25"/>
        <v>0</v>
      </c>
      <c r="AI27" s="108">
        <f t="shared" si="26"/>
        <v>0</v>
      </c>
      <c r="AJ27" s="108">
        <f t="shared" si="27"/>
        <v>0</v>
      </c>
      <c r="AK27" s="108">
        <f t="shared" si="28"/>
        <v>0</v>
      </c>
      <c r="AL27" s="108">
        <f t="shared" si="29"/>
        <v>0</v>
      </c>
      <c r="AM27" s="108">
        <f t="shared" si="30"/>
        <v>0</v>
      </c>
      <c r="AN27" s="32">
        <f t="shared" si="31"/>
        <v>0</v>
      </c>
      <c r="AO27" s="109">
        <f t="shared" si="32"/>
        <v>0</v>
      </c>
      <c r="AP27" s="104"/>
    </row>
    <row r="28" spans="2:42" ht="19.5" thickBot="1" x14ac:dyDescent="0.35">
      <c r="B28" s="318" t="s">
        <v>77</v>
      </c>
      <c r="C28" s="321">
        <v>50911</v>
      </c>
      <c r="D28" s="319" t="s">
        <v>78</v>
      </c>
      <c r="E28" s="364">
        <f t="shared" si="14"/>
        <v>348.80230722335983</v>
      </c>
      <c r="F28" s="305">
        <f t="shared" si="15"/>
        <v>429.35786277891543</v>
      </c>
      <c r="G28" s="306">
        <f t="shared" si="16"/>
        <v>429.35786277891538</v>
      </c>
      <c r="H28" s="307">
        <f t="shared" si="17"/>
        <v>1</v>
      </c>
      <c r="I28" s="308">
        <f t="shared" si="18"/>
        <v>5</v>
      </c>
      <c r="J28" s="309">
        <f t="shared" si="19"/>
        <v>85.871572555783089</v>
      </c>
      <c r="K28" s="114">
        <v>33</v>
      </c>
      <c r="L28" s="97">
        <f t="shared" si="20"/>
        <v>86.84210526315789</v>
      </c>
      <c r="M28" s="115">
        <v>29</v>
      </c>
      <c r="N28" s="116">
        <f t="shared" si="21"/>
        <v>80.555555555555557</v>
      </c>
      <c r="O28" s="115">
        <v>31</v>
      </c>
      <c r="P28" s="116">
        <f t="shared" si="8"/>
        <v>88.571428571428569</v>
      </c>
      <c r="Q28" s="115">
        <v>36</v>
      </c>
      <c r="R28" s="116">
        <f t="shared" si="9"/>
        <v>92.307692307692307</v>
      </c>
      <c r="S28" s="115"/>
      <c r="T28" s="116">
        <f t="shared" si="10"/>
        <v>0</v>
      </c>
      <c r="U28" s="115"/>
      <c r="V28" s="116">
        <f t="shared" si="11"/>
        <v>0</v>
      </c>
      <c r="W28" s="115">
        <v>30</v>
      </c>
      <c r="X28" s="117">
        <f t="shared" si="12"/>
        <v>81.081081081081081</v>
      </c>
      <c r="Y28" s="118"/>
      <c r="Z28" s="157">
        <f t="shared" si="22"/>
        <v>0</v>
      </c>
      <c r="AA28" s="153"/>
      <c r="AB28" s="104"/>
      <c r="AC28" s="105" t="str">
        <f t="shared" si="13"/>
        <v>POULTER.S</v>
      </c>
      <c r="AD28" s="106">
        <f t="shared" si="13"/>
        <v>50911</v>
      </c>
      <c r="AE28" s="107" t="str">
        <f t="shared" si="13"/>
        <v>OAKTREE</v>
      </c>
      <c r="AF28" s="108">
        <f t="shared" si="23"/>
        <v>86.84210526315789</v>
      </c>
      <c r="AG28" s="108">
        <f t="shared" si="24"/>
        <v>80.555555555555557</v>
      </c>
      <c r="AH28" s="108">
        <f t="shared" si="25"/>
        <v>88.571428571428569</v>
      </c>
      <c r="AI28" s="108">
        <f t="shared" si="26"/>
        <v>92.307692307692307</v>
      </c>
      <c r="AJ28" s="108">
        <f t="shared" si="27"/>
        <v>0</v>
      </c>
      <c r="AK28" s="108">
        <f t="shared" si="28"/>
        <v>0</v>
      </c>
      <c r="AL28" s="108">
        <f t="shared" si="29"/>
        <v>81.081081081081081</v>
      </c>
      <c r="AM28" s="108">
        <f t="shared" si="30"/>
        <v>0</v>
      </c>
      <c r="AN28" s="32">
        <f t="shared" si="31"/>
        <v>5</v>
      </c>
      <c r="AO28" s="109">
        <f t="shared" si="32"/>
        <v>85.871572555783089</v>
      </c>
      <c r="AP28" s="104"/>
    </row>
    <row r="29" spans="2:42" ht="19.5" thickBot="1" x14ac:dyDescent="0.35">
      <c r="B29" s="318" t="s">
        <v>79</v>
      </c>
      <c r="C29" s="321">
        <v>50022</v>
      </c>
      <c r="D29" s="319" t="s">
        <v>36</v>
      </c>
      <c r="E29" s="364">
        <f t="shared" si="14"/>
        <v>0</v>
      </c>
      <c r="F29" s="305">
        <f t="shared" si="15"/>
        <v>0</v>
      </c>
      <c r="G29" s="306">
        <f t="shared" si="16"/>
        <v>0</v>
      </c>
      <c r="H29" s="307">
        <f t="shared" si="17"/>
        <v>0</v>
      </c>
      <c r="I29" s="308">
        <f t="shared" si="18"/>
        <v>0</v>
      </c>
      <c r="J29" s="309">
        <f t="shared" si="19"/>
        <v>0</v>
      </c>
      <c r="K29" s="114"/>
      <c r="L29" s="97">
        <f t="shared" si="20"/>
        <v>0</v>
      </c>
      <c r="M29" s="115"/>
      <c r="N29" s="116">
        <f t="shared" si="21"/>
        <v>0</v>
      </c>
      <c r="O29" s="115"/>
      <c r="P29" s="116">
        <f t="shared" si="8"/>
        <v>0</v>
      </c>
      <c r="Q29" s="115"/>
      <c r="R29" s="116">
        <f t="shared" si="9"/>
        <v>0</v>
      </c>
      <c r="S29" s="115"/>
      <c r="T29" s="116">
        <f t="shared" si="10"/>
        <v>0</v>
      </c>
      <c r="U29" s="115"/>
      <c r="V29" s="116">
        <f t="shared" si="11"/>
        <v>0</v>
      </c>
      <c r="W29" s="115"/>
      <c r="X29" s="117">
        <f t="shared" si="12"/>
        <v>0</v>
      </c>
      <c r="Y29" s="118"/>
      <c r="Z29" s="157">
        <f t="shared" si="22"/>
        <v>0</v>
      </c>
      <c r="AA29" s="153"/>
      <c r="AB29" s="104"/>
      <c r="AC29" s="105" t="str">
        <f t="shared" si="13"/>
        <v>ROBINSON.G</v>
      </c>
      <c r="AD29" s="106">
        <f t="shared" si="13"/>
        <v>50022</v>
      </c>
      <c r="AE29" s="107" t="str">
        <f t="shared" si="13"/>
        <v>QUARRY</v>
      </c>
      <c r="AF29" s="108">
        <f t="shared" si="23"/>
        <v>0</v>
      </c>
      <c r="AG29" s="108">
        <f t="shared" si="24"/>
        <v>0</v>
      </c>
      <c r="AH29" s="108">
        <f t="shared" si="25"/>
        <v>0</v>
      </c>
      <c r="AI29" s="108">
        <f t="shared" si="26"/>
        <v>0</v>
      </c>
      <c r="AJ29" s="108">
        <f t="shared" si="27"/>
        <v>0</v>
      </c>
      <c r="AK29" s="108">
        <f t="shared" si="28"/>
        <v>0</v>
      </c>
      <c r="AL29" s="108">
        <f t="shared" si="29"/>
        <v>0</v>
      </c>
      <c r="AM29" s="108">
        <f t="shared" si="30"/>
        <v>0</v>
      </c>
      <c r="AN29" s="32">
        <f t="shared" si="31"/>
        <v>0</v>
      </c>
      <c r="AO29" s="109">
        <f t="shared" si="32"/>
        <v>0</v>
      </c>
      <c r="AP29" s="104"/>
    </row>
    <row r="30" spans="2:42" ht="19.5" thickBot="1" x14ac:dyDescent="0.35">
      <c r="B30" s="318" t="s">
        <v>80</v>
      </c>
      <c r="C30" s="321">
        <v>50857</v>
      </c>
      <c r="D30" s="319" t="s">
        <v>37</v>
      </c>
      <c r="E30" s="364">
        <f t="shared" si="14"/>
        <v>0</v>
      </c>
      <c r="F30" s="305">
        <f t="shared" si="15"/>
        <v>0</v>
      </c>
      <c r="G30" s="306">
        <f t="shared" si="16"/>
        <v>0</v>
      </c>
      <c r="H30" s="307">
        <f t="shared" si="17"/>
        <v>0</v>
      </c>
      <c r="I30" s="308">
        <f t="shared" si="18"/>
        <v>0</v>
      </c>
      <c r="J30" s="309">
        <f t="shared" si="19"/>
        <v>0</v>
      </c>
      <c r="K30" s="114"/>
      <c r="L30" s="97">
        <f t="shared" si="20"/>
        <v>0</v>
      </c>
      <c r="M30" s="115"/>
      <c r="N30" s="116">
        <f t="shared" si="21"/>
        <v>0</v>
      </c>
      <c r="O30" s="115"/>
      <c r="P30" s="116">
        <f t="shared" ref="P30:P43" si="33">AH30</f>
        <v>0</v>
      </c>
      <c r="Q30" s="115"/>
      <c r="R30" s="116">
        <f t="shared" ref="R30:R43" si="34">AI30</f>
        <v>0</v>
      </c>
      <c r="S30" s="115"/>
      <c r="T30" s="116">
        <f t="shared" ref="T30:T43" si="35">AJ30</f>
        <v>0</v>
      </c>
      <c r="U30" s="115"/>
      <c r="V30" s="116">
        <f t="shared" ref="V30:V43" si="36">AK30</f>
        <v>0</v>
      </c>
      <c r="W30" s="115"/>
      <c r="X30" s="117">
        <f t="shared" ref="X30:X43" si="37">AL30</f>
        <v>0</v>
      </c>
      <c r="Y30" s="118"/>
      <c r="Z30" s="157">
        <f t="shared" si="22"/>
        <v>0</v>
      </c>
      <c r="AA30" s="153"/>
      <c r="AB30" s="104"/>
      <c r="AC30" s="105" t="str">
        <f t="shared" si="13"/>
        <v>ROSIER.S</v>
      </c>
      <c r="AD30" s="106">
        <f t="shared" si="13"/>
        <v>50857</v>
      </c>
      <c r="AE30" s="107" t="str">
        <f t="shared" si="13"/>
        <v>B/GWENT</v>
      </c>
      <c r="AF30" s="108">
        <f t="shared" si="23"/>
        <v>0</v>
      </c>
      <c r="AG30" s="108">
        <f t="shared" si="24"/>
        <v>0</v>
      </c>
      <c r="AH30" s="108">
        <f t="shared" si="25"/>
        <v>0</v>
      </c>
      <c r="AI30" s="108">
        <f t="shared" si="26"/>
        <v>0</v>
      </c>
      <c r="AJ30" s="108">
        <f t="shared" si="27"/>
        <v>0</v>
      </c>
      <c r="AK30" s="108">
        <f t="shared" si="28"/>
        <v>0</v>
      </c>
      <c r="AL30" s="108">
        <f t="shared" si="29"/>
        <v>0</v>
      </c>
      <c r="AM30" s="108">
        <f t="shared" si="30"/>
        <v>0</v>
      </c>
      <c r="AN30" s="32">
        <f t="shared" si="31"/>
        <v>0</v>
      </c>
      <c r="AO30" s="109">
        <f t="shared" si="32"/>
        <v>0</v>
      </c>
      <c r="AP30" s="104"/>
    </row>
    <row r="31" spans="2:42" ht="19.5" thickBot="1" x14ac:dyDescent="0.35">
      <c r="B31" s="318" t="s">
        <v>81</v>
      </c>
      <c r="C31" s="321">
        <v>59041</v>
      </c>
      <c r="D31" s="319" t="s">
        <v>37</v>
      </c>
      <c r="E31" s="364">
        <f t="shared" si="14"/>
        <v>119.84352773826458</v>
      </c>
      <c r="F31" s="305">
        <f t="shared" si="15"/>
        <v>119.84352773826458</v>
      </c>
      <c r="G31" s="306">
        <f t="shared" si="16"/>
        <v>119.84352773826458</v>
      </c>
      <c r="H31" s="307">
        <f t="shared" si="17"/>
        <v>11</v>
      </c>
      <c r="I31" s="308">
        <f t="shared" si="18"/>
        <v>2</v>
      </c>
      <c r="J31" s="309">
        <f t="shared" si="19"/>
        <v>59.921763869132292</v>
      </c>
      <c r="K31" s="114"/>
      <c r="L31" s="97">
        <f t="shared" si="20"/>
        <v>0</v>
      </c>
      <c r="M31" s="115"/>
      <c r="N31" s="116">
        <f t="shared" si="21"/>
        <v>0</v>
      </c>
      <c r="O31" s="115"/>
      <c r="P31" s="116">
        <f t="shared" si="33"/>
        <v>0</v>
      </c>
      <c r="Q31" s="115"/>
      <c r="R31" s="116">
        <f t="shared" si="34"/>
        <v>0</v>
      </c>
      <c r="S31" s="115"/>
      <c r="T31" s="116">
        <f t="shared" si="35"/>
        <v>0</v>
      </c>
      <c r="U31" s="115">
        <v>25</v>
      </c>
      <c r="V31" s="116">
        <f t="shared" si="36"/>
        <v>65.78947368421052</v>
      </c>
      <c r="W31" s="115">
        <v>20</v>
      </c>
      <c r="X31" s="117">
        <f t="shared" si="37"/>
        <v>54.054054054054056</v>
      </c>
      <c r="Y31" s="118"/>
      <c r="Z31" s="157">
        <f t="shared" si="22"/>
        <v>0</v>
      </c>
      <c r="AA31" s="153"/>
      <c r="AB31" s="104"/>
      <c r="AC31" s="105" t="str">
        <f t="shared" si="13"/>
        <v>STRANGE.G</v>
      </c>
      <c r="AD31" s="106">
        <f t="shared" si="13"/>
        <v>59041</v>
      </c>
      <c r="AE31" s="107" t="str">
        <f t="shared" si="13"/>
        <v>B/GWENT</v>
      </c>
      <c r="AF31" s="108">
        <f t="shared" si="23"/>
        <v>0</v>
      </c>
      <c r="AG31" s="108">
        <f t="shared" si="24"/>
        <v>0</v>
      </c>
      <c r="AH31" s="108">
        <f t="shared" si="25"/>
        <v>0</v>
      </c>
      <c r="AI31" s="108">
        <f t="shared" si="26"/>
        <v>0</v>
      </c>
      <c r="AJ31" s="108">
        <f t="shared" si="27"/>
        <v>0</v>
      </c>
      <c r="AK31" s="108">
        <f t="shared" si="28"/>
        <v>65.78947368421052</v>
      </c>
      <c r="AL31" s="108">
        <f t="shared" si="29"/>
        <v>54.054054054054056</v>
      </c>
      <c r="AM31" s="108">
        <f t="shared" si="30"/>
        <v>0</v>
      </c>
      <c r="AN31" s="32">
        <f t="shared" si="31"/>
        <v>2</v>
      </c>
      <c r="AO31" s="109">
        <f t="shared" si="32"/>
        <v>59.921763869132292</v>
      </c>
      <c r="AP31" s="104"/>
    </row>
    <row r="32" spans="2:42" ht="18.75" customHeight="1" thickBot="1" x14ac:dyDescent="0.35">
      <c r="B32" s="318" t="s">
        <v>82</v>
      </c>
      <c r="C32" s="321">
        <v>50661</v>
      </c>
      <c r="D32" s="319" t="s">
        <v>60</v>
      </c>
      <c r="E32" s="364">
        <f t="shared" si="14"/>
        <v>245.74273521641942</v>
      </c>
      <c r="F32" s="305">
        <f t="shared" si="15"/>
        <v>245.74273521641942</v>
      </c>
      <c r="G32" s="306">
        <f t="shared" si="16"/>
        <v>245.74273521641942</v>
      </c>
      <c r="H32" s="307">
        <f t="shared" si="17"/>
        <v>10</v>
      </c>
      <c r="I32" s="308">
        <f t="shared" si="18"/>
        <v>3</v>
      </c>
      <c r="J32" s="309">
        <f t="shared" si="19"/>
        <v>81.914245072139806</v>
      </c>
      <c r="K32" s="114"/>
      <c r="L32" s="97">
        <f t="shared" si="20"/>
        <v>0</v>
      </c>
      <c r="M32" s="115"/>
      <c r="N32" s="116">
        <f t="shared" si="21"/>
        <v>0</v>
      </c>
      <c r="O32" s="115">
        <v>30</v>
      </c>
      <c r="P32" s="116">
        <f t="shared" si="33"/>
        <v>85.714285714285708</v>
      </c>
      <c r="Q32" s="115"/>
      <c r="R32" s="116">
        <f t="shared" si="34"/>
        <v>0</v>
      </c>
      <c r="S32" s="115"/>
      <c r="T32" s="116">
        <f t="shared" si="35"/>
        <v>0</v>
      </c>
      <c r="U32" s="115">
        <v>30</v>
      </c>
      <c r="V32" s="116">
        <f t="shared" si="36"/>
        <v>78.94736842105263</v>
      </c>
      <c r="W32" s="115">
        <v>30</v>
      </c>
      <c r="X32" s="117">
        <f t="shared" si="37"/>
        <v>81.081081081081081</v>
      </c>
      <c r="Y32" s="118"/>
      <c r="Z32" s="157">
        <f t="shared" si="22"/>
        <v>0</v>
      </c>
      <c r="AA32" s="153"/>
      <c r="AB32" s="104"/>
      <c r="AC32" s="105" t="str">
        <f t="shared" si="13"/>
        <v xml:space="preserve">SUMMERS.R </v>
      </c>
      <c r="AD32" s="106">
        <f t="shared" si="13"/>
        <v>50661</v>
      </c>
      <c r="AE32" s="107" t="str">
        <f t="shared" si="13"/>
        <v>NELSON</v>
      </c>
      <c r="AF32" s="108">
        <f t="shared" si="23"/>
        <v>0</v>
      </c>
      <c r="AG32" s="108">
        <f t="shared" si="24"/>
        <v>0</v>
      </c>
      <c r="AH32" s="108">
        <f t="shared" si="25"/>
        <v>85.714285714285708</v>
      </c>
      <c r="AI32" s="108">
        <f t="shared" si="26"/>
        <v>0</v>
      </c>
      <c r="AJ32" s="108">
        <f t="shared" si="27"/>
        <v>0</v>
      </c>
      <c r="AK32" s="108">
        <f t="shared" si="28"/>
        <v>78.94736842105263</v>
      </c>
      <c r="AL32" s="108">
        <f t="shared" si="29"/>
        <v>81.081081081081081</v>
      </c>
      <c r="AM32" s="108">
        <f t="shared" si="30"/>
        <v>0</v>
      </c>
      <c r="AN32" s="32">
        <f t="shared" si="31"/>
        <v>3</v>
      </c>
      <c r="AO32" s="109">
        <f t="shared" si="32"/>
        <v>81.914245072139806</v>
      </c>
      <c r="AP32" s="104"/>
    </row>
    <row r="33" spans="2:42" ht="18.75" thickBot="1" x14ac:dyDescent="0.3">
      <c r="B33" s="132"/>
      <c r="C33" s="111"/>
      <c r="D33" s="112"/>
      <c r="E33" s="278">
        <f t="shared" ref="E33:E39" si="38">LARGE(AF33:AM33,1)+LARGE(AF33:AM33,2)+LARGE(AF33:AM33,3)+LARGE(AF33:AM33,4)</f>
        <v>0</v>
      </c>
      <c r="F33" s="305">
        <f t="shared" ref="F33:F39" si="39">SUM(L33+N33+P33+R33+T33+V33+X33+Z33)</f>
        <v>0</v>
      </c>
      <c r="G33" s="306">
        <f t="shared" ref="G33:G39" si="40">LARGE(AF33:AM33,1)+LARGE(AF33:AM33,2)+LARGE(AF33:AM33,3)+LARGE(AF33:AM33,4)+LARGE(AF33:AM33,5)</f>
        <v>0</v>
      </c>
      <c r="H33" s="307">
        <f t="shared" ref="H33:H39" si="41">IF(G33=0,,RANK(G33,$G$11:$G$70))</f>
        <v>0</v>
      </c>
      <c r="I33" s="308">
        <f t="shared" ref="I33:J39" si="42">AN33</f>
        <v>0</v>
      </c>
      <c r="J33" s="309">
        <f t="shared" si="42"/>
        <v>0</v>
      </c>
      <c r="K33" s="114"/>
      <c r="L33" s="97">
        <f t="shared" ref="L33:L43" si="43">AF33</f>
        <v>0</v>
      </c>
      <c r="M33" s="115"/>
      <c r="N33" s="116">
        <f t="shared" ref="N33:N43" si="44">AG33</f>
        <v>0</v>
      </c>
      <c r="O33" s="115"/>
      <c r="P33" s="116">
        <f t="shared" si="33"/>
        <v>0</v>
      </c>
      <c r="Q33" s="115"/>
      <c r="R33" s="116">
        <f t="shared" si="34"/>
        <v>0</v>
      </c>
      <c r="S33" s="115"/>
      <c r="T33" s="116">
        <f t="shared" si="35"/>
        <v>0</v>
      </c>
      <c r="U33" s="115"/>
      <c r="V33" s="116">
        <f t="shared" si="36"/>
        <v>0</v>
      </c>
      <c r="W33" s="115"/>
      <c r="X33" s="117">
        <f t="shared" si="37"/>
        <v>0</v>
      </c>
      <c r="Y33" s="118"/>
      <c r="Z33" s="157">
        <f t="shared" si="22"/>
        <v>0</v>
      </c>
      <c r="AA33" s="153"/>
      <c r="AB33" s="104"/>
      <c r="AC33" s="105">
        <f t="shared" si="13"/>
        <v>0</v>
      </c>
      <c r="AD33" s="106">
        <f t="shared" si="13"/>
        <v>0</v>
      </c>
      <c r="AE33" s="107">
        <f t="shared" si="13"/>
        <v>0</v>
      </c>
      <c r="AF33" s="108">
        <f t="shared" si="23"/>
        <v>0</v>
      </c>
      <c r="AG33" s="108">
        <f t="shared" si="24"/>
        <v>0</v>
      </c>
      <c r="AH33" s="108">
        <f t="shared" si="25"/>
        <v>0</v>
      </c>
      <c r="AI33" s="108">
        <f t="shared" si="26"/>
        <v>0</v>
      </c>
      <c r="AJ33" s="108">
        <f t="shared" si="27"/>
        <v>0</v>
      </c>
      <c r="AK33" s="108">
        <f t="shared" si="28"/>
        <v>0</v>
      </c>
      <c r="AL33" s="108">
        <f t="shared" si="29"/>
        <v>0</v>
      </c>
      <c r="AM33" s="108">
        <f t="shared" si="30"/>
        <v>0</v>
      </c>
      <c r="AN33" s="32">
        <f t="shared" si="31"/>
        <v>0</v>
      </c>
      <c r="AO33" s="109">
        <f t="shared" si="32"/>
        <v>0</v>
      </c>
      <c r="AP33" s="104"/>
    </row>
    <row r="34" spans="2:42" ht="18.75" thickBot="1" x14ac:dyDescent="0.3">
      <c r="B34" s="133"/>
      <c r="C34" s="134"/>
      <c r="D34" s="135"/>
      <c r="E34" s="278">
        <f t="shared" si="38"/>
        <v>0</v>
      </c>
      <c r="F34" s="305">
        <f t="shared" si="39"/>
        <v>0</v>
      </c>
      <c r="G34" s="306">
        <f t="shared" si="40"/>
        <v>0</v>
      </c>
      <c r="H34" s="307">
        <f t="shared" si="41"/>
        <v>0</v>
      </c>
      <c r="I34" s="308">
        <f t="shared" si="42"/>
        <v>0</v>
      </c>
      <c r="J34" s="309">
        <f t="shared" si="42"/>
        <v>0</v>
      </c>
      <c r="K34" s="114"/>
      <c r="L34" s="97">
        <f t="shared" si="43"/>
        <v>0</v>
      </c>
      <c r="M34" s="115"/>
      <c r="N34" s="116">
        <f t="shared" si="44"/>
        <v>0</v>
      </c>
      <c r="O34" s="115"/>
      <c r="P34" s="116">
        <f t="shared" si="33"/>
        <v>0</v>
      </c>
      <c r="Q34" s="115"/>
      <c r="R34" s="116">
        <f t="shared" si="34"/>
        <v>0</v>
      </c>
      <c r="S34" s="115"/>
      <c r="T34" s="116">
        <f t="shared" si="35"/>
        <v>0</v>
      </c>
      <c r="U34" s="115"/>
      <c r="V34" s="116">
        <f t="shared" si="36"/>
        <v>0</v>
      </c>
      <c r="W34" s="115"/>
      <c r="X34" s="117">
        <f t="shared" si="37"/>
        <v>0</v>
      </c>
      <c r="Y34" s="118"/>
      <c r="Z34" s="157">
        <f t="shared" si="22"/>
        <v>0</v>
      </c>
      <c r="AA34" s="153"/>
      <c r="AB34" s="104"/>
      <c r="AC34" s="105">
        <f t="shared" si="13"/>
        <v>0</v>
      </c>
      <c r="AD34" s="106">
        <f t="shared" si="13"/>
        <v>0</v>
      </c>
      <c r="AE34" s="107">
        <f t="shared" si="13"/>
        <v>0</v>
      </c>
      <c r="AF34" s="108">
        <f t="shared" si="23"/>
        <v>0</v>
      </c>
      <c r="AG34" s="108">
        <f t="shared" si="24"/>
        <v>0</v>
      </c>
      <c r="AH34" s="108">
        <f t="shared" si="25"/>
        <v>0</v>
      </c>
      <c r="AI34" s="108">
        <f t="shared" si="26"/>
        <v>0</v>
      </c>
      <c r="AJ34" s="108">
        <f t="shared" si="27"/>
        <v>0</v>
      </c>
      <c r="AK34" s="108">
        <f t="shared" si="28"/>
        <v>0</v>
      </c>
      <c r="AL34" s="108">
        <f t="shared" si="29"/>
        <v>0</v>
      </c>
      <c r="AM34" s="108">
        <f t="shared" si="30"/>
        <v>0</v>
      </c>
      <c r="AN34" s="32">
        <f t="shared" si="31"/>
        <v>0</v>
      </c>
      <c r="AO34" s="109">
        <f t="shared" si="32"/>
        <v>0</v>
      </c>
      <c r="AP34" s="104"/>
    </row>
    <row r="35" spans="2:42" ht="18.75" thickBot="1" x14ac:dyDescent="0.3">
      <c r="B35" s="110"/>
      <c r="C35" s="120"/>
      <c r="D35" s="122"/>
      <c r="E35" s="278">
        <f t="shared" si="38"/>
        <v>0</v>
      </c>
      <c r="F35" s="305">
        <f t="shared" si="39"/>
        <v>0</v>
      </c>
      <c r="G35" s="306">
        <f t="shared" si="40"/>
        <v>0</v>
      </c>
      <c r="H35" s="307">
        <f t="shared" si="41"/>
        <v>0</v>
      </c>
      <c r="I35" s="308">
        <f t="shared" si="42"/>
        <v>0</v>
      </c>
      <c r="J35" s="309">
        <f t="shared" si="42"/>
        <v>0</v>
      </c>
      <c r="K35" s="114"/>
      <c r="L35" s="97">
        <f t="shared" si="43"/>
        <v>0</v>
      </c>
      <c r="M35" s="115"/>
      <c r="N35" s="116">
        <f t="shared" si="44"/>
        <v>0</v>
      </c>
      <c r="O35" s="115"/>
      <c r="P35" s="116">
        <f t="shared" si="33"/>
        <v>0</v>
      </c>
      <c r="Q35" s="115"/>
      <c r="R35" s="116">
        <f t="shared" si="34"/>
        <v>0</v>
      </c>
      <c r="S35" s="115"/>
      <c r="T35" s="116">
        <f t="shared" si="35"/>
        <v>0</v>
      </c>
      <c r="U35" s="115"/>
      <c r="V35" s="116">
        <f t="shared" si="36"/>
        <v>0</v>
      </c>
      <c r="W35" s="115"/>
      <c r="X35" s="117">
        <f t="shared" si="37"/>
        <v>0</v>
      </c>
      <c r="Y35" s="118"/>
      <c r="Z35" s="157">
        <f t="shared" si="22"/>
        <v>0</v>
      </c>
      <c r="AA35" s="153"/>
      <c r="AB35" s="104"/>
      <c r="AC35" s="105">
        <f t="shared" si="13"/>
        <v>0</v>
      </c>
      <c r="AD35" s="106">
        <f t="shared" si="13"/>
        <v>0</v>
      </c>
      <c r="AE35" s="107">
        <f t="shared" si="13"/>
        <v>0</v>
      </c>
      <c r="AF35" s="108">
        <f t="shared" si="23"/>
        <v>0</v>
      </c>
      <c r="AG35" s="108">
        <f t="shared" si="24"/>
        <v>0</v>
      </c>
      <c r="AH35" s="108">
        <f t="shared" si="25"/>
        <v>0</v>
      </c>
      <c r="AI35" s="108">
        <f t="shared" si="26"/>
        <v>0</v>
      </c>
      <c r="AJ35" s="108">
        <f t="shared" si="27"/>
        <v>0</v>
      </c>
      <c r="AK35" s="108">
        <f t="shared" si="28"/>
        <v>0</v>
      </c>
      <c r="AL35" s="108">
        <f t="shared" si="29"/>
        <v>0</v>
      </c>
      <c r="AM35" s="108">
        <f t="shared" si="30"/>
        <v>0</v>
      </c>
      <c r="AN35" s="32">
        <f t="shared" si="31"/>
        <v>0</v>
      </c>
      <c r="AO35" s="109">
        <f t="shared" si="32"/>
        <v>0</v>
      </c>
      <c r="AP35" s="104"/>
    </row>
    <row r="36" spans="2:42" ht="18.75" thickBot="1" x14ac:dyDescent="0.3">
      <c r="B36" s="133"/>
      <c r="C36" s="134"/>
      <c r="D36" s="135"/>
      <c r="E36" s="278">
        <f t="shared" si="38"/>
        <v>0</v>
      </c>
      <c r="F36" s="305">
        <f t="shared" si="39"/>
        <v>0</v>
      </c>
      <c r="G36" s="306">
        <f t="shared" si="40"/>
        <v>0</v>
      </c>
      <c r="H36" s="307">
        <f t="shared" si="41"/>
        <v>0</v>
      </c>
      <c r="I36" s="308">
        <f t="shared" si="42"/>
        <v>0</v>
      </c>
      <c r="J36" s="309">
        <f t="shared" si="42"/>
        <v>0</v>
      </c>
      <c r="K36" s="114"/>
      <c r="L36" s="97">
        <f t="shared" si="43"/>
        <v>0</v>
      </c>
      <c r="M36" s="115"/>
      <c r="N36" s="116">
        <f t="shared" si="44"/>
        <v>0</v>
      </c>
      <c r="O36" s="115"/>
      <c r="P36" s="116">
        <f t="shared" si="33"/>
        <v>0</v>
      </c>
      <c r="Q36" s="115"/>
      <c r="R36" s="116">
        <f t="shared" si="34"/>
        <v>0</v>
      </c>
      <c r="S36" s="115"/>
      <c r="T36" s="116">
        <f t="shared" si="35"/>
        <v>0</v>
      </c>
      <c r="U36" s="115"/>
      <c r="V36" s="116">
        <f t="shared" si="36"/>
        <v>0</v>
      </c>
      <c r="W36" s="115"/>
      <c r="X36" s="117">
        <f t="shared" si="37"/>
        <v>0</v>
      </c>
      <c r="Y36" s="118"/>
      <c r="Z36" s="157">
        <f t="shared" si="22"/>
        <v>0</v>
      </c>
      <c r="AA36" s="153"/>
      <c r="AB36" s="104"/>
      <c r="AC36" s="105">
        <f t="shared" si="13"/>
        <v>0</v>
      </c>
      <c r="AD36" s="106">
        <f t="shared" si="13"/>
        <v>0</v>
      </c>
      <c r="AE36" s="107">
        <f t="shared" si="13"/>
        <v>0</v>
      </c>
      <c r="AF36" s="108">
        <f t="shared" si="23"/>
        <v>0</v>
      </c>
      <c r="AG36" s="108">
        <f t="shared" si="24"/>
        <v>0</v>
      </c>
      <c r="AH36" s="108">
        <f t="shared" si="25"/>
        <v>0</v>
      </c>
      <c r="AI36" s="108">
        <f t="shared" si="26"/>
        <v>0</v>
      </c>
      <c r="AJ36" s="108">
        <f t="shared" si="27"/>
        <v>0</v>
      </c>
      <c r="AK36" s="108">
        <f t="shared" si="28"/>
        <v>0</v>
      </c>
      <c r="AL36" s="108">
        <f t="shared" si="29"/>
        <v>0</v>
      </c>
      <c r="AM36" s="108">
        <f t="shared" si="30"/>
        <v>0</v>
      </c>
      <c r="AN36" s="32">
        <f t="shared" si="31"/>
        <v>0</v>
      </c>
      <c r="AO36" s="109">
        <f t="shared" si="32"/>
        <v>0</v>
      </c>
      <c r="AP36" s="104"/>
    </row>
    <row r="37" spans="2:42" ht="18.75" thickBot="1" x14ac:dyDescent="0.3">
      <c r="B37" s="119"/>
      <c r="C37" s="120"/>
      <c r="D37" s="121"/>
      <c r="E37" s="278">
        <f t="shared" si="38"/>
        <v>0</v>
      </c>
      <c r="F37" s="305">
        <f t="shared" si="39"/>
        <v>0</v>
      </c>
      <c r="G37" s="306">
        <f t="shared" si="40"/>
        <v>0</v>
      </c>
      <c r="H37" s="307">
        <f t="shared" si="41"/>
        <v>0</v>
      </c>
      <c r="I37" s="308">
        <f t="shared" si="42"/>
        <v>0</v>
      </c>
      <c r="J37" s="309">
        <f t="shared" si="42"/>
        <v>0</v>
      </c>
      <c r="K37" s="114"/>
      <c r="L37" s="97">
        <f t="shared" si="43"/>
        <v>0</v>
      </c>
      <c r="M37" s="115"/>
      <c r="N37" s="116">
        <f t="shared" si="44"/>
        <v>0</v>
      </c>
      <c r="O37" s="115"/>
      <c r="P37" s="116">
        <f t="shared" si="33"/>
        <v>0</v>
      </c>
      <c r="Q37" s="115"/>
      <c r="R37" s="116">
        <f t="shared" si="34"/>
        <v>0</v>
      </c>
      <c r="S37" s="115"/>
      <c r="T37" s="116">
        <f t="shared" si="35"/>
        <v>0</v>
      </c>
      <c r="U37" s="115"/>
      <c r="V37" s="116">
        <f t="shared" si="36"/>
        <v>0</v>
      </c>
      <c r="W37" s="115"/>
      <c r="X37" s="117">
        <f t="shared" si="37"/>
        <v>0</v>
      </c>
      <c r="Y37" s="118"/>
      <c r="Z37" s="157">
        <f t="shared" si="22"/>
        <v>0</v>
      </c>
      <c r="AA37" s="153"/>
      <c r="AB37" s="104"/>
      <c r="AC37" s="105">
        <f t="shared" si="13"/>
        <v>0</v>
      </c>
      <c r="AD37" s="106">
        <f t="shared" si="13"/>
        <v>0</v>
      </c>
      <c r="AE37" s="107">
        <f t="shared" si="13"/>
        <v>0</v>
      </c>
      <c r="AF37" s="108">
        <f t="shared" si="23"/>
        <v>0</v>
      </c>
      <c r="AG37" s="108">
        <f t="shared" si="24"/>
        <v>0</v>
      </c>
      <c r="AH37" s="108">
        <f t="shared" si="25"/>
        <v>0</v>
      </c>
      <c r="AI37" s="108">
        <f t="shared" si="26"/>
        <v>0</v>
      </c>
      <c r="AJ37" s="108">
        <f t="shared" si="27"/>
        <v>0</v>
      </c>
      <c r="AK37" s="108">
        <f t="shared" si="28"/>
        <v>0</v>
      </c>
      <c r="AL37" s="108">
        <f t="shared" si="29"/>
        <v>0</v>
      </c>
      <c r="AM37" s="108">
        <f t="shared" si="30"/>
        <v>0</v>
      </c>
      <c r="AN37" s="32">
        <f t="shared" si="31"/>
        <v>0</v>
      </c>
      <c r="AO37" s="109">
        <f t="shared" si="32"/>
        <v>0</v>
      </c>
      <c r="AP37" s="104"/>
    </row>
    <row r="38" spans="2:42" ht="18.75" thickBot="1" x14ac:dyDescent="0.3">
      <c r="B38" s="133"/>
      <c r="C38" s="134"/>
      <c r="D38" s="135"/>
      <c r="E38" s="278">
        <f t="shared" si="38"/>
        <v>0</v>
      </c>
      <c r="F38" s="305">
        <f t="shared" si="39"/>
        <v>0</v>
      </c>
      <c r="G38" s="306">
        <f t="shared" si="40"/>
        <v>0</v>
      </c>
      <c r="H38" s="307">
        <f t="shared" si="41"/>
        <v>0</v>
      </c>
      <c r="I38" s="308">
        <f t="shared" si="42"/>
        <v>0</v>
      </c>
      <c r="J38" s="309">
        <f t="shared" si="42"/>
        <v>0</v>
      </c>
      <c r="K38" s="114"/>
      <c r="L38" s="97">
        <f t="shared" si="43"/>
        <v>0</v>
      </c>
      <c r="M38" s="115"/>
      <c r="N38" s="116">
        <f t="shared" si="44"/>
        <v>0</v>
      </c>
      <c r="O38" s="115"/>
      <c r="P38" s="116">
        <f t="shared" si="33"/>
        <v>0</v>
      </c>
      <c r="Q38" s="115"/>
      <c r="R38" s="116">
        <f t="shared" si="34"/>
        <v>0</v>
      </c>
      <c r="S38" s="115"/>
      <c r="T38" s="116">
        <f t="shared" si="35"/>
        <v>0</v>
      </c>
      <c r="U38" s="115"/>
      <c r="V38" s="116">
        <f t="shared" si="36"/>
        <v>0</v>
      </c>
      <c r="W38" s="115"/>
      <c r="X38" s="117">
        <f t="shared" si="37"/>
        <v>0</v>
      </c>
      <c r="Y38" s="118"/>
      <c r="Z38" s="157">
        <f t="shared" si="22"/>
        <v>0</v>
      </c>
      <c r="AA38" s="153"/>
      <c r="AB38" s="104"/>
      <c r="AC38" s="105">
        <f t="shared" si="13"/>
        <v>0</v>
      </c>
      <c r="AD38" s="106">
        <f t="shared" si="13"/>
        <v>0</v>
      </c>
      <c r="AE38" s="107">
        <f t="shared" si="13"/>
        <v>0</v>
      </c>
      <c r="AF38" s="108">
        <f t="shared" si="23"/>
        <v>0</v>
      </c>
      <c r="AG38" s="108">
        <f t="shared" si="24"/>
        <v>0</v>
      </c>
      <c r="AH38" s="108">
        <f t="shared" si="25"/>
        <v>0</v>
      </c>
      <c r="AI38" s="108">
        <f t="shared" si="26"/>
        <v>0</v>
      </c>
      <c r="AJ38" s="108">
        <f t="shared" si="27"/>
        <v>0</v>
      </c>
      <c r="AK38" s="108">
        <f t="shared" si="28"/>
        <v>0</v>
      </c>
      <c r="AL38" s="108">
        <f t="shared" si="29"/>
        <v>0</v>
      </c>
      <c r="AM38" s="108">
        <f t="shared" si="30"/>
        <v>0</v>
      </c>
      <c r="AN38" s="32">
        <f t="shared" si="31"/>
        <v>0</v>
      </c>
      <c r="AO38" s="109">
        <f t="shared" si="32"/>
        <v>0</v>
      </c>
      <c r="AP38" s="104"/>
    </row>
    <row r="39" spans="2:42" ht="18.75" thickBot="1" x14ac:dyDescent="0.3">
      <c r="B39" s="133"/>
      <c r="C39" s="134"/>
      <c r="D39" s="135"/>
      <c r="E39" s="278">
        <f t="shared" si="38"/>
        <v>0</v>
      </c>
      <c r="F39" s="305">
        <f t="shared" si="39"/>
        <v>0</v>
      </c>
      <c r="G39" s="306">
        <f t="shared" si="40"/>
        <v>0</v>
      </c>
      <c r="H39" s="307">
        <f t="shared" si="41"/>
        <v>0</v>
      </c>
      <c r="I39" s="308">
        <f t="shared" si="42"/>
        <v>0</v>
      </c>
      <c r="J39" s="309">
        <f t="shared" si="42"/>
        <v>0</v>
      </c>
      <c r="K39" s="114"/>
      <c r="L39" s="97">
        <f t="shared" si="43"/>
        <v>0</v>
      </c>
      <c r="M39" s="115"/>
      <c r="N39" s="116">
        <f t="shared" si="44"/>
        <v>0</v>
      </c>
      <c r="O39" s="115"/>
      <c r="P39" s="116">
        <f t="shared" si="33"/>
        <v>0</v>
      </c>
      <c r="Q39" s="115"/>
      <c r="R39" s="116">
        <f t="shared" si="34"/>
        <v>0</v>
      </c>
      <c r="S39" s="115"/>
      <c r="T39" s="116">
        <f t="shared" si="35"/>
        <v>0</v>
      </c>
      <c r="U39" s="115"/>
      <c r="V39" s="116">
        <f t="shared" si="36"/>
        <v>0</v>
      </c>
      <c r="W39" s="115"/>
      <c r="X39" s="117">
        <f t="shared" si="37"/>
        <v>0</v>
      </c>
      <c r="Y39" s="118"/>
      <c r="Z39" s="157">
        <f t="shared" si="22"/>
        <v>0</v>
      </c>
      <c r="AA39" s="153"/>
      <c r="AB39" s="104"/>
      <c r="AC39" s="105">
        <f t="shared" si="13"/>
        <v>0</v>
      </c>
      <c r="AD39" s="106">
        <f t="shared" si="13"/>
        <v>0</v>
      </c>
      <c r="AE39" s="107">
        <f t="shared" si="13"/>
        <v>0</v>
      </c>
      <c r="AF39" s="108">
        <f t="shared" si="23"/>
        <v>0</v>
      </c>
      <c r="AG39" s="108">
        <f t="shared" si="24"/>
        <v>0</v>
      </c>
      <c r="AH39" s="108">
        <f t="shared" si="25"/>
        <v>0</v>
      </c>
      <c r="AI39" s="108">
        <f t="shared" si="26"/>
        <v>0</v>
      </c>
      <c r="AJ39" s="108">
        <f t="shared" si="27"/>
        <v>0</v>
      </c>
      <c r="AK39" s="108">
        <f t="shared" si="28"/>
        <v>0</v>
      </c>
      <c r="AL39" s="108">
        <f t="shared" si="29"/>
        <v>0</v>
      </c>
      <c r="AM39" s="108">
        <f t="shared" si="30"/>
        <v>0</v>
      </c>
      <c r="AN39" s="32">
        <f t="shared" si="31"/>
        <v>0</v>
      </c>
      <c r="AO39" s="109">
        <f t="shared" si="32"/>
        <v>0</v>
      </c>
      <c r="AP39" s="104"/>
    </row>
    <row r="40" spans="2:42" ht="18.75" thickBot="1" x14ac:dyDescent="0.3">
      <c r="B40" s="110"/>
      <c r="C40" s="120"/>
      <c r="D40" s="122"/>
      <c r="E40" s="278"/>
      <c r="F40" s="305"/>
      <c r="G40" s="306"/>
      <c r="H40" s="307"/>
      <c r="I40" s="308"/>
      <c r="J40" s="309"/>
      <c r="K40" s="114"/>
      <c r="L40" s="97">
        <f t="shared" si="43"/>
        <v>0</v>
      </c>
      <c r="M40" s="115"/>
      <c r="N40" s="116">
        <f t="shared" si="44"/>
        <v>0</v>
      </c>
      <c r="O40" s="115"/>
      <c r="P40" s="116">
        <f t="shared" si="33"/>
        <v>0</v>
      </c>
      <c r="Q40" s="115"/>
      <c r="R40" s="116">
        <f t="shared" si="34"/>
        <v>0</v>
      </c>
      <c r="S40" s="115"/>
      <c r="T40" s="116">
        <f t="shared" si="35"/>
        <v>0</v>
      </c>
      <c r="U40" s="115"/>
      <c r="V40" s="116">
        <f t="shared" si="36"/>
        <v>0</v>
      </c>
      <c r="W40" s="115"/>
      <c r="X40" s="117">
        <f t="shared" si="37"/>
        <v>0</v>
      </c>
      <c r="Y40" s="118"/>
      <c r="Z40" s="157">
        <f t="shared" si="22"/>
        <v>0</v>
      </c>
      <c r="AA40" s="153"/>
      <c r="AB40" s="104"/>
      <c r="AC40" s="105"/>
      <c r="AD40" s="106"/>
      <c r="AE40" s="107"/>
      <c r="AF40" s="108"/>
      <c r="AG40" s="108"/>
      <c r="AH40" s="108"/>
      <c r="AI40" s="108"/>
      <c r="AJ40" s="108"/>
      <c r="AK40" s="108"/>
      <c r="AL40" s="108"/>
      <c r="AM40" s="108"/>
      <c r="AN40" s="32"/>
      <c r="AO40" s="109"/>
      <c r="AP40" s="104"/>
    </row>
    <row r="41" spans="2:42" ht="18.75" thickBot="1" x14ac:dyDescent="0.3">
      <c r="B41" s="137"/>
      <c r="C41" s="138"/>
      <c r="D41" s="139"/>
      <c r="E41" s="279"/>
      <c r="F41" s="305"/>
      <c r="G41" s="306"/>
      <c r="H41" s="307"/>
      <c r="I41" s="308"/>
      <c r="J41" s="309"/>
      <c r="K41" s="114"/>
      <c r="L41" s="97">
        <f t="shared" si="43"/>
        <v>0</v>
      </c>
      <c r="M41" s="115"/>
      <c r="N41" s="116">
        <f t="shared" si="44"/>
        <v>0</v>
      </c>
      <c r="O41" s="115"/>
      <c r="P41" s="116">
        <f t="shared" si="33"/>
        <v>0</v>
      </c>
      <c r="Q41" s="115"/>
      <c r="R41" s="116">
        <f t="shared" si="34"/>
        <v>0</v>
      </c>
      <c r="S41" s="115"/>
      <c r="T41" s="116">
        <f t="shared" si="35"/>
        <v>0</v>
      </c>
      <c r="U41" s="115"/>
      <c r="V41" s="116">
        <f t="shared" si="36"/>
        <v>0</v>
      </c>
      <c r="W41" s="115"/>
      <c r="X41" s="117">
        <f t="shared" si="37"/>
        <v>0</v>
      </c>
      <c r="Y41" s="118"/>
      <c r="Z41" s="157">
        <f t="shared" si="22"/>
        <v>0</v>
      </c>
      <c r="AA41" s="153"/>
      <c r="AB41" s="104"/>
      <c r="AC41" s="105"/>
      <c r="AD41" s="106"/>
      <c r="AE41" s="107"/>
      <c r="AF41" s="108"/>
      <c r="AG41" s="108"/>
      <c r="AH41" s="108"/>
      <c r="AI41" s="108"/>
      <c r="AJ41" s="108"/>
      <c r="AK41" s="108"/>
      <c r="AL41" s="108"/>
      <c r="AM41" s="108"/>
      <c r="AN41" s="32"/>
      <c r="AO41" s="109"/>
      <c r="AP41" s="104"/>
    </row>
    <row r="42" spans="2:42" ht="18.75" thickBot="1" x14ac:dyDescent="0.3">
      <c r="B42" s="132"/>
      <c r="C42" s="111"/>
      <c r="D42" s="112"/>
      <c r="E42" s="279"/>
      <c r="F42" s="305"/>
      <c r="G42" s="306"/>
      <c r="H42" s="307"/>
      <c r="I42" s="308"/>
      <c r="J42" s="309"/>
      <c r="K42" s="114"/>
      <c r="L42" s="97">
        <f t="shared" si="43"/>
        <v>0</v>
      </c>
      <c r="M42" s="115"/>
      <c r="N42" s="116">
        <f t="shared" si="44"/>
        <v>0</v>
      </c>
      <c r="O42" s="115"/>
      <c r="P42" s="116">
        <f t="shared" si="33"/>
        <v>0</v>
      </c>
      <c r="Q42" s="115"/>
      <c r="R42" s="116">
        <f t="shared" si="34"/>
        <v>0</v>
      </c>
      <c r="S42" s="115"/>
      <c r="T42" s="116">
        <f t="shared" si="35"/>
        <v>0</v>
      </c>
      <c r="U42" s="115"/>
      <c r="V42" s="116">
        <f t="shared" si="36"/>
        <v>0</v>
      </c>
      <c r="W42" s="115"/>
      <c r="X42" s="117">
        <f t="shared" si="37"/>
        <v>0</v>
      </c>
      <c r="Y42" s="118"/>
      <c r="Z42" s="157">
        <f t="shared" si="22"/>
        <v>0</v>
      </c>
      <c r="AA42" s="153"/>
      <c r="AB42" s="104"/>
      <c r="AC42" s="105"/>
      <c r="AD42" s="106"/>
      <c r="AE42" s="107"/>
      <c r="AF42" s="108"/>
      <c r="AG42" s="108"/>
      <c r="AH42" s="108"/>
      <c r="AI42" s="108"/>
      <c r="AJ42" s="108"/>
      <c r="AK42" s="108"/>
      <c r="AL42" s="108"/>
      <c r="AM42" s="108"/>
      <c r="AN42" s="32"/>
      <c r="AO42" s="109"/>
      <c r="AP42" s="104"/>
    </row>
    <row r="43" spans="2:42" ht="18.75" thickBot="1" x14ac:dyDescent="0.3">
      <c r="B43" s="140"/>
      <c r="C43" s="141"/>
      <c r="D43" s="142"/>
      <c r="E43" s="279"/>
      <c r="F43" s="310"/>
      <c r="G43" s="311"/>
      <c r="H43" s="312"/>
      <c r="I43" s="313"/>
      <c r="J43" s="314"/>
      <c r="K43" s="158"/>
      <c r="L43" s="231">
        <f t="shared" si="43"/>
        <v>0</v>
      </c>
      <c r="M43" s="232"/>
      <c r="N43" s="233">
        <f t="shared" si="44"/>
        <v>0</v>
      </c>
      <c r="O43" s="232"/>
      <c r="P43" s="233">
        <f t="shared" si="33"/>
        <v>0</v>
      </c>
      <c r="Q43" s="232"/>
      <c r="R43" s="233">
        <f t="shared" si="34"/>
        <v>0</v>
      </c>
      <c r="S43" s="232"/>
      <c r="T43" s="233">
        <f t="shared" si="35"/>
        <v>0</v>
      </c>
      <c r="U43" s="232"/>
      <c r="V43" s="233">
        <f t="shared" si="36"/>
        <v>0</v>
      </c>
      <c r="W43" s="232"/>
      <c r="X43" s="234">
        <f t="shared" si="37"/>
        <v>0</v>
      </c>
      <c r="Y43" s="235"/>
      <c r="Z43" s="159">
        <f t="shared" si="22"/>
        <v>0</v>
      </c>
      <c r="AA43" s="153"/>
      <c r="AB43" s="104"/>
      <c r="AC43" s="105"/>
      <c r="AD43" s="106"/>
      <c r="AE43" s="107"/>
      <c r="AF43" s="108"/>
      <c r="AG43" s="108"/>
      <c r="AH43" s="108"/>
      <c r="AI43" s="108"/>
      <c r="AJ43" s="108"/>
      <c r="AK43" s="108"/>
      <c r="AL43" s="108"/>
      <c r="AM43" s="108"/>
      <c r="AN43" s="32"/>
      <c r="AO43" s="109"/>
      <c r="AP43" s="104"/>
    </row>
    <row r="44" spans="2:42" x14ac:dyDescent="0.25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</row>
    <row r="45" spans="2:42" x14ac:dyDescent="0.25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</row>
    <row r="46" spans="2:42" x14ac:dyDescent="0.25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</row>
    <row r="47" spans="2:42" x14ac:dyDescent="0.25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</row>
    <row r="48" spans="2:42" x14ac:dyDescent="0.25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</row>
    <row r="49" spans="2:42" x14ac:dyDescent="0.25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</row>
    <row r="50" spans="2:42" x14ac:dyDescent="0.25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</row>
    <row r="51" spans="2:42" x14ac:dyDescent="0.25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</row>
    <row r="52" spans="2:42" x14ac:dyDescent="0.25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</row>
    <row r="53" spans="2:42" x14ac:dyDescent="0.25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</row>
    <row r="54" spans="2:42" x14ac:dyDescent="0.25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</row>
    <row r="55" spans="2:42" x14ac:dyDescent="0.25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</row>
    <row r="56" spans="2:42" x14ac:dyDescent="0.25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</row>
    <row r="57" spans="2:42" x14ac:dyDescent="0.25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</row>
    <row r="58" spans="2:42" x14ac:dyDescent="0.25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</row>
    <row r="59" spans="2:42" x14ac:dyDescent="0.25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</row>
    <row r="60" spans="2:42" x14ac:dyDescent="0.25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</row>
    <row r="61" spans="2:42" x14ac:dyDescent="0.2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</row>
    <row r="62" spans="2:42" x14ac:dyDescent="0.25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</row>
    <row r="63" spans="2:42" x14ac:dyDescent="0.25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</row>
    <row r="64" spans="2:42" x14ac:dyDescent="0.25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</row>
    <row r="65" spans="2:42" x14ac:dyDescent="0.25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</row>
    <row r="66" spans="2:42" x14ac:dyDescent="0.25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</row>
    <row r="67" spans="2:42" x14ac:dyDescent="0.2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</row>
    <row r="68" spans="2:42" x14ac:dyDescent="0.25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</row>
    <row r="69" spans="2:42" x14ac:dyDescent="0.25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</row>
    <row r="70" spans="2:42" x14ac:dyDescent="0.25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</row>
    <row r="71" spans="2:42" x14ac:dyDescent="0.25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</row>
    <row r="72" spans="2:42" x14ac:dyDescent="0.25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</row>
    <row r="73" spans="2:42" x14ac:dyDescent="0.25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</row>
    <row r="74" spans="2:42" x14ac:dyDescent="0.25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</row>
    <row r="75" spans="2:42" x14ac:dyDescent="0.25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</row>
    <row r="76" spans="2:42" x14ac:dyDescent="0.25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</row>
    <row r="77" spans="2:42" x14ac:dyDescent="0.25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</row>
    <row r="78" spans="2:42" x14ac:dyDescent="0.25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</row>
  </sheetData>
  <sortState ref="B12:N32">
    <sortCondition ref="B12"/>
  </sortState>
  <conditionalFormatting sqref="G11:H43">
    <cfRule type="cellIs" dxfId="224" priority="28" stopIfTrue="1" operator="lessThan">
      <formula>1</formula>
    </cfRule>
  </conditionalFormatting>
  <conditionalFormatting sqref="I11:I43">
    <cfRule type="cellIs" dxfId="223" priority="27" stopIfTrue="1" operator="equal">
      <formula>0</formula>
    </cfRule>
  </conditionalFormatting>
  <conditionalFormatting sqref="N11:N43 P11:P43 R11:R43 T11:T43 V11:V43 X11:X43 Z11:Z43 AB11:AB43 AP11:AP43 L11:L43">
    <cfRule type="cellIs" dxfId="222" priority="25" stopIfTrue="1" operator="greaterThan">
      <formula>1</formula>
    </cfRule>
    <cfRule type="cellIs" dxfId="221" priority="26" stopIfTrue="1" operator="lessThan">
      <formula>1</formula>
    </cfRule>
  </conditionalFormatting>
  <conditionalFormatting sqref="M11:M43 Q11:Q43 S11:S43 U11:U43 Y11:Y43 K11:K43 AA11:AA43 W11:W43 O11:O43">
    <cfRule type="cellIs" dxfId="220" priority="23" stopIfTrue="1" operator="greaterThan">
      <formula>1</formula>
    </cfRule>
    <cfRule type="cellIs" dxfId="219" priority="24" stopIfTrue="1" operator="lessThan">
      <formula>1</formula>
    </cfRule>
  </conditionalFormatting>
  <conditionalFormatting sqref="G11:I43">
    <cfRule type="cellIs" dxfId="218" priority="16" operator="lessThan">
      <formula>1</formula>
    </cfRule>
    <cfRule type="cellIs" dxfId="217" priority="17" operator="lessThan">
      <formula>1</formula>
    </cfRule>
  </conditionalFormatting>
  <conditionalFormatting sqref="AA11:AB43 AP11:AP43">
    <cfRule type="cellIs" dxfId="216" priority="14" operator="lessThan">
      <formula>0.1</formula>
    </cfRule>
    <cfRule type="cellIs" dxfId="215" priority="15" operator="lessThan">
      <formula>0.1</formula>
    </cfRule>
  </conditionalFormatting>
  <conditionalFormatting sqref="H11:H28">
    <cfRule type="cellIs" dxfId="214" priority="12" operator="between">
      <formula>1</formula>
      <formula>3</formula>
    </cfRule>
  </conditionalFormatting>
  <conditionalFormatting sqref="H11:H32">
    <cfRule type="cellIs" dxfId="213" priority="11" operator="between">
      <formula>1</formula>
      <formula>3</formula>
    </cfRule>
  </conditionalFormatting>
  <conditionalFormatting sqref="F11:F43">
    <cfRule type="cellIs" dxfId="212" priority="10" operator="lessThan">
      <formula>0.1</formula>
    </cfRule>
  </conditionalFormatting>
  <conditionalFormatting sqref="AA11:AB43 AP11:AP43">
    <cfRule type="cellIs" dxfId="211" priority="8" operator="lessThan">
      <formula>0.1</formula>
    </cfRule>
    <cfRule type="cellIs" dxfId="210" priority="9" operator="lessThan">
      <formula>0.1</formula>
    </cfRule>
  </conditionalFormatting>
  <conditionalFormatting sqref="K11:Z43">
    <cfRule type="cellIs" dxfId="209" priority="7" operator="lessThan">
      <formula>0.01</formula>
    </cfRule>
  </conditionalFormatting>
  <conditionalFormatting sqref="J11:J43">
    <cfRule type="cellIs" dxfId="208" priority="1" operator="between">
      <formula>69.99999</formula>
      <formula>1</formula>
    </cfRule>
    <cfRule type="cellIs" dxfId="207" priority="2" operator="greaterThan">
      <formula>79.99999</formula>
    </cfRule>
    <cfRule type="cellIs" dxfId="206" priority="4" operator="lessThan">
      <formula>1</formula>
    </cfRule>
    <cfRule type="cellIs" dxfId="205" priority="5" operator="lessThan">
      <formula>70</formula>
    </cfRule>
  </conditionalFormatting>
  <conditionalFormatting sqref="F11:J43">
    <cfRule type="cellIs" dxfId="204" priority="3" operator="lessThan">
      <formula>1</formula>
    </cfRule>
  </conditionalFormatting>
  <pageMargins left="0.25" right="0.25" top="0.75" bottom="0.75" header="0.3" footer="0.3"/>
  <pageSetup paperSize="9" scale="6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AQ150"/>
  <sheetViews>
    <sheetView topLeftCell="B7" zoomScale="75" zoomScaleNormal="75" workbookViewId="0">
      <selection activeCell="B24" sqref="B24"/>
    </sheetView>
  </sheetViews>
  <sheetFormatPr defaultRowHeight="15" x14ac:dyDescent="0.25"/>
  <cols>
    <col min="2" max="2" width="27" customWidth="1"/>
    <col min="3" max="3" width="13.28515625" customWidth="1"/>
    <col min="4" max="4" width="14.5703125" customWidth="1"/>
    <col min="5" max="5" width="17.710937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7.2851562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5" spans="1:43" ht="48.75" thickBot="1" x14ac:dyDescent="0.85">
      <c r="A5" s="163"/>
      <c r="B5" s="171"/>
      <c r="C5" s="171"/>
      <c r="D5" s="162"/>
      <c r="E5" s="163"/>
      <c r="F5" s="161"/>
      <c r="G5" s="161"/>
      <c r="H5" s="164"/>
      <c r="I5" s="165"/>
      <c r="J5" s="166"/>
      <c r="K5" s="167"/>
      <c r="L5" s="168"/>
      <c r="M5" s="167"/>
      <c r="N5" s="168"/>
      <c r="O5" s="167"/>
      <c r="P5" s="168"/>
      <c r="Q5" s="167"/>
      <c r="R5" s="168"/>
      <c r="S5" s="167"/>
      <c r="T5" s="168"/>
      <c r="U5" s="167"/>
      <c r="V5" s="168"/>
      <c r="W5" s="167"/>
      <c r="X5" s="168"/>
      <c r="Y5" s="167"/>
      <c r="Z5" s="168"/>
      <c r="AA5" s="167"/>
      <c r="AB5" s="161"/>
      <c r="AC5" s="167"/>
      <c r="AD5" s="161"/>
      <c r="AE5" s="167"/>
      <c r="AF5" s="161"/>
      <c r="AG5" s="167"/>
      <c r="AH5" s="161"/>
      <c r="AI5" s="167"/>
      <c r="AJ5" s="161"/>
      <c r="AK5" s="167"/>
      <c r="AL5" s="161"/>
      <c r="AM5" s="167"/>
      <c r="AN5" s="161"/>
      <c r="AO5" s="167"/>
      <c r="AP5" s="161"/>
      <c r="AQ5" s="163"/>
    </row>
    <row r="6" spans="1:43" ht="48.75" thickBot="1" x14ac:dyDescent="0.85">
      <c r="A6" s="163"/>
      <c r="B6" s="1" t="s">
        <v>50</v>
      </c>
      <c r="C6" s="2"/>
      <c r="D6" s="3"/>
      <c r="E6" s="4"/>
      <c r="F6" s="5"/>
      <c r="G6" s="1"/>
      <c r="H6" s="6"/>
      <c r="I6" s="7"/>
      <c r="J6" s="8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0"/>
      <c r="W6" s="9"/>
      <c r="X6" s="11"/>
      <c r="Y6" s="9"/>
      <c r="Z6" s="10"/>
      <c r="AA6" s="148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</row>
    <row r="7" spans="1:43" ht="29.25" thickBot="1" x14ac:dyDescent="0.5">
      <c r="A7" s="163"/>
      <c r="B7" s="14">
        <v>2017</v>
      </c>
      <c r="C7" s="15"/>
      <c r="D7" s="16"/>
      <c r="E7" s="16"/>
      <c r="F7" s="17"/>
      <c r="G7" s="18"/>
      <c r="H7" s="19" t="s">
        <v>0</v>
      </c>
      <c r="I7" s="19"/>
      <c r="J7" s="20"/>
      <c r="K7" s="21" t="s">
        <v>36</v>
      </c>
      <c r="L7" s="22"/>
      <c r="M7" s="21" t="s">
        <v>38</v>
      </c>
      <c r="N7" s="23"/>
      <c r="O7" s="24" t="s">
        <v>39</v>
      </c>
      <c r="P7" s="25"/>
      <c r="Q7" s="24" t="s">
        <v>187</v>
      </c>
      <c r="R7" s="25"/>
      <c r="S7" s="24" t="s">
        <v>186</v>
      </c>
      <c r="T7" s="25"/>
      <c r="U7" s="24" t="s">
        <v>188</v>
      </c>
      <c r="V7" s="25"/>
      <c r="W7" s="21" t="s">
        <v>40</v>
      </c>
      <c r="X7" s="26"/>
      <c r="Y7" s="21"/>
      <c r="Z7" s="23"/>
      <c r="AA7" s="149"/>
      <c r="AB7" s="28"/>
      <c r="AC7" s="29"/>
      <c r="AD7" s="30"/>
      <c r="AE7" s="31" t="s">
        <v>1</v>
      </c>
      <c r="AF7" s="32" t="s">
        <v>2</v>
      </c>
      <c r="AG7" s="32" t="s">
        <v>3</v>
      </c>
      <c r="AH7" s="32" t="s">
        <v>4</v>
      </c>
      <c r="AI7" s="32" t="s">
        <v>5</v>
      </c>
      <c r="AJ7" s="32" t="s">
        <v>6</v>
      </c>
      <c r="AK7" s="32" t="s">
        <v>7</v>
      </c>
      <c r="AL7" s="32" t="s">
        <v>8</v>
      </c>
      <c r="AM7" s="32" t="s">
        <v>9</v>
      </c>
      <c r="AN7" s="33" t="s">
        <v>10</v>
      </c>
      <c r="AO7" s="33" t="s">
        <v>11</v>
      </c>
      <c r="AP7" s="28"/>
    </row>
    <row r="8" spans="1:43" ht="18.75" thickBot="1" x14ac:dyDescent="0.3">
      <c r="A8" s="163"/>
      <c r="B8" s="34"/>
      <c r="C8" s="35"/>
      <c r="D8" s="36"/>
      <c r="E8" s="37" t="s">
        <v>12</v>
      </c>
      <c r="F8" s="38"/>
      <c r="G8" s="39" t="s">
        <v>13</v>
      </c>
      <c r="H8" s="40" t="s">
        <v>14</v>
      </c>
      <c r="I8" s="41" t="s">
        <v>15</v>
      </c>
      <c r="J8" s="42"/>
      <c r="K8" s="43">
        <f>AA!K8:Z8</f>
        <v>38</v>
      </c>
      <c r="L8" s="44"/>
      <c r="M8" s="45">
        <f>AA!M8</f>
        <v>36</v>
      </c>
      <c r="N8" s="46"/>
      <c r="O8" s="45">
        <f>AA!O8</f>
        <v>35</v>
      </c>
      <c r="P8" s="47"/>
      <c r="Q8" s="45">
        <f>AA!Q8</f>
        <v>39</v>
      </c>
      <c r="R8" s="46"/>
      <c r="S8" s="48">
        <f>AA!S8</f>
        <v>33</v>
      </c>
      <c r="T8" s="49"/>
      <c r="U8" s="48">
        <f>AA!U8</f>
        <v>38</v>
      </c>
      <c r="V8" s="49"/>
      <c r="W8" s="50">
        <f>AA!W8</f>
        <v>37</v>
      </c>
      <c r="X8" s="53"/>
      <c r="Y8" s="45">
        <v>1</v>
      </c>
      <c r="Z8" s="46"/>
      <c r="AA8" s="150"/>
      <c r="AB8" s="55"/>
      <c r="AC8" s="56"/>
      <c r="AD8" s="57" t="s">
        <v>16</v>
      </c>
      <c r="AE8" s="56"/>
      <c r="AF8" s="58">
        <f>K8</f>
        <v>38</v>
      </c>
      <c r="AG8" s="58">
        <f>M8</f>
        <v>36</v>
      </c>
      <c r="AH8" s="58">
        <f>O8</f>
        <v>35</v>
      </c>
      <c r="AI8" s="58">
        <f>Q8</f>
        <v>39</v>
      </c>
      <c r="AJ8" s="58">
        <f>S8</f>
        <v>33</v>
      </c>
      <c r="AK8" s="58">
        <f>U8</f>
        <v>38</v>
      </c>
      <c r="AL8" s="58">
        <f>W8</f>
        <v>37</v>
      </c>
      <c r="AM8" s="58">
        <f>Y8</f>
        <v>1</v>
      </c>
      <c r="AN8" s="59" t="s">
        <v>17</v>
      </c>
      <c r="AO8" s="59" t="s">
        <v>18</v>
      </c>
      <c r="AP8" s="55"/>
    </row>
    <row r="9" spans="1:43" ht="18" x14ac:dyDescent="0.25">
      <c r="A9" s="163"/>
      <c r="B9" s="60" t="s">
        <v>19</v>
      </c>
      <c r="C9" s="60" t="s">
        <v>20</v>
      </c>
      <c r="D9" s="60" t="s">
        <v>21</v>
      </c>
      <c r="E9" s="60" t="s">
        <v>22</v>
      </c>
      <c r="F9" s="40" t="s">
        <v>10</v>
      </c>
      <c r="G9" s="39" t="s">
        <v>23</v>
      </c>
      <c r="H9" s="40" t="s">
        <v>24</v>
      </c>
      <c r="I9" s="61" t="s">
        <v>17</v>
      </c>
      <c r="J9" s="61" t="s">
        <v>11</v>
      </c>
      <c r="K9" s="61" t="s">
        <v>25</v>
      </c>
      <c r="L9" s="62" t="s">
        <v>26</v>
      </c>
      <c r="M9" s="63" t="s">
        <v>25</v>
      </c>
      <c r="N9" s="62" t="s">
        <v>26</v>
      </c>
      <c r="O9" s="63" t="s">
        <v>25</v>
      </c>
      <c r="P9" s="62" t="s">
        <v>26</v>
      </c>
      <c r="Q9" s="63" t="s">
        <v>25</v>
      </c>
      <c r="R9" s="62" t="s">
        <v>26</v>
      </c>
      <c r="S9" s="63" t="s">
        <v>25</v>
      </c>
      <c r="T9" s="62" t="s">
        <v>26</v>
      </c>
      <c r="U9" s="63" t="s">
        <v>25</v>
      </c>
      <c r="V9" s="62" t="s">
        <v>26</v>
      </c>
      <c r="W9" s="63" t="s">
        <v>25</v>
      </c>
      <c r="X9" s="64" t="s">
        <v>26</v>
      </c>
      <c r="Y9" s="155" t="s">
        <v>25</v>
      </c>
      <c r="Z9" s="62" t="s">
        <v>26</v>
      </c>
      <c r="AA9" s="151"/>
      <c r="AB9" s="66"/>
      <c r="AC9" s="67" t="s">
        <v>19</v>
      </c>
      <c r="AD9" s="67" t="s">
        <v>20</v>
      </c>
      <c r="AE9" s="67" t="s">
        <v>21</v>
      </c>
      <c r="AF9" s="68" t="s">
        <v>27</v>
      </c>
      <c r="AG9" s="68" t="s">
        <v>27</v>
      </c>
      <c r="AH9" s="68" t="s">
        <v>27</v>
      </c>
      <c r="AI9" s="68" t="s">
        <v>27</v>
      </c>
      <c r="AJ9" s="68" t="s">
        <v>27</v>
      </c>
      <c r="AK9" s="68" t="s">
        <v>27</v>
      </c>
      <c r="AL9" s="68" t="s">
        <v>27</v>
      </c>
      <c r="AM9" s="69" t="s">
        <v>27</v>
      </c>
      <c r="AN9" s="59" t="s">
        <v>28</v>
      </c>
      <c r="AO9" s="59" t="s">
        <v>29</v>
      </c>
      <c r="AP9" s="66"/>
    </row>
    <row r="10" spans="1:43" ht="18.75" thickBot="1" x14ac:dyDescent="0.3">
      <c r="A10" s="163"/>
      <c r="B10" s="36"/>
      <c r="C10" s="36"/>
      <c r="D10" s="36"/>
      <c r="E10" s="70" t="s">
        <v>30</v>
      </c>
      <c r="F10" s="71" t="s">
        <v>31</v>
      </c>
      <c r="G10" s="72" t="s">
        <v>32</v>
      </c>
      <c r="H10" s="71" t="s">
        <v>33</v>
      </c>
      <c r="I10" s="71" t="s">
        <v>34</v>
      </c>
      <c r="J10" s="73" t="s">
        <v>27</v>
      </c>
      <c r="K10" s="74"/>
      <c r="L10" s="75"/>
      <c r="M10" s="76"/>
      <c r="N10" s="77"/>
      <c r="O10" s="76"/>
      <c r="P10" s="77"/>
      <c r="Q10" s="76"/>
      <c r="R10" s="77"/>
      <c r="S10" s="76"/>
      <c r="T10" s="77"/>
      <c r="U10" s="76"/>
      <c r="V10" s="77"/>
      <c r="W10" s="76"/>
      <c r="X10" s="145"/>
      <c r="Y10" s="156"/>
      <c r="Z10" s="75"/>
      <c r="AA10" s="152"/>
      <c r="AB10" s="81"/>
      <c r="AC10" s="82"/>
      <c r="AD10" s="83"/>
      <c r="AE10" s="82"/>
      <c r="AF10" s="84"/>
      <c r="AG10" s="84"/>
      <c r="AH10" s="84"/>
      <c r="AI10" s="84"/>
      <c r="AJ10" s="84"/>
      <c r="AK10" s="84"/>
      <c r="AL10" s="84"/>
      <c r="AM10" s="85"/>
      <c r="AN10" s="86"/>
      <c r="AO10" s="86"/>
      <c r="AP10" s="81"/>
    </row>
    <row r="11" spans="1:43" ht="18" x14ac:dyDescent="0.25">
      <c r="A11" s="163"/>
      <c r="B11" s="87"/>
      <c r="C11" s="88"/>
      <c r="D11" s="89"/>
      <c r="E11" s="276">
        <f>LARGE(AF11:AM11,1)+LARGE(AF11:AM11,2)+LARGE(AF11:AM11,3)+LARGE(AF11:AM11,4)</f>
        <v>0</v>
      </c>
      <c r="F11" s="305">
        <f>SUM(L11+N11+P11+R11+T11+V11+X11+Z11)</f>
        <v>0</v>
      </c>
      <c r="G11" s="306">
        <f t="shared" ref="G11:G24" si="0">LARGE(AF11:AM11,1)+LARGE(AF11:AM11,2)+LARGE(AF11:AM11,3)+LARGE(AF11:AM11,4)+LARGE(AF11:AM11,5)</f>
        <v>0</v>
      </c>
      <c r="H11" s="307">
        <f t="shared" ref="H11:H38" si="1">IF(G11=0,,RANK(G11,$G$11:$G$69))</f>
        <v>0</v>
      </c>
      <c r="I11" s="303">
        <f t="shared" ref="I11:I24" si="2">AN11</f>
        <v>0</v>
      </c>
      <c r="J11" s="309">
        <f t="shared" ref="J11:J24" si="3">AO11</f>
        <v>0</v>
      </c>
      <c r="K11" s="96"/>
      <c r="L11" s="97">
        <f t="shared" ref="L11:L24" si="4">AF11</f>
        <v>0</v>
      </c>
      <c r="M11" s="98"/>
      <c r="N11" s="99">
        <f t="shared" ref="N11:N24" si="5">AG11</f>
        <v>0</v>
      </c>
      <c r="O11" s="98"/>
      <c r="P11" s="99">
        <f t="shared" ref="P11:P24" si="6">AH11</f>
        <v>0</v>
      </c>
      <c r="Q11" s="98"/>
      <c r="R11" s="99">
        <f t="shared" ref="R11:R24" si="7">AI11</f>
        <v>0</v>
      </c>
      <c r="S11" s="98"/>
      <c r="T11" s="99">
        <f t="shared" ref="T11:T24" si="8">AJ11</f>
        <v>0</v>
      </c>
      <c r="U11" s="98"/>
      <c r="V11" s="99">
        <f>AK11</f>
        <v>0</v>
      </c>
      <c r="W11" s="98"/>
      <c r="X11" s="146">
        <f>AL11</f>
        <v>0</v>
      </c>
      <c r="Y11" s="96"/>
      <c r="Z11" s="157">
        <f>AM11</f>
        <v>0</v>
      </c>
      <c r="AA11" s="153"/>
      <c r="AB11" s="104"/>
      <c r="AC11" s="105">
        <f t="shared" ref="AC11:AE38" si="9">B11</f>
        <v>0</v>
      </c>
      <c r="AD11" s="106">
        <f t="shared" si="9"/>
        <v>0</v>
      </c>
      <c r="AE11" s="107">
        <f t="shared" si="9"/>
        <v>0</v>
      </c>
      <c r="AF11" s="108">
        <f>(K11*100)/$AF$8</f>
        <v>0</v>
      </c>
      <c r="AG11" s="108">
        <f>(M11*100)/$AG$8</f>
        <v>0</v>
      </c>
      <c r="AH11" s="108">
        <f>(O11*100)/$AH$8</f>
        <v>0</v>
      </c>
      <c r="AI11" s="108">
        <f>(Q11*100)/$AI$8</f>
        <v>0</v>
      </c>
      <c r="AJ11" s="108">
        <f>(S11*100)/$AJ$8</f>
        <v>0</v>
      </c>
      <c r="AK11" s="108">
        <f>(U11*100)/$AK$8</f>
        <v>0</v>
      </c>
      <c r="AL11" s="108">
        <f>(W11*100)/$AL$8</f>
        <v>0</v>
      </c>
      <c r="AM11" s="108">
        <f>(Y11*100)/$AM$8</f>
        <v>0</v>
      </c>
      <c r="AN11" s="32">
        <f>COUNTIF(AF11:AM11,"&gt;0")</f>
        <v>0</v>
      </c>
      <c r="AO11" s="109">
        <f>IF(ISERR(SUM(AF11:AM11)/AN11),0,SUM(AF11:AM11)/AN11)</f>
        <v>0</v>
      </c>
      <c r="AP11" s="104"/>
    </row>
    <row r="12" spans="1:43" ht="18" x14ac:dyDescent="0.25">
      <c r="A12" s="163"/>
      <c r="B12" s="110" t="s">
        <v>101</v>
      </c>
      <c r="C12" s="120">
        <v>50529</v>
      </c>
      <c r="D12" s="122" t="s">
        <v>37</v>
      </c>
      <c r="E12" s="276">
        <f>LARGE(AF12:AM12,1)+LARGE(AF12:AM12,2)+LARGE(AF12:AM12,3)+LARGE(AF12:AM12,4)</f>
        <v>206.80933101985732</v>
      </c>
      <c r="F12" s="305">
        <f t="shared" ref="F12:F24" si="10">SUM(L12+N12+P12+R12+T12+V12+X12+Z12)</f>
        <v>206.80933101985732</v>
      </c>
      <c r="G12" s="306">
        <f t="shared" si="0"/>
        <v>206.80933101985732</v>
      </c>
      <c r="H12" s="307">
        <f t="shared" si="1"/>
        <v>4</v>
      </c>
      <c r="I12" s="308">
        <f t="shared" si="2"/>
        <v>3</v>
      </c>
      <c r="J12" s="309">
        <f t="shared" si="3"/>
        <v>68.93644367328578</v>
      </c>
      <c r="K12" s="114">
        <v>26</v>
      </c>
      <c r="L12" s="97">
        <f t="shared" si="4"/>
        <v>68.421052631578945</v>
      </c>
      <c r="M12" s="115"/>
      <c r="N12" s="116">
        <f t="shared" si="5"/>
        <v>0</v>
      </c>
      <c r="O12" s="115">
        <v>26</v>
      </c>
      <c r="P12" s="116">
        <f t="shared" si="6"/>
        <v>74.285714285714292</v>
      </c>
      <c r="Q12" s="115">
        <v>25</v>
      </c>
      <c r="R12" s="116">
        <f t="shared" si="7"/>
        <v>64.102564102564102</v>
      </c>
      <c r="S12" s="115"/>
      <c r="T12" s="116">
        <f t="shared" si="8"/>
        <v>0</v>
      </c>
      <c r="U12" s="115"/>
      <c r="V12" s="116">
        <f t="shared" ref="V12:V42" si="11">AK12</f>
        <v>0</v>
      </c>
      <c r="W12" s="115"/>
      <c r="X12" s="147">
        <f t="shared" ref="X12:X42" si="12">AL12</f>
        <v>0</v>
      </c>
      <c r="Y12" s="114"/>
      <c r="Z12" s="157">
        <f t="shared" ref="Z12:Z42" si="13">AM12</f>
        <v>0</v>
      </c>
      <c r="AA12" s="154"/>
      <c r="AB12" s="104"/>
      <c r="AC12" s="105" t="str">
        <f t="shared" si="9"/>
        <v>COOPER.D</v>
      </c>
      <c r="AD12" s="106">
        <f t="shared" si="9"/>
        <v>50529</v>
      </c>
      <c r="AE12" s="107" t="str">
        <f t="shared" si="9"/>
        <v>B/GWENT</v>
      </c>
      <c r="AF12" s="108">
        <f t="shared" ref="AF12:AF38" si="14">(K12*100)/$AF$8</f>
        <v>68.421052631578945</v>
      </c>
      <c r="AG12" s="108">
        <f t="shared" ref="AG12:AG38" si="15">(M12*100)/$AG$8</f>
        <v>0</v>
      </c>
      <c r="AH12" s="108">
        <f t="shared" ref="AH12:AH38" si="16">(O12*100)/$AH$8</f>
        <v>74.285714285714292</v>
      </c>
      <c r="AI12" s="108">
        <f t="shared" ref="AI12:AI38" si="17">(Q12*100)/$AI$8</f>
        <v>64.102564102564102</v>
      </c>
      <c r="AJ12" s="108">
        <f t="shared" ref="AJ12:AJ38" si="18">(S12*100)/$AJ$8</f>
        <v>0</v>
      </c>
      <c r="AK12" s="108">
        <f t="shared" ref="AK12:AK38" si="19">(U12*100)/$AK$8</f>
        <v>0</v>
      </c>
      <c r="AL12" s="108">
        <f t="shared" ref="AL12:AL38" si="20">(W12*100)/$AL$8</f>
        <v>0</v>
      </c>
      <c r="AM12" s="108">
        <f t="shared" ref="AM12:AM38" si="21">(Y12*100)/$AM$8</f>
        <v>0</v>
      </c>
      <c r="AN12" s="32">
        <f t="shared" ref="AN12:AN38" si="22">COUNTIF(AF12:AM12,"&gt;0")</f>
        <v>3</v>
      </c>
      <c r="AO12" s="109">
        <f t="shared" ref="AO12:AO38" si="23">IF(ISERR(SUM(AF12:AM12)/AN12),0,SUM(AF12:AM12)/AN12)</f>
        <v>68.93644367328578</v>
      </c>
      <c r="AP12" s="104"/>
    </row>
    <row r="13" spans="1:43" ht="18" x14ac:dyDescent="0.25">
      <c r="A13" s="163"/>
      <c r="B13" s="110" t="s">
        <v>102</v>
      </c>
      <c r="C13" s="120">
        <v>50830</v>
      </c>
      <c r="D13" s="122" t="s">
        <v>63</v>
      </c>
      <c r="E13" s="276"/>
      <c r="F13" s="305">
        <f t="shared" si="10"/>
        <v>0</v>
      </c>
      <c r="G13" s="306">
        <f t="shared" si="0"/>
        <v>0</v>
      </c>
      <c r="H13" s="307">
        <f t="shared" si="1"/>
        <v>0</v>
      </c>
      <c r="I13" s="308">
        <f t="shared" si="2"/>
        <v>0</v>
      </c>
      <c r="J13" s="309">
        <f t="shared" si="3"/>
        <v>0</v>
      </c>
      <c r="K13" s="114"/>
      <c r="L13" s="97">
        <f t="shared" si="4"/>
        <v>0</v>
      </c>
      <c r="M13" s="115"/>
      <c r="N13" s="116">
        <f t="shared" si="5"/>
        <v>0</v>
      </c>
      <c r="O13" s="115"/>
      <c r="P13" s="116">
        <f t="shared" si="6"/>
        <v>0</v>
      </c>
      <c r="Q13" s="115"/>
      <c r="R13" s="116">
        <f t="shared" si="7"/>
        <v>0</v>
      </c>
      <c r="S13" s="115"/>
      <c r="T13" s="116">
        <f t="shared" si="8"/>
        <v>0</v>
      </c>
      <c r="U13" s="115"/>
      <c r="V13" s="116">
        <f t="shared" si="11"/>
        <v>0</v>
      </c>
      <c r="W13" s="115"/>
      <c r="X13" s="147">
        <f t="shared" si="12"/>
        <v>0</v>
      </c>
      <c r="Y13" s="114"/>
      <c r="Z13" s="157">
        <f t="shared" si="13"/>
        <v>0</v>
      </c>
      <c r="AA13" s="153"/>
      <c r="AB13" s="104"/>
      <c r="AC13" s="105" t="str">
        <f t="shared" si="9"/>
        <v>DAVIS.M</v>
      </c>
      <c r="AD13" s="106">
        <f t="shared" si="9"/>
        <v>50830</v>
      </c>
      <c r="AE13" s="107" t="str">
        <f t="shared" si="9"/>
        <v>TONDU</v>
      </c>
      <c r="AF13" s="108">
        <f t="shared" si="14"/>
        <v>0</v>
      </c>
      <c r="AG13" s="108">
        <f t="shared" si="15"/>
        <v>0</v>
      </c>
      <c r="AH13" s="108">
        <f t="shared" si="16"/>
        <v>0</v>
      </c>
      <c r="AI13" s="108">
        <f t="shared" si="17"/>
        <v>0</v>
      </c>
      <c r="AJ13" s="108">
        <f t="shared" si="18"/>
        <v>0</v>
      </c>
      <c r="AK13" s="108">
        <f t="shared" si="19"/>
        <v>0</v>
      </c>
      <c r="AL13" s="108">
        <f t="shared" si="20"/>
        <v>0</v>
      </c>
      <c r="AM13" s="108">
        <f t="shared" si="21"/>
        <v>0</v>
      </c>
      <c r="AN13" s="32">
        <f t="shared" si="22"/>
        <v>0</v>
      </c>
      <c r="AO13" s="109">
        <f t="shared" si="23"/>
        <v>0</v>
      </c>
      <c r="AP13" s="104"/>
    </row>
    <row r="14" spans="1:43" ht="18" x14ac:dyDescent="0.25">
      <c r="A14" s="163"/>
      <c r="B14" s="123" t="s">
        <v>103</v>
      </c>
      <c r="C14" s="124">
        <v>50053</v>
      </c>
      <c r="D14" s="125" t="s">
        <v>60</v>
      </c>
      <c r="E14" s="276">
        <f t="shared" ref="E14:E24" si="24">LARGE(AF14:AM14,1)+LARGE(AF14:AM14,2)+LARGE(AF14:AM14,3)+LARGE(AF14:AM14,4)</f>
        <v>68.571428571428569</v>
      </c>
      <c r="F14" s="305">
        <f t="shared" si="10"/>
        <v>68.571428571428569</v>
      </c>
      <c r="G14" s="306">
        <f t="shared" si="0"/>
        <v>68.571428571428569</v>
      </c>
      <c r="H14" s="307">
        <f t="shared" si="1"/>
        <v>6</v>
      </c>
      <c r="I14" s="308">
        <f t="shared" si="2"/>
        <v>1</v>
      </c>
      <c r="J14" s="309">
        <f t="shared" si="3"/>
        <v>68.571428571428569</v>
      </c>
      <c r="K14" s="114"/>
      <c r="L14" s="97">
        <f t="shared" si="4"/>
        <v>0</v>
      </c>
      <c r="M14" s="115"/>
      <c r="N14" s="116">
        <f t="shared" si="5"/>
        <v>0</v>
      </c>
      <c r="O14" s="115">
        <v>24</v>
      </c>
      <c r="P14" s="116">
        <f t="shared" si="6"/>
        <v>68.571428571428569</v>
      </c>
      <c r="Q14" s="115"/>
      <c r="R14" s="116">
        <f t="shared" si="7"/>
        <v>0</v>
      </c>
      <c r="S14" s="115"/>
      <c r="T14" s="116">
        <f t="shared" si="8"/>
        <v>0</v>
      </c>
      <c r="U14" s="115"/>
      <c r="V14" s="116">
        <f t="shared" si="11"/>
        <v>0</v>
      </c>
      <c r="W14" s="115"/>
      <c r="X14" s="147">
        <f t="shared" si="12"/>
        <v>0</v>
      </c>
      <c r="Y14" s="114"/>
      <c r="Z14" s="157">
        <f t="shared" si="13"/>
        <v>0</v>
      </c>
      <c r="AA14" s="153"/>
      <c r="AB14" s="104"/>
      <c r="AC14" s="105" t="str">
        <f t="shared" si="9"/>
        <v>GOULD.T</v>
      </c>
      <c r="AD14" s="106">
        <f t="shared" si="9"/>
        <v>50053</v>
      </c>
      <c r="AE14" s="107" t="str">
        <f t="shared" si="9"/>
        <v>NELSON</v>
      </c>
      <c r="AF14" s="108">
        <f t="shared" si="14"/>
        <v>0</v>
      </c>
      <c r="AG14" s="108">
        <f t="shared" si="15"/>
        <v>0</v>
      </c>
      <c r="AH14" s="108">
        <f t="shared" si="16"/>
        <v>68.571428571428569</v>
      </c>
      <c r="AI14" s="108">
        <f t="shared" si="17"/>
        <v>0</v>
      </c>
      <c r="AJ14" s="108">
        <f t="shared" si="18"/>
        <v>0</v>
      </c>
      <c r="AK14" s="108">
        <f t="shared" si="19"/>
        <v>0</v>
      </c>
      <c r="AL14" s="108">
        <f t="shared" si="20"/>
        <v>0</v>
      </c>
      <c r="AM14" s="108">
        <f t="shared" si="21"/>
        <v>0</v>
      </c>
      <c r="AN14" s="32">
        <f t="shared" si="22"/>
        <v>1</v>
      </c>
      <c r="AO14" s="109">
        <f t="shared" si="23"/>
        <v>68.571428571428569</v>
      </c>
      <c r="AP14" s="104"/>
    </row>
    <row r="15" spans="1:43" ht="18" x14ac:dyDescent="0.25">
      <c r="A15" s="163"/>
      <c r="B15" s="119" t="s">
        <v>104</v>
      </c>
      <c r="C15" s="120">
        <v>50749</v>
      </c>
      <c r="D15" s="121" t="s">
        <v>63</v>
      </c>
      <c r="E15" s="276">
        <f t="shared" si="24"/>
        <v>0</v>
      </c>
      <c r="F15" s="305">
        <f t="shared" si="10"/>
        <v>0</v>
      </c>
      <c r="G15" s="306">
        <f t="shared" si="0"/>
        <v>0</v>
      </c>
      <c r="H15" s="307">
        <f t="shared" si="1"/>
        <v>0</v>
      </c>
      <c r="I15" s="308">
        <f t="shared" si="2"/>
        <v>0</v>
      </c>
      <c r="J15" s="309">
        <f t="shared" si="3"/>
        <v>0</v>
      </c>
      <c r="K15" s="114"/>
      <c r="L15" s="97">
        <f t="shared" si="4"/>
        <v>0</v>
      </c>
      <c r="M15" s="115"/>
      <c r="N15" s="116">
        <f t="shared" si="5"/>
        <v>0</v>
      </c>
      <c r="O15" s="115"/>
      <c r="P15" s="116">
        <f t="shared" si="6"/>
        <v>0</v>
      </c>
      <c r="Q15" s="115"/>
      <c r="R15" s="116">
        <f t="shared" si="7"/>
        <v>0</v>
      </c>
      <c r="S15" s="115"/>
      <c r="T15" s="116">
        <f t="shared" si="8"/>
        <v>0</v>
      </c>
      <c r="U15" s="115"/>
      <c r="V15" s="116">
        <f t="shared" si="11"/>
        <v>0</v>
      </c>
      <c r="W15" s="115"/>
      <c r="X15" s="147">
        <f t="shared" si="12"/>
        <v>0</v>
      </c>
      <c r="Y15" s="114"/>
      <c r="Z15" s="157">
        <f t="shared" si="13"/>
        <v>0</v>
      </c>
      <c r="AA15" s="153"/>
      <c r="AB15" s="104"/>
      <c r="AC15" s="105" t="str">
        <f t="shared" si="9"/>
        <v>HAMER.C</v>
      </c>
      <c r="AD15" s="106">
        <f t="shared" si="9"/>
        <v>50749</v>
      </c>
      <c r="AE15" s="107" t="str">
        <f t="shared" si="9"/>
        <v>TONDU</v>
      </c>
      <c r="AF15" s="108">
        <f t="shared" si="14"/>
        <v>0</v>
      </c>
      <c r="AG15" s="108">
        <f t="shared" si="15"/>
        <v>0</v>
      </c>
      <c r="AH15" s="108">
        <f t="shared" si="16"/>
        <v>0</v>
      </c>
      <c r="AI15" s="108">
        <f t="shared" si="17"/>
        <v>0</v>
      </c>
      <c r="AJ15" s="108">
        <f t="shared" si="18"/>
        <v>0</v>
      </c>
      <c r="AK15" s="108">
        <f t="shared" si="19"/>
        <v>0</v>
      </c>
      <c r="AL15" s="108">
        <f t="shared" si="20"/>
        <v>0</v>
      </c>
      <c r="AM15" s="108">
        <f t="shared" si="21"/>
        <v>0</v>
      </c>
      <c r="AN15" s="32">
        <f t="shared" si="22"/>
        <v>0</v>
      </c>
      <c r="AO15" s="109">
        <f t="shared" si="23"/>
        <v>0</v>
      </c>
      <c r="AP15" s="104"/>
    </row>
    <row r="16" spans="1:43" ht="18" x14ac:dyDescent="0.25">
      <c r="A16" s="163"/>
      <c r="B16" s="110" t="s">
        <v>105</v>
      </c>
      <c r="C16" s="120">
        <v>50844</v>
      </c>
      <c r="D16" s="122" t="s">
        <v>73</v>
      </c>
      <c r="E16" s="276">
        <f t="shared" si="24"/>
        <v>0</v>
      </c>
      <c r="F16" s="305">
        <f t="shared" si="10"/>
        <v>0</v>
      </c>
      <c r="G16" s="306">
        <f t="shared" si="0"/>
        <v>0</v>
      </c>
      <c r="H16" s="307">
        <f t="shared" si="1"/>
        <v>0</v>
      </c>
      <c r="I16" s="308">
        <f t="shared" si="2"/>
        <v>0</v>
      </c>
      <c r="J16" s="309">
        <f t="shared" si="3"/>
        <v>0</v>
      </c>
      <c r="K16" s="114"/>
      <c r="L16" s="97">
        <f t="shared" si="4"/>
        <v>0</v>
      </c>
      <c r="M16" s="115"/>
      <c r="N16" s="116">
        <f t="shared" si="5"/>
        <v>0</v>
      </c>
      <c r="O16" s="115"/>
      <c r="P16" s="116">
        <f t="shared" si="6"/>
        <v>0</v>
      </c>
      <c r="Q16" s="115"/>
      <c r="R16" s="116">
        <f t="shared" si="7"/>
        <v>0</v>
      </c>
      <c r="S16" s="115"/>
      <c r="T16" s="116">
        <f t="shared" si="8"/>
        <v>0</v>
      </c>
      <c r="U16" s="115"/>
      <c r="V16" s="116">
        <f t="shared" si="11"/>
        <v>0</v>
      </c>
      <c r="W16" s="115"/>
      <c r="X16" s="147">
        <f t="shared" si="12"/>
        <v>0</v>
      </c>
      <c r="Y16" s="114"/>
      <c r="Z16" s="157">
        <f t="shared" si="13"/>
        <v>0</v>
      </c>
      <c r="AA16" s="153"/>
      <c r="AB16" s="104"/>
      <c r="AC16" s="105" t="str">
        <f t="shared" si="9"/>
        <v>HAMMOND.P</v>
      </c>
      <c r="AD16" s="106">
        <f t="shared" si="9"/>
        <v>50844</v>
      </c>
      <c r="AE16" s="107" t="str">
        <f t="shared" si="9"/>
        <v>CASTLETON</v>
      </c>
      <c r="AF16" s="108">
        <f t="shared" si="14"/>
        <v>0</v>
      </c>
      <c r="AG16" s="108">
        <f t="shared" si="15"/>
        <v>0</v>
      </c>
      <c r="AH16" s="108">
        <f t="shared" si="16"/>
        <v>0</v>
      </c>
      <c r="AI16" s="108">
        <f t="shared" si="17"/>
        <v>0</v>
      </c>
      <c r="AJ16" s="108">
        <f t="shared" si="18"/>
        <v>0</v>
      </c>
      <c r="AK16" s="108">
        <f t="shared" si="19"/>
        <v>0</v>
      </c>
      <c r="AL16" s="108">
        <f t="shared" si="20"/>
        <v>0</v>
      </c>
      <c r="AM16" s="108">
        <f t="shared" si="21"/>
        <v>0</v>
      </c>
      <c r="AN16" s="32">
        <f t="shared" si="22"/>
        <v>0</v>
      </c>
      <c r="AO16" s="109">
        <f t="shared" si="23"/>
        <v>0</v>
      </c>
      <c r="AP16" s="104"/>
    </row>
    <row r="17" spans="1:42" ht="18" x14ac:dyDescent="0.25">
      <c r="A17" s="163"/>
      <c r="B17" s="110" t="s">
        <v>106</v>
      </c>
      <c r="C17" s="120">
        <v>50299</v>
      </c>
      <c r="D17" s="122" t="s">
        <v>60</v>
      </c>
      <c r="E17" s="276">
        <f t="shared" si="24"/>
        <v>0</v>
      </c>
      <c r="F17" s="305">
        <f t="shared" si="10"/>
        <v>0</v>
      </c>
      <c r="G17" s="306">
        <f t="shared" si="0"/>
        <v>0</v>
      </c>
      <c r="H17" s="307">
        <f t="shared" si="1"/>
        <v>0</v>
      </c>
      <c r="I17" s="308">
        <f t="shared" si="2"/>
        <v>0</v>
      </c>
      <c r="J17" s="309">
        <f t="shared" si="3"/>
        <v>0</v>
      </c>
      <c r="K17" s="114"/>
      <c r="L17" s="97">
        <f t="shared" si="4"/>
        <v>0</v>
      </c>
      <c r="M17" s="115"/>
      <c r="N17" s="116">
        <f t="shared" si="5"/>
        <v>0</v>
      </c>
      <c r="O17" s="115"/>
      <c r="P17" s="116">
        <f t="shared" si="6"/>
        <v>0</v>
      </c>
      <c r="Q17" s="115"/>
      <c r="R17" s="116">
        <f t="shared" si="7"/>
        <v>0</v>
      </c>
      <c r="S17" s="115"/>
      <c r="T17" s="116">
        <f t="shared" si="8"/>
        <v>0</v>
      </c>
      <c r="U17" s="115"/>
      <c r="V17" s="116">
        <f t="shared" si="11"/>
        <v>0</v>
      </c>
      <c r="W17" s="115"/>
      <c r="X17" s="147">
        <f t="shared" si="12"/>
        <v>0</v>
      </c>
      <c r="Y17" s="114"/>
      <c r="Z17" s="157">
        <f t="shared" si="13"/>
        <v>0</v>
      </c>
      <c r="AA17" s="153"/>
      <c r="AB17" s="104"/>
      <c r="AC17" s="105" t="str">
        <f t="shared" si="9"/>
        <v>HIGGINS.A</v>
      </c>
      <c r="AD17" s="106">
        <f t="shared" si="9"/>
        <v>50299</v>
      </c>
      <c r="AE17" s="107" t="str">
        <f t="shared" si="9"/>
        <v>NELSON</v>
      </c>
      <c r="AF17" s="108">
        <f t="shared" si="14"/>
        <v>0</v>
      </c>
      <c r="AG17" s="108">
        <f t="shared" si="15"/>
        <v>0</v>
      </c>
      <c r="AH17" s="108">
        <f t="shared" si="16"/>
        <v>0</v>
      </c>
      <c r="AI17" s="108">
        <f t="shared" si="17"/>
        <v>0</v>
      </c>
      <c r="AJ17" s="108">
        <f t="shared" si="18"/>
        <v>0</v>
      </c>
      <c r="AK17" s="108">
        <f t="shared" si="19"/>
        <v>0</v>
      </c>
      <c r="AL17" s="108">
        <f t="shared" si="20"/>
        <v>0</v>
      </c>
      <c r="AM17" s="108">
        <f t="shared" si="21"/>
        <v>0</v>
      </c>
      <c r="AN17" s="32">
        <f t="shared" si="22"/>
        <v>0</v>
      </c>
      <c r="AO17" s="109">
        <f t="shared" si="23"/>
        <v>0</v>
      </c>
      <c r="AP17" s="104"/>
    </row>
    <row r="18" spans="1:42" ht="18" x14ac:dyDescent="0.25">
      <c r="A18" s="163"/>
      <c r="B18" s="110" t="s">
        <v>107</v>
      </c>
      <c r="C18" s="120">
        <v>50094</v>
      </c>
      <c r="D18" s="122" t="s">
        <v>63</v>
      </c>
      <c r="E18" s="276">
        <f t="shared" si="24"/>
        <v>0</v>
      </c>
      <c r="F18" s="305">
        <f t="shared" si="10"/>
        <v>0</v>
      </c>
      <c r="G18" s="306">
        <f t="shared" si="0"/>
        <v>0</v>
      </c>
      <c r="H18" s="307">
        <f t="shared" si="1"/>
        <v>0</v>
      </c>
      <c r="I18" s="308">
        <f t="shared" si="2"/>
        <v>0</v>
      </c>
      <c r="J18" s="309">
        <f t="shared" si="3"/>
        <v>0</v>
      </c>
      <c r="K18" s="114"/>
      <c r="L18" s="97">
        <f t="shared" si="4"/>
        <v>0</v>
      </c>
      <c r="M18" s="115"/>
      <c r="N18" s="116">
        <f t="shared" si="5"/>
        <v>0</v>
      </c>
      <c r="O18" s="115"/>
      <c r="P18" s="116">
        <f t="shared" si="6"/>
        <v>0</v>
      </c>
      <c r="Q18" s="115"/>
      <c r="R18" s="116">
        <f t="shared" si="7"/>
        <v>0</v>
      </c>
      <c r="S18" s="115"/>
      <c r="T18" s="116">
        <f t="shared" si="8"/>
        <v>0</v>
      </c>
      <c r="U18" s="115"/>
      <c r="V18" s="116">
        <f t="shared" si="11"/>
        <v>0</v>
      </c>
      <c r="W18" s="115"/>
      <c r="X18" s="147">
        <f t="shared" si="12"/>
        <v>0</v>
      </c>
      <c r="Y18" s="114"/>
      <c r="Z18" s="157">
        <f t="shared" si="13"/>
        <v>0</v>
      </c>
      <c r="AA18" s="153"/>
      <c r="AB18" s="104"/>
      <c r="AC18" s="105" t="str">
        <f t="shared" si="9"/>
        <v>HORROCKS.D</v>
      </c>
      <c r="AD18" s="106">
        <f t="shared" si="9"/>
        <v>50094</v>
      </c>
      <c r="AE18" s="107" t="str">
        <f t="shared" si="9"/>
        <v>TONDU</v>
      </c>
      <c r="AF18" s="108">
        <f t="shared" si="14"/>
        <v>0</v>
      </c>
      <c r="AG18" s="108">
        <f t="shared" si="15"/>
        <v>0</v>
      </c>
      <c r="AH18" s="108">
        <f t="shared" si="16"/>
        <v>0</v>
      </c>
      <c r="AI18" s="108">
        <f t="shared" si="17"/>
        <v>0</v>
      </c>
      <c r="AJ18" s="108">
        <f t="shared" si="18"/>
        <v>0</v>
      </c>
      <c r="AK18" s="108">
        <f t="shared" si="19"/>
        <v>0</v>
      </c>
      <c r="AL18" s="108">
        <f t="shared" si="20"/>
        <v>0</v>
      </c>
      <c r="AM18" s="108">
        <f t="shared" si="21"/>
        <v>0</v>
      </c>
      <c r="AN18" s="32">
        <f t="shared" si="22"/>
        <v>0</v>
      </c>
      <c r="AO18" s="109">
        <f t="shared" si="23"/>
        <v>0</v>
      </c>
      <c r="AP18" s="104"/>
    </row>
    <row r="19" spans="1:42" ht="18" x14ac:dyDescent="0.25">
      <c r="A19" s="163"/>
      <c r="B19" s="110" t="s">
        <v>108</v>
      </c>
      <c r="C19" s="120">
        <v>50641</v>
      </c>
      <c r="D19" s="122" t="s">
        <v>63</v>
      </c>
      <c r="E19" s="276">
        <f t="shared" si="24"/>
        <v>0</v>
      </c>
      <c r="F19" s="305">
        <f t="shared" si="10"/>
        <v>0</v>
      </c>
      <c r="G19" s="306">
        <f t="shared" si="0"/>
        <v>0</v>
      </c>
      <c r="H19" s="307">
        <f t="shared" si="1"/>
        <v>0</v>
      </c>
      <c r="I19" s="308">
        <f t="shared" si="2"/>
        <v>0</v>
      </c>
      <c r="J19" s="309">
        <f t="shared" si="3"/>
        <v>0</v>
      </c>
      <c r="K19" s="114"/>
      <c r="L19" s="97">
        <f t="shared" si="4"/>
        <v>0</v>
      </c>
      <c r="M19" s="115"/>
      <c r="N19" s="116">
        <f t="shared" si="5"/>
        <v>0</v>
      </c>
      <c r="O19" s="115"/>
      <c r="P19" s="116">
        <f t="shared" si="6"/>
        <v>0</v>
      </c>
      <c r="Q19" s="115"/>
      <c r="R19" s="116">
        <f t="shared" si="7"/>
        <v>0</v>
      </c>
      <c r="S19" s="115"/>
      <c r="T19" s="116">
        <f t="shared" si="8"/>
        <v>0</v>
      </c>
      <c r="U19" s="115"/>
      <c r="V19" s="116">
        <f t="shared" si="11"/>
        <v>0</v>
      </c>
      <c r="W19" s="115"/>
      <c r="X19" s="147">
        <f t="shared" si="12"/>
        <v>0</v>
      </c>
      <c r="Y19" s="114"/>
      <c r="Z19" s="157">
        <f t="shared" si="13"/>
        <v>0</v>
      </c>
      <c r="AA19" s="153"/>
      <c r="AB19" s="104"/>
      <c r="AC19" s="105" t="str">
        <f t="shared" si="9"/>
        <v>JACOB.P</v>
      </c>
      <c r="AD19" s="106">
        <f t="shared" si="9"/>
        <v>50641</v>
      </c>
      <c r="AE19" s="107" t="str">
        <f t="shared" si="9"/>
        <v>TONDU</v>
      </c>
      <c r="AF19" s="108">
        <f t="shared" si="14"/>
        <v>0</v>
      </c>
      <c r="AG19" s="108">
        <f t="shared" si="15"/>
        <v>0</v>
      </c>
      <c r="AH19" s="108">
        <f t="shared" si="16"/>
        <v>0</v>
      </c>
      <c r="AI19" s="108">
        <f t="shared" si="17"/>
        <v>0</v>
      </c>
      <c r="AJ19" s="108">
        <f t="shared" si="18"/>
        <v>0</v>
      </c>
      <c r="AK19" s="108">
        <f t="shared" si="19"/>
        <v>0</v>
      </c>
      <c r="AL19" s="108">
        <f t="shared" si="20"/>
        <v>0</v>
      </c>
      <c r="AM19" s="108">
        <f t="shared" si="21"/>
        <v>0</v>
      </c>
      <c r="AN19" s="32">
        <f t="shared" si="22"/>
        <v>0</v>
      </c>
      <c r="AO19" s="109">
        <f t="shared" si="23"/>
        <v>0</v>
      </c>
      <c r="AP19" s="104"/>
    </row>
    <row r="20" spans="1:42" ht="18" x14ac:dyDescent="0.25">
      <c r="A20" s="163"/>
      <c r="B20" s="110" t="s">
        <v>109</v>
      </c>
      <c r="C20" s="120">
        <v>50502</v>
      </c>
      <c r="D20" s="122" t="s">
        <v>73</v>
      </c>
      <c r="E20" s="276">
        <f t="shared" si="24"/>
        <v>0</v>
      </c>
      <c r="F20" s="305">
        <f t="shared" si="10"/>
        <v>0</v>
      </c>
      <c r="G20" s="306">
        <f t="shared" si="0"/>
        <v>0</v>
      </c>
      <c r="H20" s="307">
        <f t="shared" si="1"/>
        <v>0</v>
      </c>
      <c r="I20" s="308">
        <f t="shared" si="2"/>
        <v>0</v>
      </c>
      <c r="J20" s="309">
        <f t="shared" si="3"/>
        <v>0</v>
      </c>
      <c r="K20" s="114"/>
      <c r="L20" s="97">
        <f t="shared" si="4"/>
        <v>0</v>
      </c>
      <c r="M20" s="115"/>
      <c r="N20" s="116">
        <f t="shared" si="5"/>
        <v>0</v>
      </c>
      <c r="O20" s="115"/>
      <c r="P20" s="116">
        <f t="shared" si="6"/>
        <v>0</v>
      </c>
      <c r="Q20" s="115"/>
      <c r="R20" s="116">
        <f t="shared" si="7"/>
        <v>0</v>
      </c>
      <c r="S20" s="115"/>
      <c r="T20" s="116">
        <f t="shared" si="8"/>
        <v>0</v>
      </c>
      <c r="U20" s="115"/>
      <c r="V20" s="116">
        <f t="shared" si="11"/>
        <v>0</v>
      </c>
      <c r="W20" s="115"/>
      <c r="X20" s="147">
        <f t="shared" si="12"/>
        <v>0</v>
      </c>
      <c r="Y20" s="114"/>
      <c r="Z20" s="157">
        <f t="shared" si="13"/>
        <v>0</v>
      </c>
      <c r="AA20" s="153"/>
      <c r="AB20" s="104"/>
      <c r="AC20" s="105" t="str">
        <f t="shared" si="9"/>
        <v>LONG.M</v>
      </c>
      <c r="AD20" s="106">
        <f t="shared" si="9"/>
        <v>50502</v>
      </c>
      <c r="AE20" s="107" t="str">
        <f t="shared" si="9"/>
        <v>CASTLETON</v>
      </c>
      <c r="AF20" s="108">
        <f t="shared" si="14"/>
        <v>0</v>
      </c>
      <c r="AG20" s="108">
        <f t="shared" si="15"/>
        <v>0</v>
      </c>
      <c r="AH20" s="108">
        <f t="shared" si="16"/>
        <v>0</v>
      </c>
      <c r="AI20" s="108">
        <f t="shared" si="17"/>
        <v>0</v>
      </c>
      <c r="AJ20" s="108">
        <f t="shared" si="18"/>
        <v>0</v>
      </c>
      <c r="AK20" s="108">
        <f t="shared" si="19"/>
        <v>0</v>
      </c>
      <c r="AL20" s="108">
        <f t="shared" si="20"/>
        <v>0</v>
      </c>
      <c r="AM20" s="108">
        <f t="shared" si="21"/>
        <v>0</v>
      </c>
      <c r="AN20" s="32">
        <f t="shared" si="22"/>
        <v>0</v>
      </c>
      <c r="AO20" s="109">
        <f t="shared" si="23"/>
        <v>0</v>
      </c>
      <c r="AP20" s="104"/>
    </row>
    <row r="21" spans="1:42" ht="18" x14ac:dyDescent="0.25">
      <c r="A21" s="163"/>
      <c r="B21" s="110" t="s">
        <v>110</v>
      </c>
      <c r="C21" s="120">
        <v>50249</v>
      </c>
      <c r="D21" s="125" t="s">
        <v>63</v>
      </c>
      <c r="E21" s="276">
        <f t="shared" si="24"/>
        <v>127.3391812865497</v>
      </c>
      <c r="F21" s="305">
        <f t="shared" si="10"/>
        <v>127.3391812865497</v>
      </c>
      <c r="G21" s="306">
        <f t="shared" si="0"/>
        <v>127.3391812865497</v>
      </c>
      <c r="H21" s="307">
        <f t="shared" si="1"/>
        <v>5</v>
      </c>
      <c r="I21" s="308">
        <f t="shared" si="2"/>
        <v>2</v>
      </c>
      <c r="J21" s="309">
        <f t="shared" si="3"/>
        <v>63.669590643274852</v>
      </c>
      <c r="K21" s="114"/>
      <c r="L21" s="97">
        <f t="shared" si="4"/>
        <v>0</v>
      </c>
      <c r="M21" s="115">
        <v>25</v>
      </c>
      <c r="N21" s="116">
        <f t="shared" si="5"/>
        <v>69.444444444444443</v>
      </c>
      <c r="O21" s="115"/>
      <c r="P21" s="116">
        <f t="shared" si="6"/>
        <v>0</v>
      </c>
      <c r="Q21" s="115"/>
      <c r="R21" s="116">
        <f t="shared" si="7"/>
        <v>0</v>
      </c>
      <c r="S21" s="115"/>
      <c r="T21" s="116">
        <f t="shared" si="8"/>
        <v>0</v>
      </c>
      <c r="U21" s="115">
        <v>22</v>
      </c>
      <c r="V21" s="116">
        <f t="shared" si="11"/>
        <v>57.89473684210526</v>
      </c>
      <c r="W21" s="115"/>
      <c r="X21" s="147">
        <f t="shared" si="12"/>
        <v>0</v>
      </c>
      <c r="Y21" s="114"/>
      <c r="Z21" s="157">
        <f t="shared" si="13"/>
        <v>0</v>
      </c>
      <c r="AA21" s="153"/>
      <c r="AB21" s="104"/>
      <c r="AC21" s="105" t="str">
        <f t="shared" si="9"/>
        <v>MATHOULIN.K</v>
      </c>
      <c r="AD21" s="106">
        <f t="shared" si="9"/>
        <v>50249</v>
      </c>
      <c r="AE21" s="107" t="str">
        <f t="shared" si="9"/>
        <v>TONDU</v>
      </c>
      <c r="AF21" s="108">
        <f t="shared" si="14"/>
        <v>0</v>
      </c>
      <c r="AG21" s="108">
        <f t="shared" si="15"/>
        <v>69.444444444444443</v>
      </c>
      <c r="AH21" s="108">
        <f t="shared" si="16"/>
        <v>0</v>
      </c>
      <c r="AI21" s="108">
        <f t="shared" si="17"/>
        <v>0</v>
      </c>
      <c r="AJ21" s="108">
        <f t="shared" si="18"/>
        <v>0</v>
      </c>
      <c r="AK21" s="108">
        <f t="shared" si="19"/>
        <v>57.89473684210526</v>
      </c>
      <c r="AL21" s="108">
        <f t="shared" si="20"/>
        <v>0</v>
      </c>
      <c r="AM21" s="108">
        <f t="shared" si="21"/>
        <v>0</v>
      </c>
      <c r="AN21" s="32">
        <f t="shared" si="22"/>
        <v>2</v>
      </c>
      <c r="AO21" s="109">
        <f t="shared" si="23"/>
        <v>63.669590643274852</v>
      </c>
      <c r="AP21" s="104"/>
    </row>
    <row r="22" spans="1:42" ht="18" x14ac:dyDescent="0.25">
      <c r="A22" s="163"/>
      <c r="B22" s="110" t="s">
        <v>111</v>
      </c>
      <c r="C22" s="111"/>
      <c r="D22" s="112" t="s">
        <v>36</v>
      </c>
      <c r="E22" s="276">
        <f t="shared" si="24"/>
        <v>0</v>
      </c>
      <c r="F22" s="305">
        <f t="shared" si="10"/>
        <v>0</v>
      </c>
      <c r="G22" s="306">
        <f t="shared" si="0"/>
        <v>0</v>
      </c>
      <c r="H22" s="307">
        <f t="shared" si="1"/>
        <v>0</v>
      </c>
      <c r="I22" s="308">
        <f t="shared" si="2"/>
        <v>0</v>
      </c>
      <c r="J22" s="309">
        <f t="shared" si="3"/>
        <v>0</v>
      </c>
      <c r="K22" s="114"/>
      <c r="L22" s="97">
        <f t="shared" si="4"/>
        <v>0</v>
      </c>
      <c r="M22" s="115"/>
      <c r="N22" s="116">
        <f t="shared" si="5"/>
        <v>0</v>
      </c>
      <c r="O22" s="115"/>
      <c r="P22" s="116">
        <f t="shared" si="6"/>
        <v>0</v>
      </c>
      <c r="Q22" s="115"/>
      <c r="R22" s="116">
        <f t="shared" si="7"/>
        <v>0</v>
      </c>
      <c r="S22" s="115"/>
      <c r="T22" s="116">
        <f t="shared" si="8"/>
        <v>0</v>
      </c>
      <c r="U22" s="115"/>
      <c r="V22" s="116">
        <f t="shared" si="11"/>
        <v>0</v>
      </c>
      <c r="W22" s="115"/>
      <c r="X22" s="147">
        <f t="shared" si="12"/>
        <v>0</v>
      </c>
      <c r="Y22" s="114"/>
      <c r="Z22" s="157">
        <f t="shared" si="13"/>
        <v>0</v>
      </c>
      <c r="AA22" s="153"/>
      <c r="AB22" s="104"/>
      <c r="AC22" s="105" t="str">
        <f t="shared" si="9"/>
        <v>MONTGOMERY.I</v>
      </c>
      <c r="AD22" s="106">
        <f t="shared" si="9"/>
        <v>0</v>
      </c>
      <c r="AE22" s="107" t="str">
        <f t="shared" si="9"/>
        <v>QUARRY</v>
      </c>
      <c r="AF22" s="108">
        <f t="shared" si="14"/>
        <v>0</v>
      </c>
      <c r="AG22" s="108">
        <f t="shared" si="15"/>
        <v>0</v>
      </c>
      <c r="AH22" s="108">
        <f t="shared" si="16"/>
        <v>0</v>
      </c>
      <c r="AI22" s="108">
        <f t="shared" si="17"/>
        <v>0</v>
      </c>
      <c r="AJ22" s="108">
        <f t="shared" si="18"/>
        <v>0</v>
      </c>
      <c r="AK22" s="108">
        <f t="shared" si="19"/>
        <v>0</v>
      </c>
      <c r="AL22" s="108">
        <f t="shared" si="20"/>
        <v>0</v>
      </c>
      <c r="AM22" s="108">
        <f t="shared" si="21"/>
        <v>0</v>
      </c>
      <c r="AN22" s="32">
        <f t="shared" si="22"/>
        <v>0</v>
      </c>
      <c r="AO22" s="109">
        <f t="shared" si="23"/>
        <v>0</v>
      </c>
      <c r="AP22" s="104"/>
    </row>
    <row r="23" spans="1:42" ht="18" x14ac:dyDescent="0.25">
      <c r="A23" s="163"/>
      <c r="B23" s="160" t="s">
        <v>112</v>
      </c>
      <c r="C23" s="90">
        <v>50554</v>
      </c>
      <c r="D23" s="122" t="s">
        <v>37</v>
      </c>
      <c r="E23" s="276">
        <f t="shared" si="24"/>
        <v>68.571428571428569</v>
      </c>
      <c r="F23" s="305">
        <f t="shared" si="10"/>
        <v>68.571428571428569</v>
      </c>
      <c r="G23" s="306">
        <f t="shared" si="0"/>
        <v>68.571428571428569</v>
      </c>
      <c r="H23" s="307">
        <f t="shared" si="1"/>
        <v>6</v>
      </c>
      <c r="I23" s="308">
        <f t="shared" si="2"/>
        <v>1</v>
      </c>
      <c r="J23" s="309">
        <f t="shared" si="3"/>
        <v>68.571428571428569</v>
      </c>
      <c r="K23" s="114"/>
      <c r="L23" s="97">
        <f t="shared" si="4"/>
        <v>0</v>
      </c>
      <c r="M23" s="115"/>
      <c r="N23" s="116">
        <f t="shared" si="5"/>
        <v>0</v>
      </c>
      <c r="O23" s="115">
        <v>24</v>
      </c>
      <c r="P23" s="116">
        <f t="shared" si="6"/>
        <v>68.571428571428569</v>
      </c>
      <c r="Q23" s="115"/>
      <c r="R23" s="116">
        <f t="shared" si="7"/>
        <v>0</v>
      </c>
      <c r="S23" s="115"/>
      <c r="T23" s="116">
        <f t="shared" si="8"/>
        <v>0</v>
      </c>
      <c r="U23" s="115"/>
      <c r="V23" s="116">
        <f t="shared" si="11"/>
        <v>0</v>
      </c>
      <c r="W23" s="115"/>
      <c r="X23" s="147">
        <f t="shared" si="12"/>
        <v>0</v>
      </c>
      <c r="Y23" s="114"/>
      <c r="Z23" s="157">
        <f t="shared" si="13"/>
        <v>0</v>
      </c>
      <c r="AA23" s="153"/>
      <c r="AB23" s="104"/>
      <c r="AC23" s="105" t="str">
        <f t="shared" si="9"/>
        <v>MORGAN.C</v>
      </c>
      <c r="AD23" s="106">
        <f t="shared" si="9"/>
        <v>50554</v>
      </c>
      <c r="AE23" s="107" t="str">
        <f t="shared" si="9"/>
        <v>B/GWENT</v>
      </c>
      <c r="AF23" s="108">
        <f t="shared" si="14"/>
        <v>0</v>
      </c>
      <c r="AG23" s="108">
        <f t="shared" si="15"/>
        <v>0</v>
      </c>
      <c r="AH23" s="108">
        <f t="shared" si="16"/>
        <v>68.571428571428569</v>
      </c>
      <c r="AI23" s="108">
        <f t="shared" si="17"/>
        <v>0</v>
      </c>
      <c r="AJ23" s="108">
        <f t="shared" si="18"/>
        <v>0</v>
      </c>
      <c r="AK23" s="108">
        <f t="shared" si="19"/>
        <v>0</v>
      </c>
      <c r="AL23" s="108">
        <f t="shared" si="20"/>
        <v>0</v>
      </c>
      <c r="AM23" s="108">
        <f t="shared" si="21"/>
        <v>0</v>
      </c>
      <c r="AN23" s="32">
        <f t="shared" si="22"/>
        <v>1</v>
      </c>
      <c r="AO23" s="109">
        <f t="shared" si="23"/>
        <v>68.571428571428569</v>
      </c>
      <c r="AP23" s="104"/>
    </row>
    <row r="24" spans="1:42" ht="18" x14ac:dyDescent="0.25">
      <c r="A24" s="163"/>
      <c r="B24" s="110" t="s">
        <v>113</v>
      </c>
      <c r="C24" s="120">
        <v>50859</v>
      </c>
      <c r="D24" s="125" t="s">
        <v>37</v>
      </c>
      <c r="E24" s="276">
        <f t="shared" si="24"/>
        <v>300.05172636751581</v>
      </c>
      <c r="F24" s="305">
        <f t="shared" si="10"/>
        <v>466.16894248473199</v>
      </c>
      <c r="G24" s="306">
        <f t="shared" si="0"/>
        <v>359.02608534187476</v>
      </c>
      <c r="H24" s="307">
        <f t="shared" si="1"/>
        <v>1</v>
      </c>
      <c r="I24" s="308">
        <f t="shared" si="2"/>
        <v>7</v>
      </c>
      <c r="J24" s="309">
        <f t="shared" si="3"/>
        <v>66.595563212104565</v>
      </c>
      <c r="K24" s="114">
        <v>29</v>
      </c>
      <c r="L24" s="97">
        <f t="shared" si="4"/>
        <v>76.315789473684205</v>
      </c>
      <c r="M24" s="115">
        <v>18</v>
      </c>
      <c r="N24" s="116">
        <f t="shared" si="5"/>
        <v>50</v>
      </c>
      <c r="O24" s="115">
        <v>20</v>
      </c>
      <c r="P24" s="116">
        <f t="shared" si="6"/>
        <v>57.142857142857146</v>
      </c>
      <c r="Q24" s="115">
        <v>23</v>
      </c>
      <c r="R24" s="116">
        <f t="shared" si="7"/>
        <v>58.974358974358971</v>
      </c>
      <c r="S24" s="115">
        <v>21</v>
      </c>
      <c r="T24" s="116">
        <f t="shared" si="8"/>
        <v>63.636363636363633</v>
      </c>
      <c r="U24" s="115">
        <v>29</v>
      </c>
      <c r="V24" s="116">
        <f t="shared" si="11"/>
        <v>76.315789473684205</v>
      </c>
      <c r="W24" s="115">
        <v>31</v>
      </c>
      <c r="X24" s="147">
        <f t="shared" si="12"/>
        <v>83.78378378378379</v>
      </c>
      <c r="Y24" s="114"/>
      <c r="Z24" s="157">
        <f t="shared" si="13"/>
        <v>0</v>
      </c>
      <c r="AA24" s="153"/>
      <c r="AB24" s="104"/>
      <c r="AC24" s="105" t="str">
        <f t="shared" si="9"/>
        <v>MORGAN.N</v>
      </c>
      <c r="AD24" s="106">
        <f t="shared" si="9"/>
        <v>50859</v>
      </c>
      <c r="AE24" s="107" t="str">
        <f t="shared" si="9"/>
        <v>B/GWENT</v>
      </c>
      <c r="AF24" s="108">
        <f t="shared" si="14"/>
        <v>76.315789473684205</v>
      </c>
      <c r="AG24" s="108">
        <f t="shared" si="15"/>
        <v>50</v>
      </c>
      <c r="AH24" s="108">
        <f t="shared" si="16"/>
        <v>57.142857142857146</v>
      </c>
      <c r="AI24" s="108">
        <f t="shared" si="17"/>
        <v>58.974358974358971</v>
      </c>
      <c r="AJ24" s="108">
        <f t="shared" si="18"/>
        <v>63.636363636363633</v>
      </c>
      <c r="AK24" s="108">
        <f t="shared" si="19"/>
        <v>76.315789473684205</v>
      </c>
      <c r="AL24" s="108">
        <f t="shared" si="20"/>
        <v>83.78378378378379</v>
      </c>
      <c r="AM24" s="108">
        <f t="shared" si="21"/>
        <v>0</v>
      </c>
      <c r="AN24" s="32">
        <f t="shared" si="22"/>
        <v>7</v>
      </c>
      <c r="AO24" s="109">
        <f t="shared" si="23"/>
        <v>66.595563212104565</v>
      </c>
      <c r="AP24" s="104"/>
    </row>
    <row r="25" spans="1:42" ht="18" x14ac:dyDescent="0.25">
      <c r="A25" s="163"/>
      <c r="B25" s="110" t="s">
        <v>114</v>
      </c>
      <c r="C25" s="120">
        <v>50054</v>
      </c>
      <c r="D25" s="122" t="s">
        <v>36</v>
      </c>
      <c r="E25" s="276">
        <f>LARGE(AF25:AM25,1)+LARGE(AF25:AM25,2)+LARGE(AF25:AM25,3)+LARGE(AF25:AM25,4)</f>
        <v>225.97455176402548</v>
      </c>
      <c r="F25" s="305">
        <f t="shared" ref="F25" si="25">SUM(L25+N25+P25+R25+T25+V25+X25+Z25)</f>
        <v>225.97455176402548</v>
      </c>
      <c r="G25" s="306">
        <f t="shared" ref="G25" si="26">LARGE(AF25:AM25,1)+LARGE(AF25:AM25,2)+LARGE(AF25:AM25,3)+LARGE(AF25:AM25,4)+LARGE(AF25:AM25,5)</f>
        <v>225.97455176402548</v>
      </c>
      <c r="H25" s="307">
        <f t="shared" si="1"/>
        <v>3</v>
      </c>
      <c r="I25" s="308">
        <f t="shared" ref="I25" si="27">AN25</f>
        <v>3</v>
      </c>
      <c r="J25" s="309">
        <f t="shared" ref="J25" si="28">AO25</f>
        <v>75.324850588008488</v>
      </c>
      <c r="K25" s="114">
        <v>31</v>
      </c>
      <c r="L25" s="97">
        <f t="shared" ref="L25" si="29">AF25</f>
        <v>81.578947368421055</v>
      </c>
      <c r="M25" s="115"/>
      <c r="N25" s="116">
        <f t="shared" ref="N25" si="30">AG25</f>
        <v>0</v>
      </c>
      <c r="O25" s="115">
        <v>29</v>
      </c>
      <c r="P25" s="116">
        <f t="shared" ref="P25:P42" si="31">AH25</f>
        <v>82.857142857142861</v>
      </c>
      <c r="Q25" s="115">
        <v>24</v>
      </c>
      <c r="R25" s="116">
        <f t="shared" ref="R25:R42" si="32">AI25</f>
        <v>61.53846153846154</v>
      </c>
      <c r="S25" s="115"/>
      <c r="T25" s="116">
        <f t="shared" ref="T25:T42" si="33">AJ25</f>
        <v>0</v>
      </c>
      <c r="U25" s="115"/>
      <c r="V25" s="116">
        <f t="shared" si="11"/>
        <v>0</v>
      </c>
      <c r="W25" s="115"/>
      <c r="X25" s="147">
        <f t="shared" si="12"/>
        <v>0</v>
      </c>
      <c r="Y25" s="114"/>
      <c r="Z25" s="157">
        <f t="shared" si="13"/>
        <v>0</v>
      </c>
      <c r="AA25" s="153"/>
      <c r="AB25" s="104"/>
      <c r="AC25" s="105" t="str">
        <f t="shared" si="9"/>
        <v>MORTLOCK.J</v>
      </c>
      <c r="AD25" s="106">
        <f t="shared" si="9"/>
        <v>50054</v>
      </c>
      <c r="AE25" s="107" t="str">
        <f t="shared" si="9"/>
        <v>QUARRY</v>
      </c>
      <c r="AF25" s="108">
        <f t="shared" si="14"/>
        <v>81.578947368421055</v>
      </c>
      <c r="AG25" s="108">
        <f t="shared" si="15"/>
        <v>0</v>
      </c>
      <c r="AH25" s="108">
        <f t="shared" si="16"/>
        <v>82.857142857142861</v>
      </c>
      <c r="AI25" s="108">
        <f t="shared" si="17"/>
        <v>61.53846153846154</v>
      </c>
      <c r="AJ25" s="108">
        <f t="shared" si="18"/>
        <v>0</v>
      </c>
      <c r="AK25" s="108">
        <f t="shared" si="19"/>
        <v>0</v>
      </c>
      <c r="AL25" s="108">
        <f t="shared" si="20"/>
        <v>0</v>
      </c>
      <c r="AM25" s="108">
        <f t="shared" si="21"/>
        <v>0</v>
      </c>
      <c r="AN25" s="32">
        <f t="shared" si="22"/>
        <v>3</v>
      </c>
      <c r="AO25" s="109">
        <f t="shared" si="23"/>
        <v>75.324850588008488</v>
      </c>
      <c r="AP25" s="104"/>
    </row>
    <row r="26" spans="1:42" ht="18" x14ac:dyDescent="0.25">
      <c r="A26" s="163"/>
      <c r="B26" s="110" t="s">
        <v>115</v>
      </c>
      <c r="C26" s="120">
        <v>50394</v>
      </c>
      <c r="D26" s="122" t="s">
        <v>60</v>
      </c>
      <c r="E26" s="276">
        <f t="shared" ref="E26:E38" si="34">LARGE(AF26:AM26,1)+LARGE(AF26:AM26,2)+LARGE(AF26:AM26,3)+LARGE(AF26:AM26,4)</f>
        <v>0</v>
      </c>
      <c r="F26" s="305">
        <f t="shared" ref="F26:F38" si="35">SUM(L26+N26+P26+R26+T26+V26+X26+Z26)</f>
        <v>0</v>
      </c>
      <c r="G26" s="306">
        <f t="shared" ref="G26:G38" si="36">LARGE(AF26:AM26,1)+LARGE(AF26:AM26,2)+LARGE(AF26:AM26,3)+LARGE(AF26:AM26,4)+LARGE(AF26:AM26,5)</f>
        <v>0</v>
      </c>
      <c r="H26" s="307">
        <f t="shared" si="1"/>
        <v>0</v>
      </c>
      <c r="I26" s="308">
        <f t="shared" ref="I26:J42" si="37">AN26</f>
        <v>0</v>
      </c>
      <c r="J26" s="309">
        <f t="shared" si="37"/>
        <v>0</v>
      </c>
      <c r="K26" s="114"/>
      <c r="L26" s="97">
        <f t="shared" ref="L26:L42" si="38">AF26</f>
        <v>0</v>
      </c>
      <c r="M26" s="115"/>
      <c r="N26" s="116">
        <f t="shared" ref="N26:N42" si="39">AG26</f>
        <v>0</v>
      </c>
      <c r="O26" s="115"/>
      <c r="P26" s="116">
        <f t="shared" si="31"/>
        <v>0</v>
      </c>
      <c r="Q26" s="115"/>
      <c r="R26" s="116">
        <f t="shared" si="32"/>
        <v>0</v>
      </c>
      <c r="S26" s="115"/>
      <c r="T26" s="116">
        <f t="shared" si="33"/>
        <v>0</v>
      </c>
      <c r="U26" s="115"/>
      <c r="V26" s="116">
        <f t="shared" si="11"/>
        <v>0</v>
      </c>
      <c r="W26" s="115"/>
      <c r="X26" s="147">
        <f t="shared" si="12"/>
        <v>0</v>
      </c>
      <c r="Y26" s="114"/>
      <c r="Z26" s="157">
        <f t="shared" si="13"/>
        <v>0</v>
      </c>
      <c r="AA26" s="153"/>
      <c r="AB26" s="104"/>
      <c r="AC26" s="105" t="str">
        <f t="shared" si="9"/>
        <v>REES.M</v>
      </c>
      <c r="AD26" s="106">
        <f t="shared" si="9"/>
        <v>50394</v>
      </c>
      <c r="AE26" s="107" t="str">
        <f t="shared" si="9"/>
        <v>NELSON</v>
      </c>
      <c r="AF26" s="108">
        <f t="shared" si="14"/>
        <v>0</v>
      </c>
      <c r="AG26" s="108">
        <f t="shared" si="15"/>
        <v>0</v>
      </c>
      <c r="AH26" s="108">
        <f t="shared" si="16"/>
        <v>0</v>
      </c>
      <c r="AI26" s="108">
        <f t="shared" si="17"/>
        <v>0</v>
      </c>
      <c r="AJ26" s="108">
        <f t="shared" si="18"/>
        <v>0</v>
      </c>
      <c r="AK26" s="108">
        <f t="shared" si="19"/>
        <v>0</v>
      </c>
      <c r="AL26" s="108">
        <f t="shared" si="20"/>
        <v>0</v>
      </c>
      <c r="AM26" s="108">
        <f t="shared" si="21"/>
        <v>0</v>
      </c>
      <c r="AN26" s="32">
        <f t="shared" si="22"/>
        <v>0</v>
      </c>
      <c r="AO26" s="109">
        <f t="shared" si="23"/>
        <v>0</v>
      </c>
      <c r="AP26" s="104"/>
    </row>
    <row r="27" spans="1:42" ht="18" x14ac:dyDescent="0.25">
      <c r="A27" s="163"/>
      <c r="B27" s="119" t="s">
        <v>116</v>
      </c>
      <c r="C27" s="120">
        <v>50871</v>
      </c>
      <c r="D27" s="121" t="s">
        <v>73</v>
      </c>
      <c r="E27" s="276">
        <f t="shared" si="34"/>
        <v>279.04671588882115</v>
      </c>
      <c r="F27" s="305">
        <f t="shared" si="35"/>
        <v>332.89286973497497</v>
      </c>
      <c r="G27" s="306">
        <f t="shared" si="36"/>
        <v>332.89286973497502</v>
      </c>
      <c r="H27" s="307">
        <f t="shared" si="1"/>
        <v>2</v>
      </c>
      <c r="I27" s="308">
        <f t="shared" si="37"/>
        <v>5</v>
      </c>
      <c r="J27" s="309">
        <f t="shared" si="37"/>
        <v>66.578573946994993</v>
      </c>
      <c r="K27" s="114">
        <v>28</v>
      </c>
      <c r="L27" s="97">
        <f t="shared" si="38"/>
        <v>73.684210526315795</v>
      </c>
      <c r="M27" s="115">
        <v>20</v>
      </c>
      <c r="N27" s="116">
        <f t="shared" si="39"/>
        <v>55.555555555555557</v>
      </c>
      <c r="O27" s="115">
        <v>25</v>
      </c>
      <c r="P27" s="116">
        <f t="shared" si="31"/>
        <v>71.428571428571431</v>
      </c>
      <c r="Q27" s="115">
        <v>21</v>
      </c>
      <c r="R27" s="116">
        <f t="shared" si="32"/>
        <v>53.846153846153847</v>
      </c>
      <c r="S27" s="115"/>
      <c r="T27" s="116">
        <f t="shared" si="33"/>
        <v>0</v>
      </c>
      <c r="U27" s="115"/>
      <c r="V27" s="116">
        <f t="shared" si="11"/>
        <v>0</v>
      </c>
      <c r="W27" s="115">
        <v>29</v>
      </c>
      <c r="X27" s="147">
        <f t="shared" si="12"/>
        <v>78.378378378378372</v>
      </c>
      <c r="Y27" s="114"/>
      <c r="Z27" s="157">
        <f t="shared" si="13"/>
        <v>0</v>
      </c>
      <c r="AA27" s="153"/>
      <c r="AB27" s="104"/>
      <c r="AC27" s="105" t="str">
        <f t="shared" si="9"/>
        <v>SHELDON.S</v>
      </c>
      <c r="AD27" s="106">
        <f t="shared" si="9"/>
        <v>50871</v>
      </c>
      <c r="AE27" s="107" t="str">
        <f t="shared" si="9"/>
        <v>CASTLETON</v>
      </c>
      <c r="AF27" s="108">
        <f t="shared" si="14"/>
        <v>73.684210526315795</v>
      </c>
      <c r="AG27" s="108">
        <f t="shared" si="15"/>
        <v>55.555555555555557</v>
      </c>
      <c r="AH27" s="108">
        <f t="shared" si="16"/>
        <v>71.428571428571431</v>
      </c>
      <c r="AI27" s="108">
        <f t="shared" si="17"/>
        <v>53.846153846153847</v>
      </c>
      <c r="AJ27" s="108">
        <f t="shared" si="18"/>
        <v>0</v>
      </c>
      <c r="AK27" s="108">
        <f t="shared" si="19"/>
        <v>0</v>
      </c>
      <c r="AL27" s="108">
        <f t="shared" si="20"/>
        <v>78.378378378378372</v>
      </c>
      <c r="AM27" s="108">
        <f t="shared" si="21"/>
        <v>0</v>
      </c>
      <c r="AN27" s="32">
        <f t="shared" si="22"/>
        <v>5</v>
      </c>
      <c r="AO27" s="109">
        <f t="shared" si="23"/>
        <v>66.578573946994993</v>
      </c>
      <c r="AP27" s="104"/>
    </row>
    <row r="28" spans="1:42" ht="18" x14ac:dyDescent="0.25">
      <c r="A28" s="163"/>
      <c r="B28" s="110" t="s">
        <v>118</v>
      </c>
      <c r="C28" s="111">
        <v>50229</v>
      </c>
      <c r="D28" s="112" t="s">
        <v>37</v>
      </c>
      <c r="E28" s="276">
        <f t="shared" si="34"/>
        <v>0</v>
      </c>
      <c r="F28" s="305">
        <f t="shared" si="35"/>
        <v>0</v>
      </c>
      <c r="G28" s="306">
        <f t="shared" si="36"/>
        <v>0</v>
      </c>
      <c r="H28" s="307">
        <f t="shared" si="1"/>
        <v>0</v>
      </c>
      <c r="I28" s="308">
        <f t="shared" si="37"/>
        <v>0</v>
      </c>
      <c r="J28" s="309">
        <f t="shared" si="37"/>
        <v>0</v>
      </c>
      <c r="K28" s="114"/>
      <c r="L28" s="97">
        <f t="shared" si="38"/>
        <v>0</v>
      </c>
      <c r="M28" s="115"/>
      <c r="N28" s="116">
        <f t="shared" si="39"/>
        <v>0</v>
      </c>
      <c r="O28" s="115"/>
      <c r="P28" s="116">
        <f t="shared" si="31"/>
        <v>0</v>
      </c>
      <c r="Q28" s="115"/>
      <c r="R28" s="116">
        <f t="shared" si="32"/>
        <v>0</v>
      </c>
      <c r="S28" s="115"/>
      <c r="T28" s="116">
        <f t="shared" si="33"/>
        <v>0</v>
      </c>
      <c r="U28" s="115"/>
      <c r="V28" s="116">
        <f t="shared" si="11"/>
        <v>0</v>
      </c>
      <c r="W28" s="115"/>
      <c r="X28" s="147">
        <f t="shared" si="12"/>
        <v>0</v>
      </c>
      <c r="Y28" s="114"/>
      <c r="Z28" s="157">
        <f t="shared" si="13"/>
        <v>0</v>
      </c>
      <c r="AA28" s="153"/>
      <c r="AB28" s="104"/>
      <c r="AC28" s="105" t="str">
        <f t="shared" si="9"/>
        <v>THOMAS.K</v>
      </c>
      <c r="AD28" s="106">
        <f t="shared" si="9"/>
        <v>50229</v>
      </c>
      <c r="AE28" s="107" t="str">
        <f t="shared" si="9"/>
        <v>B/GWENT</v>
      </c>
      <c r="AF28" s="108">
        <f t="shared" si="14"/>
        <v>0</v>
      </c>
      <c r="AG28" s="108">
        <f t="shared" si="15"/>
        <v>0</v>
      </c>
      <c r="AH28" s="108">
        <f t="shared" si="16"/>
        <v>0</v>
      </c>
      <c r="AI28" s="108">
        <f t="shared" si="17"/>
        <v>0</v>
      </c>
      <c r="AJ28" s="108">
        <f t="shared" si="18"/>
        <v>0</v>
      </c>
      <c r="AK28" s="108">
        <f t="shared" si="19"/>
        <v>0</v>
      </c>
      <c r="AL28" s="108">
        <f t="shared" si="20"/>
        <v>0</v>
      </c>
      <c r="AM28" s="108">
        <f t="shared" si="21"/>
        <v>0</v>
      </c>
      <c r="AN28" s="32">
        <f t="shared" si="22"/>
        <v>0</v>
      </c>
      <c r="AO28" s="109">
        <f t="shared" si="23"/>
        <v>0</v>
      </c>
      <c r="AP28" s="104"/>
    </row>
    <row r="29" spans="1:42" ht="18" x14ac:dyDescent="0.25">
      <c r="A29" s="163"/>
      <c r="B29" s="110"/>
      <c r="C29" s="120"/>
      <c r="D29" s="122"/>
      <c r="E29" s="276">
        <f t="shared" si="34"/>
        <v>0</v>
      </c>
      <c r="F29" s="305">
        <f t="shared" si="35"/>
        <v>0</v>
      </c>
      <c r="G29" s="306">
        <f t="shared" si="36"/>
        <v>0</v>
      </c>
      <c r="H29" s="307">
        <f t="shared" si="1"/>
        <v>0</v>
      </c>
      <c r="I29" s="308">
        <f t="shared" si="37"/>
        <v>0</v>
      </c>
      <c r="J29" s="309">
        <f t="shared" si="37"/>
        <v>0</v>
      </c>
      <c r="K29" s="114"/>
      <c r="L29" s="97">
        <f t="shared" si="38"/>
        <v>0</v>
      </c>
      <c r="M29" s="115"/>
      <c r="N29" s="116">
        <f t="shared" si="39"/>
        <v>0</v>
      </c>
      <c r="O29" s="115"/>
      <c r="P29" s="116">
        <f t="shared" si="31"/>
        <v>0</v>
      </c>
      <c r="Q29" s="115"/>
      <c r="R29" s="116">
        <f t="shared" si="32"/>
        <v>0</v>
      </c>
      <c r="S29" s="115"/>
      <c r="T29" s="116">
        <f t="shared" si="33"/>
        <v>0</v>
      </c>
      <c r="U29" s="115"/>
      <c r="V29" s="116">
        <f t="shared" si="11"/>
        <v>0</v>
      </c>
      <c r="W29" s="115"/>
      <c r="X29" s="147">
        <f t="shared" si="12"/>
        <v>0</v>
      </c>
      <c r="Y29" s="114"/>
      <c r="Z29" s="157">
        <f t="shared" si="13"/>
        <v>0</v>
      </c>
      <c r="AA29" s="153"/>
      <c r="AB29" s="104"/>
      <c r="AC29" s="105">
        <f t="shared" si="9"/>
        <v>0</v>
      </c>
      <c r="AD29" s="106">
        <f t="shared" si="9"/>
        <v>0</v>
      </c>
      <c r="AE29" s="107">
        <f t="shared" si="9"/>
        <v>0</v>
      </c>
      <c r="AF29" s="108">
        <f t="shared" si="14"/>
        <v>0</v>
      </c>
      <c r="AG29" s="108">
        <f t="shared" si="15"/>
        <v>0</v>
      </c>
      <c r="AH29" s="108">
        <f t="shared" si="16"/>
        <v>0</v>
      </c>
      <c r="AI29" s="108">
        <f t="shared" si="17"/>
        <v>0</v>
      </c>
      <c r="AJ29" s="108">
        <f t="shared" si="18"/>
        <v>0</v>
      </c>
      <c r="AK29" s="108">
        <f t="shared" si="19"/>
        <v>0</v>
      </c>
      <c r="AL29" s="108">
        <f t="shared" si="20"/>
        <v>0</v>
      </c>
      <c r="AM29" s="108">
        <f t="shared" si="21"/>
        <v>0</v>
      </c>
      <c r="AN29" s="32">
        <f t="shared" si="22"/>
        <v>0</v>
      </c>
      <c r="AO29" s="109">
        <f t="shared" si="23"/>
        <v>0</v>
      </c>
      <c r="AP29" s="104"/>
    </row>
    <row r="30" spans="1:42" ht="18" x14ac:dyDescent="0.25">
      <c r="A30" s="163"/>
      <c r="B30" s="110"/>
      <c r="C30" s="120"/>
      <c r="D30" s="122"/>
      <c r="E30" s="276">
        <f t="shared" si="34"/>
        <v>0</v>
      </c>
      <c r="F30" s="305">
        <f t="shared" si="35"/>
        <v>0</v>
      </c>
      <c r="G30" s="306">
        <f t="shared" si="36"/>
        <v>0</v>
      </c>
      <c r="H30" s="307">
        <f t="shared" si="1"/>
        <v>0</v>
      </c>
      <c r="I30" s="308">
        <f t="shared" si="37"/>
        <v>0</v>
      </c>
      <c r="J30" s="309">
        <f t="shared" si="37"/>
        <v>0</v>
      </c>
      <c r="K30" s="114"/>
      <c r="L30" s="97">
        <f t="shared" si="38"/>
        <v>0</v>
      </c>
      <c r="M30" s="115"/>
      <c r="N30" s="116">
        <f t="shared" si="39"/>
        <v>0</v>
      </c>
      <c r="O30" s="115"/>
      <c r="P30" s="116">
        <f t="shared" si="31"/>
        <v>0</v>
      </c>
      <c r="Q30" s="115"/>
      <c r="R30" s="116">
        <f t="shared" si="32"/>
        <v>0</v>
      </c>
      <c r="S30" s="115"/>
      <c r="T30" s="116">
        <f t="shared" si="33"/>
        <v>0</v>
      </c>
      <c r="U30" s="115"/>
      <c r="V30" s="116">
        <f t="shared" si="11"/>
        <v>0</v>
      </c>
      <c r="W30" s="115"/>
      <c r="X30" s="147">
        <f t="shared" si="12"/>
        <v>0</v>
      </c>
      <c r="Y30" s="114"/>
      <c r="Z30" s="157">
        <f t="shared" si="13"/>
        <v>0</v>
      </c>
      <c r="AA30" s="153"/>
      <c r="AB30" s="104"/>
      <c r="AC30" s="105">
        <f t="shared" si="9"/>
        <v>0</v>
      </c>
      <c r="AD30" s="106">
        <f t="shared" si="9"/>
        <v>0</v>
      </c>
      <c r="AE30" s="107">
        <f t="shared" si="9"/>
        <v>0</v>
      </c>
      <c r="AF30" s="108">
        <f t="shared" si="14"/>
        <v>0</v>
      </c>
      <c r="AG30" s="108">
        <f t="shared" si="15"/>
        <v>0</v>
      </c>
      <c r="AH30" s="108">
        <f t="shared" si="16"/>
        <v>0</v>
      </c>
      <c r="AI30" s="108">
        <f t="shared" si="17"/>
        <v>0</v>
      </c>
      <c r="AJ30" s="108">
        <f t="shared" si="18"/>
        <v>0</v>
      </c>
      <c r="AK30" s="108">
        <f t="shared" si="19"/>
        <v>0</v>
      </c>
      <c r="AL30" s="108">
        <f t="shared" si="20"/>
        <v>0</v>
      </c>
      <c r="AM30" s="108">
        <f t="shared" si="21"/>
        <v>0</v>
      </c>
      <c r="AN30" s="32">
        <f t="shared" si="22"/>
        <v>0</v>
      </c>
      <c r="AO30" s="109">
        <f t="shared" si="23"/>
        <v>0</v>
      </c>
      <c r="AP30" s="104"/>
    </row>
    <row r="31" spans="1:42" ht="18" x14ac:dyDescent="0.25">
      <c r="A31" s="163"/>
      <c r="B31" s="129"/>
      <c r="C31" s="130"/>
      <c r="D31" s="131"/>
      <c r="E31" s="276">
        <f t="shared" si="34"/>
        <v>0</v>
      </c>
      <c r="F31" s="305">
        <f t="shared" si="35"/>
        <v>0</v>
      </c>
      <c r="G31" s="306">
        <f t="shared" si="36"/>
        <v>0</v>
      </c>
      <c r="H31" s="307">
        <f t="shared" si="1"/>
        <v>0</v>
      </c>
      <c r="I31" s="308">
        <f t="shared" si="37"/>
        <v>0</v>
      </c>
      <c r="J31" s="309">
        <f t="shared" si="37"/>
        <v>0</v>
      </c>
      <c r="K31" s="114"/>
      <c r="L31" s="97">
        <f t="shared" si="38"/>
        <v>0</v>
      </c>
      <c r="M31" s="115"/>
      <c r="N31" s="116">
        <f t="shared" si="39"/>
        <v>0</v>
      </c>
      <c r="O31" s="115"/>
      <c r="P31" s="116">
        <f t="shared" si="31"/>
        <v>0</v>
      </c>
      <c r="Q31" s="115"/>
      <c r="R31" s="116">
        <f t="shared" si="32"/>
        <v>0</v>
      </c>
      <c r="S31" s="115"/>
      <c r="T31" s="116">
        <f t="shared" si="33"/>
        <v>0</v>
      </c>
      <c r="U31" s="115"/>
      <c r="V31" s="116">
        <f t="shared" si="11"/>
        <v>0</v>
      </c>
      <c r="W31" s="115"/>
      <c r="X31" s="147">
        <f t="shared" si="12"/>
        <v>0</v>
      </c>
      <c r="Y31" s="114"/>
      <c r="Z31" s="157">
        <f t="shared" si="13"/>
        <v>0</v>
      </c>
      <c r="AA31" s="153"/>
      <c r="AB31" s="104"/>
      <c r="AC31" s="105">
        <f t="shared" si="9"/>
        <v>0</v>
      </c>
      <c r="AD31" s="106">
        <f t="shared" si="9"/>
        <v>0</v>
      </c>
      <c r="AE31" s="107">
        <f t="shared" si="9"/>
        <v>0</v>
      </c>
      <c r="AF31" s="108">
        <f t="shared" si="14"/>
        <v>0</v>
      </c>
      <c r="AG31" s="108">
        <f t="shared" si="15"/>
        <v>0</v>
      </c>
      <c r="AH31" s="108">
        <f t="shared" si="16"/>
        <v>0</v>
      </c>
      <c r="AI31" s="108">
        <f t="shared" si="17"/>
        <v>0</v>
      </c>
      <c r="AJ31" s="108">
        <f t="shared" si="18"/>
        <v>0</v>
      </c>
      <c r="AK31" s="108">
        <f t="shared" si="19"/>
        <v>0</v>
      </c>
      <c r="AL31" s="108">
        <f t="shared" si="20"/>
        <v>0</v>
      </c>
      <c r="AM31" s="108">
        <f t="shared" si="21"/>
        <v>0</v>
      </c>
      <c r="AN31" s="32">
        <f t="shared" si="22"/>
        <v>0</v>
      </c>
      <c r="AO31" s="109">
        <f t="shared" si="23"/>
        <v>0</v>
      </c>
      <c r="AP31" s="104"/>
    </row>
    <row r="32" spans="1:42" ht="18" x14ac:dyDescent="0.25">
      <c r="A32" s="163"/>
      <c r="B32" s="132"/>
      <c r="C32" s="111"/>
      <c r="D32" s="112"/>
      <c r="E32" s="276">
        <f t="shared" si="34"/>
        <v>0</v>
      </c>
      <c r="F32" s="305">
        <f t="shared" si="35"/>
        <v>0</v>
      </c>
      <c r="G32" s="306">
        <f t="shared" si="36"/>
        <v>0</v>
      </c>
      <c r="H32" s="307">
        <f t="shared" si="1"/>
        <v>0</v>
      </c>
      <c r="I32" s="308">
        <f t="shared" si="37"/>
        <v>0</v>
      </c>
      <c r="J32" s="309">
        <f t="shared" si="37"/>
        <v>0</v>
      </c>
      <c r="K32" s="114"/>
      <c r="L32" s="97">
        <f t="shared" si="38"/>
        <v>0</v>
      </c>
      <c r="M32" s="115"/>
      <c r="N32" s="116">
        <f t="shared" si="39"/>
        <v>0</v>
      </c>
      <c r="O32" s="115"/>
      <c r="P32" s="116">
        <f t="shared" si="31"/>
        <v>0</v>
      </c>
      <c r="Q32" s="115"/>
      <c r="R32" s="116">
        <f t="shared" si="32"/>
        <v>0</v>
      </c>
      <c r="S32" s="115"/>
      <c r="T32" s="116">
        <f t="shared" si="33"/>
        <v>0</v>
      </c>
      <c r="U32" s="115"/>
      <c r="V32" s="116">
        <f t="shared" si="11"/>
        <v>0</v>
      </c>
      <c r="W32" s="115"/>
      <c r="X32" s="147">
        <f t="shared" si="12"/>
        <v>0</v>
      </c>
      <c r="Y32" s="114"/>
      <c r="Z32" s="157">
        <f t="shared" si="13"/>
        <v>0</v>
      </c>
      <c r="AA32" s="153"/>
      <c r="AB32" s="104"/>
      <c r="AC32" s="105">
        <f t="shared" si="9"/>
        <v>0</v>
      </c>
      <c r="AD32" s="106">
        <f t="shared" si="9"/>
        <v>0</v>
      </c>
      <c r="AE32" s="107">
        <f t="shared" si="9"/>
        <v>0</v>
      </c>
      <c r="AF32" s="108">
        <f t="shared" si="14"/>
        <v>0</v>
      </c>
      <c r="AG32" s="108">
        <f t="shared" si="15"/>
        <v>0</v>
      </c>
      <c r="AH32" s="108">
        <f t="shared" si="16"/>
        <v>0</v>
      </c>
      <c r="AI32" s="108">
        <f t="shared" si="17"/>
        <v>0</v>
      </c>
      <c r="AJ32" s="108">
        <f t="shared" si="18"/>
        <v>0</v>
      </c>
      <c r="AK32" s="108">
        <f t="shared" si="19"/>
        <v>0</v>
      </c>
      <c r="AL32" s="108">
        <f t="shared" si="20"/>
        <v>0</v>
      </c>
      <c r="AM32" s="108">
        <f t="shared" si="21"/>
        <v>0</v>
      </c>
      <c r="AN32" s="32">
        <f t="shared" si="22"/>
        <v>0</v>
      </c>
      <c r="AO32" s="109">
        <f t="shared" si="23"/>
        <v>0</v>
      </c>
      <c r="AP32" s="104"/>
    </row>
    <row r="33" spans="1:43" ht="18" x14ac:dyDescent="0.25">
      <c r="A33" s="163"/>
      <c r="B33" s="133"/>
      <c r="C33" s="134"/>
      <c r="D33" s="135"/>
      <c r="E33" s="276">
        <f t="shared" si="34"/>
        <v>0</v>
      </c>
      <c r="F33" s="305">
        <f t="shared" si="35"/>
        <v>0</v>
      </c>
      <c r="G33" s="306">
        <f t="shared" si="36"/>
        <v>0</v>
      </c>
      <c r="H33" s="307">
        <f t="shared" si="1"/>
        <v>0</v>
      </c>
      <c r="I33" s="308">
        <f t="shared" si="37"/>
        <v>0</v>
      </c>
      <c r="J33" s="309">
        <f t="shared" si="37"/>
        <v>0</v>
      </c>
      <c r="K33" s="114"/>
      <c r="L33" s="97">
        <f t="shared" si="38"/>
        <v>0</v>
      </c>
      <c r="M33" s="115"/>
      <c r="N33" s="116">
        <f t="shared" si="39"/>
        <v>0</v>
      </c>
      <c r="O33" s="115"/>
      <c r="P33" s="116">
        <f t="shared" si="31"/>
        <v>0</v>
      </c>
      <c r="Q33" s="115"/>
      <c r="R33" s="116">
        <f t="shared" si="32"/>
        <v>0</v>
      </c>
      <c r="S33" s="115"/>
      <c r="T33" s="116">
        <f t="shared" si="33"/>
        <v>0</v>
      </c>
      <c r="U33" s="115"/>
      <c r="V33" s="116">
        <f t="shared" si="11"/>
        <v>0</v>
      </c>
      <c r="W33" s="115"/>
      <c r="X33" s="147">
        <f t="shared" si="12"/>
        <v>0</v>
      </c>
      <c r="Y33" s="114"/>
      <c r="Z33" s="157">
        <f t="shared" si="13"/>
        <v>0</v>
      </c>
      <c r="AA33" s="153"/>
      <c r="AB33" s="104"/>
      <c r="AC33" s="105">
        <f t="shared" si="9"/>
        <v>0</v>
      </c>
      <c r="AD33" s="106">
        <f t="shared" si="9"/>
        <v>0</v>
      </c>
      <c r="AE33" s="107">
        <f t="shared" si="9"/>
        <v>0</v>
      </c>
      <c r="AF33" s="108">
        <f t="shared" si="14"/>
        <v>0</v>
      </c>
      <c r="AG33" s="108">
        <f t="shared" si="15"/>
        <v>0</v>
      </c>
      <c r="AH33" s="108">
        <f t="shared" si="16"/>
        <v>0</v>
      </c>
      <c r="AI33" s="108">
        <f t="shared" si="17"/>
        <v>0</v>
      </c>
      <c r="AJ33" s="108">
        <f t="shared" si="18"/>
        <v>0</v>
      </c>
      <c r="AK33" s="108">
        <f t="shared" si="19"/>
        <v>0</v>
      </c>
      <c r="AL33" s="108">
        <f t="shared" si="20"/>
        <v>0</v>
      </c>
      <c r="AM33" s="108">
        <f t="shared" si="21"/>
        <v>0</v>
      </c>
      <c r="AN33" s="32">
        <f t="shared" si="22"/>
        <v>0</v>
      </c>
      <c r="AO33" s="109">
        <f t="shared" si="23"/>
        <v>0</v>
      </c>
      <c r="AP33" s="104"/>
    </row>
    <row r="34" spans="1:43" ht="18" x14ac:dyDescent="0.25">
      <c r="A34" s="163"/>
      <c r="B34" s="110"/>
      <c r="C34" s="120"/>
      <c r="D34" s="122"/>
      <c r="E34" s="276">
        <f t="shared" si="34"/>
        <v>0</v>
      </c>
      <c r="F34" s="305">
        <f t="shared" si="35"/>
        <v>0</v>
      </c>
      <c r="G34" s="306">
        <f t="shared" si="36"/>
        <v>0</v>
      </c>
      <c r="H34" s="307">
        <f t="shared" si="1"/>
        <v>0</v>
      </c>
      <c r="I34" s="308">
        <f t="shared" si="37"/>
        <v>0</v>
      </c>
      <c r="J34" s="309">
        <f t="shared" si="37"/>
        <v>0</v>
      </c>
      <c r="K34" s="114"/>
      <c r="L34" s="97">
        <f t="shared" si="38"/>
        <v>0</v>
      </c>
      <c r="M34" s="115"/>
      <c r="N34" s="116">
        <f t="shared" si="39"/>
        <v>0</v>
      </c>
      <c r="O34" s="115"/>
      <c r="P34" s="116">
        <f t="shared" si="31"/>
        <v>0</v>
      </c>
      <c r="Q34" s="115"/>
      <c r="R34" s="116">
        <f t="shared" si="32"/>
        <v>0</v>
      </c>
      <c r="S34" s="115"/>
      <c r="T34" s="116">
        <f t="shared" si="33"/>
        <v>0</v>
      </c>
      <c r="U34" s="115"/>
      <c r="V34" s="116">
        <f t="shared" si="11"/>
        <v>0</v>
      </c>
      <c r="W34" s="115"/>
      <c r="X34" s="147">
        <f t="shared" si="12"/>
        <v>0</v>
      </c>
      <c r="Y34" s="114"/>
      <c r="Z34" s="157">
        <f t="shared" si="13"/>
        <v>0</v>
      </c>
      <c r="AA34" s="153"/>
      <c r="AB34" s="104"/>
      <c r="AC34" s="105">
        <f t="shared" si="9"/>
        <v>0</v>
      </c>
      <c r="AD34" s="106">
        <f t="shared" si="9"/>
        <v>0</v>
      </c>
      <c r="AE34" s="107">
        <f t="shared" si="9"/>
        <v>0</v>
      </c>
      <c r="AF34" s="108">
        <f t="shared" si="14"/>
        <v>0</v>
      </c>
      <c r="AG34" s="108">
        <f t="shared" si="15"/>
        <v>0</v>
      </c>
      <c r="AH34" s="108">
        <f t="shared" si="16"/>
        <v>0</v>
      </c>
      <c r="AI34" s="108">
        <f t="shared" si="17"/>
        <v>0</v>
      </c>
      <c r="AJ34" s="108">
        <f t="shared" si="18"/>
        <v>0</v>
      </c>
      <c r="AK34" s="108">
        <f t="shared" si="19"/>
        <v>0</v>
      </c>
      <c r="AL34" s="108">
        <f t="shared" si="20"/>
        <v>0</v>
      </c>
      <c r="AM34" s="108">
        <f t="shared" si="21"/>
        <v>0</v>
      </c>
      <c r="AN34" s="32">
        <f t="shared" si="22"/>
        <v>0</v>
      </c>
      <c r="AO34" s="109">
        <f t="shared" si="23"/>
        <v>0</v>
      </c>
      <c r="AP34" s="104"/>
    </row>
    <row r="35" spans="1:43" ht="18" x14ac:dyDescent="0.25">
      <c r="A35" s="163"/>
      <c r="B35" s="133"/>
      <c r="C35" s="134"/>
      <c r="D35" s="135"/>
      <c r="E35" s="276">
        <f t="shared" si="34"/>
        <v>0</v>
      </c>
      <c r="F35" s="305">
        <f t="shared" si="35"/>
        <v>0</v>
      </c>
      <c r="G35" s="306">
        <f t="shared" si="36"/>
        <v>0</v>
      </c>
      <c r="H35" s="307">
        <f t="shared" si="1"/>
        <v>0</v>
      </c>
      <c r="I35" s="308">
        <f t="shared" si="37"/>
        <v>0</v>
      </c>
      <c r="J35" s="309">
        <f t="shared" si="37"/>
        <v>0</v>
      </c>
      <c r="K35" s="114"/>
      <c r="L35" s="97">
        <f t="shared" si="38"/>
        <v>0</v>
      </c>
      <c r="M35" s="115"/>
      <c r="N35" s="116">
        <f t="shared" si="39"/>
        <v>0</v>
      </c>
      <c r="O35" s="115"/>
      <c r="P35" s="116">
        <f t="shared" si="31"/>
        <v>0</v>
      </c>
      <c r="Q35" s="115"/>
      <c r="R35" s="116">
        <f t="shared" si="32"/>
        <v>0</v>
      </c>
      <c r="S35" s="115"/>
      <c r="T35" s="116">
        <f t="shared" si="33"/>
        <v>0</v>
      </c>
      <c r="U35" s="115"/>
      <c r="V35" s="116">
        <f t="shared" si="11"/>
        <v>0</v>
      </c>
      <c r="W35" s="115"/>
      <c r="X35" s="147">
        <f t="shared" si="12"/>
        <v>0</v>
      </c>
      <c r="Y35" s="114"/>
      <c r="Z35" s="157">
        <f t="shared" si="13"/>
        <v>0</v>
      </c>
      <c r="AA35" s="153"/>
      <c r="AB35" s="104"/>
      <c r="AC35" s="105">
        <f t="shared" si="9"/>
        <v>0</v>
      </c>
      <c r="AD35" s="106">
        <f t="shared" si="9"/>
        <v>0</v>
      </c>
      <c r="AE35" s="107">
        <f t="shared" si="9"/>
        <v>0</v>
      </c>
      <c r="AF35" s="108">
        <f t="shared" si="14"/>
        <v>0</v>
      </c>
      <c r="AG35" s="108">
        <f t="shared" si="15"/>
        <v>0</v>
      </c>
      <c r="AH35" s="108">
        <f t="shared" si="16"/>
        <v>0</v>
      </c>
      <c r="AI35" s="108">
        <f t="shared" si="17"/>
        <v>0</v>
      </c>
      <c r="AJ35" s="108">
        <f t="shared" si="18"/>
        <v>0</v>
      </c>
      <c r="AK35" s="108">
        <f t="shared" si="19"/>
        <v>0</v>
      </c>
      <c r="AL35" s="108">
        <f t="shared" si="20"/>
        <v>0</v>
      </c>
      <c r="AM35" s="108">
        <f t="shared" si="21"/>
        <v>0</v>
      </c>
      <c r="AN35" s="32">
        <f t="shared" si="22"/>
        <v>0</v>
      </c>
      <c r="AO35" s="109">
        <f t="shared" si="23"/>
        <v>0</v>
      </c>
      <c r="AP35" s="104"/>
    </row>
    <row r="36" spans="1:43" ht="18" x14ac:dyDescent="0.25">
      <c r="A36" s="163"/>
      <c r="B36" s="119"/>
      <c r="C36" s="120"/>
      <c r="D36" s="121"/>
      <c r="E36" s="276">
        <f t="shared" si="34"/>
        <v>0</v>
      </c>
      <c r="F36" s="305">
        <f t="shared" si="35"/>
        <v>0</v>
      </c>
      <c r="G36" s="306">
        <f t="shared" si="36"/>
        <v>0</v>
      </c>
      <c r="H36" s="307">
        <f t="shared" si="1"/>
        <v>0</v>
      </c>
      <c r="I36" s="308">
        <f t="shared" si="37"/>
        <v>0</v>
      </c>
      <c r="J36" s="309">
        <f t="shared" si="37"/>
        <v>0</v>
      </c>
      <c r="K36" s="114"/>
      <c r="L36" s="97">
        <f t="shared" si="38"/>
        <v>0</v>
      </c>
      <c r="M36" s="115"/>
      <c r="N36" s="116">
        <f t="shared" si="39"/>
        <v>0</v>
      </c>
      <c r="O36" s="115"/>
      <c r="P36" s="116">
        <f t="shared" si="31"/>
        <v>0</v>
      </c>
      <c r="Q36" s="115"/>
      <c r="R36" s="116">
        <f t="shared" si="32"/>
        <v>0</v>
      </c>
      <c r="S36" s="115"/>
      <c r="T36" s="116">
        <f t="shared" si="33"/>
        <v>0</v>
      </c>
      <c r="U36" s="115"/>
      <c r="V36" s="116">
        <f t="shared" si="11"/>
        <v>0</v>
      </c>
      <c r="W36" s="115"/>
      <c r="X36" s="147">
        <f t="shared" si="12"/>
        <v>0</v>
      </c>
      <c r="Y36" s="114"/>
      <c r="Z36" s="157">
        <f t="shared" si="13"/>
        <v>0</v>
      </c>
      <c r="AA36" s="153"/>
      <c r="AB36" s="104"/>
      <c r="AC36" s="105">
        <f t="shared" si="9"/>
        <v>0</v>
      </c>
      <c r="AD36" s="106">
        <f t="shared" si="9"/>
        <v>0</v>
      </c>
      <c r="AE36" s="107">
        <f t="shared" si="9"/>
        <v>0</v>
      </c>
      <c r="AF36" s="108">
        <f t="shared" si="14"/>
        <v>0</v>
      </c>
      <c r="AG36" s="108">
        <f t="shared" si="15"/>
        <v>0</v>
      </c>
      <c r="AH36" s="108">
        <f t="shared" si="16"/>
        <v>0</v>
      </c>
      <c r="AI36" s="108">
        <f t="shared" si="17"/>
        <v>0</v>
      </c>
      <c r="AJ36" s="108">
        <f t="shared" si="18"/>
        <v>0</v>
      </c>
      <c r="AK36" s="108">
        <f t="shared" si="19"/>
        <v>0</v>
      </c>
      <c r="AL36" s="108">
        <f t="shared" si="20"/>
        <v>0</v>
      </c>
      <c r="AM36" s="108">
        <f t="shared" si="21"/>
        <v>0</v>
      </c>
      <c r="AN36" s="32">
        <f t="shared" si="22"/>
        <v>0</v>
      </c>
      <c r="AO36" s="109">
        <f t="shared" si="23"/>
        <v>0</v>
      </c>
      <c r="AP36" s="104"/>
    </row>
    <row r="37" spans="1:43" ht="18" x14ac:dyDescent="0.25">
      <c r="A37" s="163"/>
      <c r="B37" s="133"/>
      <c r="C37" s="134"/>
      <c r="D37" s="135"/>
      <c r="E37" s="276">
        <f t="shared" si="34"/>
        <v>0</v>
      </c>
      <c r="F37" s="305">
        <f t="shared" si="35"/>
        <v>0</v>
      </c>
      <c r="G37" s="306">
        <f t="shared" si="36"/>
        <v>0</v>
      </c>
      <c r="H37" s="307">
        <f t="shared" si="1"/>
        <v>0</v>
      </c>
      <c r="I37" s="308">
        <f t="shared" si="37"/>
        <v>0</v>
      </c>
      <c r="J37" s="309">
        <f t="shared" si="37"/>
        <v>0</v>
      </c>
      <c r="K37" s="114"/>
      <c r="L37" s="97">
        <f t="shared" si="38"/>
        <v>0</v>
      </c>
      <c r="M37" s="115"/>
      <c r="N37" s="116">
        <f t="shared" si="39"/>
        <v>0</v>
      </c>
      <c r="O37" s="115"/>
      <c r="P37" s="116">
        <f t="shared" si="31"/>
        <v>0</v>
      </c>
      <c r="Q37" s="115"/>
      <c r="R37" s="116">
        <f t="shared" si="32"/>
        <v>0</v>
      </c>
      <c r="S37" s="115"/>
      <c r="T37" s="116">
        <f t="shared" si="33"/>
        <v>0</v>
      </c>
      <c r="U37" s="115"/>
      <c r="V37" s="116">
        <f t="shared" si="11"/>
        <v>0</v>
      </c>
      <c r="W37" s="115"/>
      <c r="X37" s="147">
        <f t="shared" si="12"/>
        <v>0</v>
      </c>
      <c r="Y37" s="114"/>
      <c r="Z37" s="157">
        <f t="shared" si="13"/>
        <v>0</v>
      </c>
      <c r="AA37" s="153"/>
      <c r="AB37" s="104"/>
      <c r="AC37" s="105">
        <f t="shared" si="9"/>
        <v>0</v>
      </c>
      <c r="AD37" s="106">
        <f t="shared" si="9"/>
        <v>0</v>
      </c>
      <c r="AE37" s="107">
        <f t="shared" si="9"/>
        <v>0</v>
      </c>
      <c r="AF37" s="108">
        <f t="shared" si="14"/>
        <v>0</v>
      </c>
      <c r="AG37" s="108">
        <f t="shared" si="15"/>
        <v>0</v>
      </c>
      <c r="AH37" s="108">
        <f t="shared" si="16"/>
        <v>0</v>
      </c>
      <c r="AI37" s="108">
        <f t="shared" si="17"/>
        <v>0</v>
      </c>
      <c r="AJ37" s="108">
        <f t="shared" si="18"/>
        <v>0</v>
      </c>
      <c r="AK37" s="108">
        <f t="shared" si="19"/>
        <v>0</v>
      </c>
      <c r="AL37" s="108">
        <f t="shared" si="20"/>
        <v>0</v>
      </c>
      <c r="AM37" s="108">
        <f t="shared" si="21"/>
        <v>0</v>
      </c>
      <c r="AN37" s="32">
        <f t="shared" si="22"/>
        <v>0</v>
      </c>
      <c r="AO37" s="109">
        <f t="shared" si="23"/>
        <v>0</v>
      </c>
      <c r="AP37" s="104"/>
    </row>
    <row r="38" spans="1:43" ht="18" x14ac:dyDescent="0.25">
      <c r="A38" s="163"/>
      <c r="B38" s="133"/>
      <c r="C38" s="134"/>
      <c r="D38" s="135"/>
      <c r="E38" s="276">
        <f t="shared" si="34"/>
        <v>0</v>
      </c>
      <c r="F38" s="305">
        <f t="shared" si="35"/>
        <v>0</v>
      </c>
      <c r="G38" s="306">
        <f t="shared" si="36"/>
        <v>0</v>
      </c>
      <c r="H38" s="307">
        <f t="shared" si="1"/>
        <v>0</v>
      </c>
      <c r="I38" s="308">
        <f t="shared" si="37"/>
        <v>0</v>
      </c>
      <c r="J38" s="309">
        <f t="shared" si="37"/>
        <v>0</v>
      </c>
      <c r="K38" s="114"/>
      <c r="L38" s="97">
        <f t="shared" si="38"/>
        <v>0</v>
      </c>
      <c r="M38" s="115"/>
      <c r="N38" s="116">
        <f t="shared" si="39"/>
        <v>0</v>
      </c>
      <c r="O38" s="115"/>
      <c r="P38" s="116">
        <f t="shared" si="31"/>
        <v>0</v>
      </c>
      <c r="Q38" s="115"/>
      <c r="R38" s="116">
        <f t="shared" si="32"/>
        <v>0</v>
      </c>
      <c r="S38" s="115"/>
      <c r="T38" s="116">
        <f t="shared" si="33"/>
        <v>0</v>
      </c>
      <c r="U38" s="115"/>
      <c r="V38" s="116">
        <f t="shared" si="11"/>
        <v>0</v>
      </c>
      <c r="W38" s="115"/>
      <c r="X38" s="147">
        <f t="shared" si="12"/>
        <v>0</v>
      </c>
      <c r="Y38" s="114"/>
      <c r="Z38" s="157">
        <f t="shared" si="13"/>
        <v>0</v>
      </c>
      <c r="AA38" s="153"/>
      <c r="AB38" s="104"/>
      <c r="AC38" s="105">
        <f t="shared" si="9"/>
        <v>0</v>
      </c>
      <c r="AD38" s="106">
        <f t="shared" si="9"/>
        <v>0</v>
      </c>
      <c r="AE38" s="107">
        <f t="shared" si="9"/>
        <v>0</v>
      </c>
      <c r="AF38" s="108">
        <f t="shared" si="14"/>
        <v>0</v>
      </c>
      <c r="AG38" s="108">
        <f t="shared" si="15"/>
        <v>0</v>
      </c>
      <c r="AH38" s="108">
        <f t="shared" si="16"/>
        <v>0</v>
      </c>
      <c r="AI38" s="108">
        <f t="shared" si="17"/>
        <v>0</v>
      </c>
      <c r="AJ38" s="108">
        <f t="shared" si="18"/>
        <v>0</v>
      </c>
      <c r="AK38" s="108">
        <f t="shared" si="19"/>
        <v>0</v>
      </c>
      <c r="AL38" s="108">
        <f t="shared" si="20"/>
        <v>0</v>
      </c>
      <c r="AM38" s="108">
        <f t="shared" si="21"/>
        <v>0</v>
      </c>
      <c r="AN38" s="32">
        <f t="shared" si="22"/>
        <v>0</v>
      </c>
      <c r="AO38" s="109">
        <f t="shared" si="23"/>
        <v>0</v>
      </c>
      <c r="AP38" s="104"/>
    </row>
    <row r="39" spans="1:43" ht="18" x14ac:dyDescent="0.25">
      <c r="A39" s="163"/>
      <c r="B39" s="110"/>
      <c r="C39" s="120"/>
      <c r="D39" s="122"/>
      <c r="E39" s="280"/>
      <c r="F39" s="305"/>
      <c r="G39" s="306"/>
      <c r="H39" s="307"/>
      <c r="I39" s="308"/>
      <c r="J39" s="309">
        <f t="shared" si="37"/>
        <v>0</v>
      </c>
      <c r="K39" s="114"/>
      <c r="L39" s="97">
        <f t="shared" si="38"/>
        <v>0</v>
      </c>
      <c r="M39" s="115"/>
      <c r="N39" s="116">
        <f t="shared" si="39"/>
        <v>0</v>
      </c>
      <c r="O39" s="115"/>
      <c r="P39" s="116">
        <f t="shared" si="31"/>
        <v>0</v>
      </c>
      <c r="Q39" s="115"/>
      <c r="R39" s="116">
        <f t="shared" si="32"/>
        <v>0</v>
      </c>
      <c r="S39" s="115"/>
      <c r="T39" s="116">
        <f t="shared" si="33"/>
        <v>0</v>
      </c>
      <c r="U39" s="115"/>
      <c r="V39" s="116">
        <f t="shared" si="11"/>
        <v>0</v>
      </c>
      <c r="W39" s="115"/>
      <c r="X39" s="147">
        <f t="shared" si="12"/>
        <v>0</v>
      </c>
      <c r="Y39" s="114"/>
      <c r="Z39" s="157">
        <f t="shared" si="13"/>
        <v>0</v>
      </c>
      <c r="AA39" s="153"/>
      <c r="AB39" s="104"/>
      <c r="AC39" s="105"/>
      <c r="AD39" s="106"/>
      <c r="AE39" s="107"/>
      <c r="AF39" s="108"/>
      <c r="AG39" s="108"/>
      <c r="AH39" s="108"/>
      <c r="AI39" s="108"/>
      <c r="AJ39" s="108"/>
      <c r="AK39" s="108"/>
      <c r="AL39" s="108"/>
      <c r="AM39" s="108"/>
      <c r="AN39" s="32"/>
      <c r="AO39" s="109"/>
      <c r="AP39" s="104"/>
    </row>
    <row r="40" spans="1:43" ht="18" x14ac:dyDescent="0.25">
      <c r="A40" s="163"/>
      <c r="B40" s="137"/>
      <c r="C40" s="138"/>
      <c r="D40" s="139"/>
      <c r="E40" s="280"/>
      <c r="F40" s="305"/>
      <c r="G40" s="306"/>
      <c r="H40" s="307"/>
      <c r="I40" s="308"/>
      <c r="J40" s="309">
        <f t="shared" si="37"/>
        <v>0</v>
      </c>
      <c r="K40" s="114"/>
      <c r="L40" s="97">
        <f t="shared" si="38"/>
        <v>0</v>
      </c>
      <c r="M40" s="115"/>
      <c r="N40" s="116">
        <f t="shared" si="39"/>
        <v>0</v>
      </c>
      <c r="O40" s="115"/>
      <c r="P40" s="116">
        <f t="shared" si="31"/>
        <v>0</v>
      </c>
      <c r="Q40" s="115"/>
      <c r="R40" s="116">
        <f t="shared" si="32"/>
        <v>0</v>
      </c>
      <c r="S40" s="115"/>
      <c r="T40" s="116">
        <f t="shared" si="33"/>
        <v>0</v>
      </c>
      <c r="U40" s="115"/>
      <c r="V40" s="116">
        <f t="shared" si="11"/>
        <v>0</v>
      </c>
      <c r="W40" s="115"/>
      <c r="X40" s="147">
        <f t="shared" si="12"/>
        <v>0</v>
      </c>
      <c r="Y40" s="114"/>
      <c r="Z40" s="157">
        <f t="shared" si="13"/>
        <v>0</v>
      </c>
      <c r="AA40" s="153"/>
      <c r="AB40" s="104"/>
      <c r="AC40" s="105"/>
      <c r="AD40" s="106"/>
      <c r="AE40" s="107"/>
      <c r="AF40" s="108"/>
      <c r="AG40" s="108"/>
      <c r="AH40" s="108"/>
      <c r="AI40" s="108"/>
      <c r="AJ40" s="108"/>
      <c r="AK40" s="108"/>
      <c r="AL40" s="108"/>
      <c r="AM40" s="108"/>
      <c r="AN40" s="32"/>
      <c r="AO40" s="109"/>
      <c r="AP40" s="104"/>
    </row>
    <row r="41" spans="1:43" ht="18" x14ac:dyDescent="0.25">
      <c r="A41" s="163"/>
      <c r="B41" s="132"/>
      <c r="C41" s="111"/>
      <c r="D41" s="112"/>
      <c r="E41" s="280"/>
      <c r="F41" s="305"/>
      <c r="G41" s="306"/>
      <c r="H41" s="307"/>
      <c r="I41" s="308"/>
      <c r="J41" s="309">
        <f t="shared" si="37"/>
        <v>0</v>
      </c>
      <c r="K41" s="114"/>
      <c r="L41" s="97">
        <f t="shared" si="38"/>
        <v>0</v>
      </c>
      <c r="M41" s="115"/>
      <c r="N41" s="116">
        <f t="shared" si="39"/>
        <v>0</v>
      </c>
      <c r="O41" s="115"/>
      <c r="P41" s="116">
        <f t="shared" si="31"/>
        <v>0</v>
      </c>
      <c r="Q41" s="115"/>
      <c r="R41" s="116">
        <f t="shared" si="32"/>
        <v>0</v>
      </c>
      <c r="S41" s="115"/>
      <c r="T41" s="116">
        <f t="shared" si="33"/>
        <v>0</v>
      </c>
      <c r="U41" s="115"/>
      <c r="V41" s="116">
        <f t="shared" si="11"/>
        <v>0</v>
      </c>
      <c r="W41" s="115"/>
      <c r="X41" s="147">
        <f t="shared" si="12"/>
        <v>0</v>
      </c>
      <c r="Y41" s="114"/>
      <c r="Z41" s="157">
        <f t="shared" si="13"/>
        <v>0</v>
      </c>
      <c r="AA41" s="153"/>
      <c r="AB41" s="104"/>
      <c r="AC41" s="105"/>
      <c r="AD41" s="106"/>
      <c r="AE41" s="107"/>
      <c r="AF41" s="108"/>
      <c r="AG41" s="108"/>
      <c r="AH41" s="108"/>
      <c r="AI41" s="108"/>
      <c r="AJ41" s="108"/>
      <c r="AK41" s="108"/>
      <c r="AL41" s="108"/>
      <c r="AM41" s="108"/>
      <c r="AN41" s="32"/>
      <c r="AO41" s="109"/>
      <c r="AP41" s="104"/>
    </row>
    <row r="42" spans="1:43" ht="18.75" thickBot="1" x14ac:dyDescent="0.3">
      <c r="A42" s="163"/>
      <c r="B42" s="140"/>
      <c r="C42" s="141"/>
      <c r="D42" s="142"/>
      <c r="E42" s="280"/>
      <c r="F42" s="305"/>
      <c r="G42" s="306"/>
      <c r="H42" s="307"/>
      <c r="I42" s="313"/>
      <c r="J42" s="309">
        <f t="shared" si="37"/>
        <v>0</v>
      </c>
      <c r="K42" s="114"/>
      <c r="L42" s="97">
        <f t="shared" si="38"/>
        <v>0</v>
      </c>
      <c r="M42" s="115"/>
      <c r="N42" s="116">
        <f t="shared" si="39"/>
        <v>0</v>
      </c>
      <c r="O42" s="115"/>
      <c r="P42" s="116">
        <f t="shared" si="31"/>
        <v>0</v>
      </c>
      <c r="Q42" s="115"/>
      <c r="R42" s="116">
        <f t="shared" si="32"/>
        <v>0</v>
      </c>
      <c r="S42" s="115"/>
      <c r="T42" s="116">
        <f t="shared" si="33"/>
        <v>0</v>
      </c>
      <c r="U42" s="115"/>
      <c r="V42" s="116">
        <f t="shared" si="11"/>
        <v>0</v>
      </c>
      <c r="W42" s="115"/>
      <c r="X42" s="147">
        <f t="shared" si="12"/>
        <v>0</v>
      </c>
      <c r="Y42" s="158"/>
      <c r="Z42" s="159">
        <f t="shared" si="13"/>
        <v>0</v>
      </c>
      <c r="AA42" s="153"/>
      <c r="AB42" s="104"/>
      <c r="AC42" s="105"/>
      <c r="AD42" s="106"/>
      <c r="AE42" s="107"/>
      <c r="AF42" s="108"/>
      <c r="AG42" s="108"/>
      <c r="AH42" s="108"/>
      <c r="AI42" s="108"/>
      <c r="AJ42" s="108"/>
      <c r="AK42" s="108"/>
      <c r="AL42" s="108"/>
      <c r="AM42" s="108"/>
      <c r="AN42" s="32"/>
      <c r="AO42" s="109"/>
      <c r="AP42" s="104"/>
    </row>
    <row r="43" spans="1:43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</row>
    <row r="44" spans="1:43" x14ac:dyDescent="0.2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</row>
    <row r="45" spans="1:43" x14ac:dyDescent="0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</row>
    <row r="46" spans="1:43" x14ac:dyDescent="0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</row>
    <row r="47" spans="1:43" x14ac:dyDescent="0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</row>
    <row r="48" spans="1:43" x14ac:dyDescent="0.2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</row>
    <row r="49" spans="1:43" x14ac:dyDescent="0.25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</row>
    <row r="50" spans="1:43" x14ac:dyDescent="0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</row>
    <row r="51" spans="1:43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</row>
    <row r="52" spans="1:43" x14ac:dyDescent="0.25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</row>
    <row r="53" spans="1:43" x14ac:dyDescent="0.25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</row>
    <row r="54" spans="1:43" x14ac:dyDescent="0.25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</row>
    <row r="55" spans="1:43" x14ac:dyDescent="0.25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</row>
    <row r="56" spans="1:43" x14ac:dyDescent="0.25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</row>
    <row r="57" spans="1:43" x14ac:dyDescent="0.2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</row>
    <row r="58" spans="1:43" x14ac:dyDescent="0.2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</row>
    <row r="59" spans="1:43" x14ac:dyDescent="0.2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</row>
    <row r="60" spans="1:43" x14ac:dyDescent="0.2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</row>
    <row r="61" spans="1:43" x14ac:dyDescent="0.2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</row>
    <row r="62" spans="1:43" x14ac:dyDescent="0.25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</row>
    <row r="63" spans="1:43" x14ac:dyDescent="0.25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</row>
    <row r="64" spans="1:43" x14ac:dyDescent="0.25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</row>
    <row r="65" spans="1:43" x14ac:dyDescent="0.25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</row>
    <row r="66" spans="1:43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</row>
    <row r="67" spans="1:43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</row>
    <row r="68" spans="1:43" x14ac:dyDescent="0.25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</row>
    <row r="69" spans="1:43" x14ac:dyDescent="0.25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</row>
    <row r="70" spans="1:43" x14ac:dyDescent="0.25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</row>
    <row r="71" spans="1:43" x14ac:dyDescent="0.25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</row>
    <row r="72" spans="1:43" x14ac:dyDescent="0.25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</row>
    <row r="73" spans="1:43" x14ac:dyDescent="0.25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</row>
    <row r="74" spans="1:43" x14ac:dyDescent="0.25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</row>
    <row r="75" spans="1:43" x14ac:dyDescent="0.25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</row>
    <row r="76" spans="1:43" x14ac:dyDescent="0.25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</row>
    <row r="77" spans="1:43" x14ac:dyDescent="0.25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</row>
    <row r="78" spans="1:43" x14ac:dyDescent="0.25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</row>
    <row r="79" spans="1:43" x14ac:dyDescent="0.25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</row>
    <row r="80" spans="1:43" x14ac:dyDescent="0.25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</row>
    <row r="81" spans="1:43" x14ac:dyDescent="0.25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</row>
    <row r="82" spans="1:43" x14ac:dyDescent="0.25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</row>
    <row r="83" spans="1:43" x14ac:dyDescent="0.25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</row>
    <row r="84" spans="1:43" x14ac:dyDescent="0.25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</row>
    <row r="85" spans="1:43" x14ac:dyDescent="0.25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</row>
    <row r="86" spans="1:43" x14ac:dyDescent="0.25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</row>
    <row r="87" spans="1:43" x14ac:dyDescent="0.25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</row>
    <row r="88" spans="1:43" x14ac:dyDescent="0.25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</row>
    <row r="89" spans="1:43" x14ac:dyDescent="0.25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</row>
    <row r="90" spans="1:43" x14ac:dyDescent="0.25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</row>
    <row r="91" spans="1:43" x14ac:dyDescent="0.25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</row>
    <row r="92" spans="1:43" x14ac:dyDescent="0.25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</row>
    <row r="93" spans="1:43" x14ac:dyDescent="0.25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</row>
    <row r="94" spans="1:43" x14ac:dyDescent="0.25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</row>
    <row r="95" spans="1:43" x14ac:dyDescent="0.25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</row>
    <row r="96" spans="1:43" x14ac:dyDescent="0.25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</row>
    <row r="97" spans="1:43" x14ac:dyDescent="0.25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</row>
    <row r="98" spans="1:43" x14ac:dyDescent="0.25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</row>
    <row r="99" spans="1:43" x14ac:dyDescent="0.25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</row>
    <row r="100" spans="1:43" x14ac:dyDescent="0.25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</row>
    <row r="101" spans="1:43" x14ac:dyDescent="0.25">
      <c r="A101" s="163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</row>
    <row r="102" spans="1:43" x14ac:dyDescent="0.25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</row>
    <row r="103" spans="1:43" x14ac:dyDescent="0.25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</row>
    <row r="104" spans="1:43" x14ac:dyDescent="0.25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</row>
    <row r="105" spans="1:43" x14ac:dyDescent="0.25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</row>
    <row r="106" spans="1:43" x14ac:dyDescent="0.25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</row>
    <row r="107" spans="1:43" x14ac:dyDescent="0.25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</row>
    <row r="108" spans="1:43" x14ac:dyDescent="0.25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</row>
    <row r="109" spans="1:43" x14ac:dyDescent="0.25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</row>
    <row r="110" spans="1:43" x14ac:dyDescent="0.25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</row>
    <row r="111" spans="1:43" x14ac:dyDescent="0.25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</row>
    <row r="112" spans="1:43" x14ac:dyDescent="0.25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</row>
    <row r="113" spans="1:43" x14ac:dyDescent="0.25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</row>
    <row r="114" spans="1:43" x14ac:dyDescent="0.25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</row>
    <row r="115" spans="1:43" x14ac:dyDescent="0.25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</row>
    <row r="116" spans="1:43" x14ac:dyDescent="0.25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</row>
    <row r="117" spans="1:43" x14ac:dyDescent="0.25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</row>
    <row r="118" spans="1:43" x14ac:dyDescent="0.25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</row>
    <row r="119" spans="1:43" x14ac:dyDescent="0.25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</row>
    <row r="120" spans="1:43" x14ac:dyDescent="0.25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</row>
    <row r="121" spans="1:43" x14ac:dyDescent="0.25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</row>
    <row r="122" spans="1:43" x14ac:dyDescent="0.25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</row>
    <row r="123" spans="1:43" x14ac:dyDescent="0.25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</row>
    <row r="124" spans="1:43" x14ac:dyDescent="0.25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</row>
    <row r="125" spans="1:43" x14ac:dyDescent="0.25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</row>
    <row r="126" spans="1:43" x14ac:dyDescent="0.25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</row>
    <row r="127" spans="1:43" x14ac:dyDescent="0.25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</row>
    <row r="128" spans="1:43" x14ac:dyDescent="0.25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</row>
    <row r="129" spans="1:43" x14ac:dyDescent="0.25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</row>
    <row r="130" spans="1:43" x14ac:dyDescent="0.25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</row>
    <row r="131" spans="1:43" x14ac:dyDescent="0.25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</row>
    <row r="132" spans="1:43" x14ac:dyDescent="0.25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</row>
    <row r="133" spans="1:43" x14ac:dyDescent="0.25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</row>
    <row r="134" spans="1:43" x14ac:dyDescent="0.25">
      <c r="A134" s="163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</row>
    <row r="135" spans="1:43" x14ac:dyDescent="0.25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</row>
    <row r="136" spans="1:43" x14ac:dyDescent="0.25">
      <c r="A136" s="163"/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</row>
    <row r="137" spans="1:43" x14ac:dyDescent="0.25">
      <c r="A137" s="163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</row>
    <row r="138" spans="1:43" x14ac:dyDescent="0.25">
      <c r="A138" s="163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</row>
    <row r="139" spans="1:43" x14ac:dyDescent="0.25">
      <c r="A139" s="16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</row>
    <row r="140" spans="1:43" x14ac:dyDescent="0.25">
      <c r="A140" s="163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</row>
    <row r="141" spans="1:43" x14ac:dyDescent="0.25">
      <c r="A141" s="163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</row>
    <row r="142" spans="1:43" x14ac:dyDescent="0.25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</row>
    <row r="143" spans="1:43" x14ac:dyDescent="0.25">
      <c r="A143" s="163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</row>
    <row r="144" spans="1:43" x14ac:dyDescent="0.25">
      <c r="A144" s="163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</row>
    <row r="145" spans="1:43" x14ac:dyDescent="0.25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</row>
    <row r="146" spans="1:43" x14ac:dyDescent="0.25">
      <c r="A146" s="163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</row>
    <row r="147" spans="1:43" x14ac:dyDescent="0.25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</row>
    <row r="148" spans="1:43" x14ac:dyDescent="0.25">
      <c r="A148" s="163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</row>
    <row r="149" spans="1:43" x14ac:dyDescent="0.25">
      <c r="A149" s="163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</row>
    <row r="150" spans="1:43" x14ac:dyDescent="0.25">
      <c r="A150" s="163"/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</row>
  </sheetData>
  <sortState ref="B12:D29">
    <sortCondition ref="B11"/>
  </sortState>
  <conditionalFormatting sqref="G11:H42">
    <cfRule type="cellIs" dxfId="203" priority="30" stopIfTrue="1" operator="lessThan">
      <formula>1</formula>
    </cfRule>
  </conditionalFormatting>
  <conditionalFormatting sqref="I11:I42">
    <cfRule type="cellIs" dxfId="202" priority="29" stopIfTrue="1" operator="equal">
      <formula>0</formula>
    </cfRule>
  </conditionalFormatting>
  <conditionalFormatting sqref="N11:N42 P11:P42 R11:R42 T11:T42 V11:V42 X11:X42 Z11:Z42 AB11:AB42 AP11:AP42 L11:L42">
    <cfRule type="cellIs" dxfId="201" priority="27" stopIfTrue="1" operator="greaterThan">
      <formula>1</formula>
    </cfRule>
    <cfRule type="cellIs" dxfId="200" priority="28" stopIfTrue="1" operator="lessThan">
      <formula>1</formula>
    </cfRule>
  </conditionalFormatting>
  <conditionalFormatting sqref="M11:M42 Q11:Q42 S11:S42 U11:U42 Y11:Y42 K11:K42 AA11:AA42 W11:W42 O11:O42">
    <cfRule type="cellIs" dxfId="199" priority="25" stopIfTrue="1" operator="greaterThan">
      <formula>1</formula>
    </cfRule>
    <cfRule type="cellIs" dxfId="198" priority="26" stopIfTrue="1" operator="lessThan">
      <formula>1</formula>
    </cfRule>
  </conditionalFormatting>
  <conditionalFormatting sqref="J37:J42">
    <cfRule type="cellIs" dxfId="197" priority="20" operator="greaterThan">
      <formula>79.999999999</formula>
    </cfRule>
    <cfRule type="cellIs" dxfId="196" priority="21" operator="lessThan">
      <formula>79.999999</formula>
    </cfRule>
    <cfRule type="cellIs" dxfId="195" priority="22" operator="greaterThan">
      <formula>79.9999999</formula>
    </cfRule>
    <cfRule type="cellIs" dxfId="194" priority="23" stopIfTrue="1" operator="lessThan">
      <formula>1</formula>
    </cfRule>
    <cfRule type="cellIs" dxfId="193" priority="24" stopIfTrue="1" operator="between">
      <formula>1</formula>
      <formula>69.999999</formula>
    </cfRule>
  </conditionalFormatting>
  <conditionalFormatting sqref="G37:J42 G11:I36">
    <cfRule type="cellIs" dxfId="192" priority="18" operator="lessThan">
      <formula>1</formula>
    </cfRule>
    <cfRule type="cellIs" dxfId="191" priority="19" operator="lessThan">
      <formula>1</formula>
    </cfRule>
  </conditionalFormatting>
  <conditionalFormatting sqref="AA11:AB42 AP11:AP42">
    <cfRule type="cellIs" dxfId="190" priority="16" operator="lessThan">
      <formula>0.1</formula>
    </cfRule>
    <cfRule type="cellIs" dxfId="189" priority="17" operator="lessThan">
      <formula>0.1</formula>
    </cfRule>
  </conditionalFormatting>
  <conditionalFormatting sqref="J37:J42">
    <cfRule type="cellIs" dxfId="188" priority="15" operator="between">
      <formula>1</formula>
      <formula>79.99999</formula>
    </cfRule>
  </conditionalFormatting>
  <conditionalFormatting sqref="H11:H27">
    <cfRule type="cellIs" dxfId="187" priority="14" operator="between">
      <formula>1</formula>
      <formula>3</formula>
    </cfRule>
  </conditionalFormatting>
  <conditionalFormatting sqref="H11:H31">
    <cfRule type="cellIs" dxfId="186" priority="13" operator="between">
      <formula>1</formula>
      <formula>3</formula>
    </cfRule>
  </conditionalFormatting>
  <conditionalFormatting sqref="F11:F42">
    <cfRule type="cellIs" dxfId="185" priority="12" operator="lessThan">
      <formula>0.1</formula>
    </cfRule>
  </conditionalFormatting>
  <conditionalFormatting sqref="AA11:AB42 AP11:AP42">
    <cfRule type="cellIs" dxfId="184" priority="10" operator="lessThan">
      <formula>0.1</formula>
    </cfRule>
    <cfRule type="cellIs" dxfId="183" priority="11" operator="lessThan">
      <formula>0.1</formula>
    </cfRule>
  </conditionalFormatting>
  <conditionalFormatting sqref="K11:Z42">
    <cfRule type="cellIs" dxfId="182" priority="9" operator="lessThan">
      <formula>0.01</formula>
    </cfRule>
  </conditionalFormatting>
  <conditionalFormatting sqref="J11:J36">
    <cfRule type="cellIs" dxfId="181" priority="2" operator="lessThan">
      <formula>1</formula>
    </cfRule>
    <cfRule type="cellIs" dxfId="180" priority="3" operator="greaterThan">
      <formula>69.9999</formula>
    </cfRule>
    <cfRule type="cellIs" dxfId="179" priority="4" operator="lessThan">
      <formula>60</formula>
    </cfRule>
  </conditionalFormatting>
  <conditionalFormatting sqref="F11:J42">
    <cfRule type="cellIs" dxfId="178" priority="1" operator="lessThan">
      <formula>1</formula>
    </cfRule>
  </conditionalFormatting>
  <pageMargins left="0.25" right="0.25" top="0.75" bottom="0.75" header="0.3" footer="0.3"/>
  <pageSetup paperSize="9" scale="6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AQ56"/>
  <sheetViews>
    <sheetView topLeftCell="A2" zoomScale="75" zoomScaleNormal="75" workbookViewId="0">
      <selection activeCell="E14" sqref="E14:E28"/>
    </sheetView>
  </sheetViews>
  <sheetFormatPr defaultRowHeight="15" x14ac:dyDescent="0.25"/>
  <cols>
    <col min="2" max="2" width="27" customWidth="1"/>
    <col min="3" max="3" width="13.28515625" customWidth="1"/>
    <col min="4" max="4" width="14.5703125" customWidth="1"/>
    <col min="5" max="5" width="17.710937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7.28515625" customWidth="1"/>
    <col min="16" max="16" width="8.5703125" customWidth="1"/>
    <col min="18" max="18" width="7.140625" customWidth="1"/>
    <col min="20" max="20" width="7.140625" customWidth="1"/>
    <col min="22" max="22" width="7.140625" customWidth="1"/>
    <col min="24" max="24" width="8.140625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5" spans="1:43" ht="48.75" thickBot="1" x14ac:dyDescent="0.85">
      <c r="A5" s="163"/>
      <c r="B5" s="171"/>
      <c r="C5" s="171"/>
      <c r="D5" s="162"/>
      <c r="E5" s="163"/>
      <c r="F5" s="161"/>
      <c r="G5" s="161"/>
      <c r="H5" s="164"/>
      <c r="I5" s="165"/>
      <c r="J5" s="166"/>
      <c r="K5" s="167"/>
      <c r="L5" s="168"/>
      <c r="M5" s="167"/>
      <c r="N5" s="168"/>
      <c r="O5" s="167"/>
      <c r="P5" s="168"/>
      <c r="Q5" s="167"/>
      <c r="R5" s="168"/>
      <c r="S5" s="167"/>
      <c r="T5" s="168"/>
      <c r="U5" s="167"/>
      <c r="V5" s="168"/>
      <c r="W5" s="167"/>
      <c r="X5" s="168"/>
      <c r="Y5" s="167"/>
      <c r="Z5" s="168"/>
      <c r="AA5" s="167"/>
      <c r="AB5" s="161"/>
      <c r="AC5" s="167"/>
      <c r="AD5" s="161"/>
      <c r="AE5" s="167"/>
      <c r="AF5" s="161"/>
      <c r="AG5" s="167"/>
      <c r="AH5" s="161"/>
      <c r="AI5" s="167"/>
      <c r="AJ5" s="161"/>
      <c r="AK5" s="167"/>
      <c r="AL5" s="161"/>
      <c r="AM5" s="167"/>
      <c r="AN5" s="161"/>
      <c r="AO5" s="167"/>
      <c r="AP5" s="161"/>
      <c r="AQ5" s="163"/>
    </row>
    <row r="6" spans="1:43" ht="48.75" thickBot="1" x14ac:dyDescent="0.85">
      <c r="A6" s="163"/>
      <c r="B6" s="1" t="s">
        <v>53</v>
      </c>
      <c r="C6" s="2"/>
      <c r="D6" s="3"/>
      <c r="E6" s="4"/>
      <c r="F6" s="5"/>
      <c r="G6" s="1"/>
      <c r="H6" s="6"/>
      <c r="I6" s="7"/>
      <c r="J6" s="8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0"/>
      <c r="W6" s="9"/>
      <c r="X6" s="11"/>
      <c r="Y6" s="9"/>
      <c r="Z6" s="10"/>
      <c r="AA6" s="148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</row>
    <row r="7" spans="1:43" ht="29.25" thickBot="1" x14ac:dyDescent="0.5">
      <c r="A7" s="163"/>
      <c r="B7" s="14">
        <v>2017</v>
      </c>
      <c r="C7" s="15"/>
      <c r="D7" s="16"/>
      <c r="E7" s="16"/>
      <c r="F7" s="17"/>
      <c r="G7" s="18"/>
      <c r="H7" s="19" t="s">
        <v>0</v>
      </c>
      <c r="I7" s="19"/>
      <c r="J7" s="20"/>
      <c r="K7" s="21" t="s">
        <v>36</v>
      </c>
      <c r="L7" s="22"/>
      <c r="M7" s="21" t="s">
        <v>38</v>
      </c>
      <c r="N7" s="23"/>
      <c r="O7" s="24" t="s">
        <v>39</v>
      </c>
      <c r="P7" s="25"/>
      <c r="Q7" s="24" t="s">
        <v>187</v>
      </c>
      <c r="R7" s="25"/>
      <c r="S7" s="24" t="s">
        <v>186</v>
      </c>
      <c r="T7" s="25"/>
      <c r="U7" s="24" t="s">
        <v>188</v>
      </c>
      <c r="V7" s="25"/>
      <c r="W7" s="21" t="s">
        <v>40</v>
      </c>
      <c r="X7" s="26"/>
      <c r="Y7" s="21"/>
      <c r="Z7" s="23"/>
      <c r="AA7" s="149"/>
      <c r="AB7" s="28"/>
      <c r="AC7" s="29"/>
      <c r="AD7" s="30"/>
      <c r="AE7" s="31" t="s">
        <v>1</v>
      </c>
      <c r="AF7" s="32" t="s">
        <v>2</v>
      </c>
      <c r="AG7" s="32" t="s">
        <v>3</v>
      </c>
      <c r="AH7" s="32" t="s">
        <v>4</v>
      </c>
      <c r="AI7" s="32" t="s">
        <v>5</v>
      </c>
      <c r="AJ7" s="32" t="s">
        <v>6</v>
      </c>
      <c r="AK7" s="32" t="s">
        <v>7</v>
      </c>
      <c r="AL7" s="32" t="s">
        <v>8</v>
      </c>
      <c r="AM7" s="32" t="s">
        <v>9</v>
      </c>
      <c r="AN7" s="33" t="s">
        <v>10</v>
      </c>
      <c r="AO7" s="33" t="s">
        <v>11</v>
      </c>
      <c r="AP7" s="28"/>
    </row>
    <row r="8" spans="1:43" ht="18.75" thickBot="1" x14ac:dyDescent="0.3">
      <c r="A8" s="163"/>
      <c r="B8" s="34"/>
      <c r="C8" s="35"/>
      <c r="D8" s="36"/>
      <c r="E8" s="37" t="s">
        <v>12</v>
      </c>
      <c r="F8" s="38"/>
      <c r="G8" s="39" t="s">
        <v>13</v>
      </c>
      <c r="H8" s="40" t="s">
        <v>14</v>
      </c>
      <c r="I8" s="41" t="s">
        <v>15</v>
      </c>
      <c r="J8" s="42"/>
      <c r="K8" s="43">
        <f>AA!K8:Z8</f>
        <v>38</v>
      </c>
      <c r="L8" s="44"/>
      <c r="M8" s="45">
        <f>AA!M8</f>
        <v>36</v>
      </c>
      <c r="N8" s="46"/>
      <c r="O8" s="45">
        <f>AA!O8</f>
        <v>35</v>
      </c>
      <c r="P8" s="47"/>
      <c r="Q8" s="45">
        <f>AA!Q8</f>
        <v>39</v>
      </c>
      <c r="R8" s="46"/>
      <c r="S8" s="48">
        <f>AA!S8</f>
        <v>33</v>
      </c>
      <c r="T8" s="49"/>
      <c r="U8" s="48">
        <f>AA!U8</f>
        <v>38</v>
      </c>
      <c r="V8" s="49"/>
      <c r="W8" s="50">
        <f>AA!W8</f>
        <v>37</v>
      </c>
      <c r="X8" s="53"/>
      <c r="Y8" s="45">
        <v>1</v>
      </c>
      <c r="Z8" s="46"/>
      <c r="AA8" s="150"/>
      <c r="AB8" s="55"/>
      <c r="AC8" s="56"/>
      <c r="AD8" s="57" t="s">
        <v>16</v>
      </c>
      <c r="AE8" s="56"/>
      <c r="AF8" s="58">
        <f>K8</f>
        <v>38</v>
      </c>
      <c r="AG8" s="58">
        <f>M8</f>
        <v>36</v>
      </c>
      <c r="AH8" s="58">
        <f>O8</f>
        <v>35</v>
      </c>
      <c r="AI8" s="58">
        <f>Q8</f>
        <v>39</v>
      </c>
      <c r="AJ8" s="58">
        <f>S8</f>
        <v>33</v>
      </c>
      <c r="AK8" s="58">
        <f>U8</f>
        <v>38</v>
      </c>
      <c r="AL8" s="58">
        <f>W8</f>
        <v>37</v>
      </c>
      <c r="AM8" s="58">
        <f>Y8</f>
        <v>1</v>
      </c>
      <c r="AN8" s="59" t="s">
        <v>17</v>
      </c>
      <c r="AO8" s="59" t="s">
        <v>18</v>
      </c>
      <c r="AP8" s="55"/>
    </row>
    <row r="9" spans="1:43" ht="18" x14ac:dyDescent="0.25">
      <c r="A9" s="163"/>
      <c r="B9" s="60" t="s">
        <v>19</v>
      </c>
      <c r="C9" s="60" t="s">
        <v>20</v>
      </c>
      <c r="D9" s="60" t="s">
        <v>21</v>
      </c>
      <c r="E9" s="60" t="s">
        <v>22</v>
      </c>
      <c r="F9" s="40" t="s">
        <v>10</v>
      </c>
      <c r="G9" s="39" t="s">
        <v>23</v>
      </c>
      <c r="H9" s="40" t="s">
        <v>24</v>
      </c>
      <c r="I9" s="61" t="s">
        <v>17</v>
      </c>
      <c r="J9" s="61" t="s">
        <v>11</v>
      </c>
      <c r="K9" s="61" t="s">
        <v>25</v>
      </c>
      <c r="L9" s="62" t="s">
        <v>26</v>
      </c>
      <c r="M9" s="63" t="s">
        <v>25</v>
      </c>
      <c r="N9" s="62" t="s">
        <v>26</v>
      </c>
      <c r="O9" s="63" t="s">
        <v>25</v>
      </c>
      <c r="P9" s="62" t="s">
        <v>26</v>
      </c>
      <c r="Q9" s="63" t="s">
        <v>25</v>
      </c>
      <c r="R9" s="62" t="s">
        <v>26</v>
      </c>
      <c r="S9" s="63" t="s">
        <v>25</v>
      </c>
      <c r="T9" s="62" t="s">
        <v>26</v>
      </c>
      <c r="U9" s="63" t="s">
        <v>25</v>
      </c>
      <c r="V9" s="62" t="s">
        <v>26</v>
      </c>
      <c r="W9" s="63" t="s">
        <v>25</v>
      </c>
      <c r="X9" s="64" t="s">
        <v>26</v>
      </c>
      <c r="Y9" s="155" t="s">
        <v>25</v>
      </c>
      <c r="Z9" s="62" t="s">
        <v>26</v>
      </c>
      <c r="AA9" s="151"/>
      <c r="AB9" s="66"/>
      <c r="AC9" s="67" t="s">
        <v>19</v>
      </c>
      <c r="AD9" s="67" t="s">
        <v>20</v>
      </c>
      <c r="AE9" s="67" t="s">
        <v>21</v>
      </c>
      <c r="AF9" s="68" t="s">
        <v>27</v>
      </c>
      <c r="AG9" s="68" t="s">
        <v>27</v>
      </c>
      <c r="AH9" s="68" t="s">
        <v>27</v>
      </c>
      <c r="AI9" s="68" t="s">
        <v>27</v>
      </c>
      <c r="AJ9" s="68" t="s">
        <v>27</v>
      </c>
      <c r="AK9" s="68" t="s">
        <v>27</v>
      </c>
      <c r="AL9" s="68" t="s">
        <v>27</v>
      </c>
      <c r="AM9" s="69" t="s">
        <v>27</v>
      </c>
      <c r="AN9" s="59" t="s">
        <v>28</v>
      </c>
      <c r="AO9" s="59" t="s">
        <v>29</v>
      </c>
      <c r="AP9" s="66"/>
    </row>
    <row r="10" spans="1:43" ht="18.75" thickBot="1" x14ac:dyDescent="0.3">
      <c r="A10" s="163"/>
      <c r="B10" s="36"/>
      <c r="C10" s="36"/>
      <c r="D10" s="36"/>
      <c r="E10" s="70" t="s">
        <v>30</v>
      </c>
      <c r="F10" s="71" t="s">
        <v>31</v>
      </c>
      <c r="G10" s="72" t="s">
        <v>32</v>
      </c>
      <c r="H10" s="71" t="s">
        <v>33</v>
      </c>
      <c r="I10" s="71" t="s">
        <v>34</v>
      </c>
      <c r="J10" s="73" t="s">
        <v>27</v>
      </c>
      <c r="K10" s="74"/>
      <c r="L10" s="75"/>
      <c r="M10" s="76"/>
      <c r="N10" s="77"/>
      <c r="O10" s="76"/>
      <c r="P10" s="77"/>
      <c r="Q10" s="76"/>
      <c r="R10" s="77"/>
      <c r="S10" s="76"/>
      <c r="T10" s="77"/>
      <c r="U10" s="76"/>
      <c r="V10" s="77"/>
      <c r="W10" s="76"/>
      <c r="X10" s="145"/>
      <c r="Y10" s="156"/>
      <c r="Z10" s="75"/>
      <c r="AA10" s="152"/>
      <c r="AB10" s="81"/>
      <c r="AC10" s="82"/>
      <c r="AD10" s="83"/>
      <c r="AE10" s="82"/>
      <c r="AF10" s="84"/>
      <c r="AG10" s="84"/>
      <c r="AH10" s="84"/>
      <c r="AI10" s="84"/>
      <c r="AJ10" s="84"/>
      <c r="AK10" s="84"/>
      <c r="AL10" s="84"/>
      <c r="AM10" s="85"/>
      <c r="AN10" s="86"/>
      <c r="AO10" s="86"/>
      <c r="AP10" s="81"/>
    </row>
    <row r="11" spans="1:43" ht="18.75" thickBot="1" x14ac:dyDescent="0.3">
      <c r="A11" s="163"/>
      <c r="B11" s="87" t="s">
        <v>119</v>
      </c>
      <c r="C11" s="88">
        <v>50294</v>
      </c>
      <c r="D11" s="89" t="s">
        <v>37</v>
      </c>
      <c r="E11" s="276">
        <f t="shared" ref="E11:E32" si="0">LARGE(AF11:AM11,1)+LARGE(AF11:AM11,2)+LARGE(AF11:AM11,3)+LARGE(AF11:AM11,4)</f>
        <v>0</v>
      </c>
      <c r="F11" s="295">
        <f t="shared" ref="F11:F32" si="1">SUM(L11+N11+P11+R11+T11+V11+X11+Z11)</f>
        <v>0</v>
      </c>
      <c r="G11" s="296">
        <f t="shared" ref="G11:G32" si="2">LARGE(AF11:AM11,1)+LARGE(AF11:AM11,2)+LARGE(AF11:AM11,3)+LARGE(AF11:AM11,4)+LARGE(AF11:AM11,5)</f>
        <v>0</v>
      </c>
      <c r="H11" s="302">
        <f t="shared" ref="H11:H43" si="3">IF(G11=0,,RANK(G11,$G$11:$G$70))</f>
        <v>0</v>
      </c>
      <c r="I11" s="294">
        <f t="shared" ref="I11:I32" si="4">AN11</f>
        <v>0</v>
      </c>
      <c r="J11" s="298">
        <f>AO11</f>
        <v>0</v>
      </c>
      <c r="K11" s="96"/>
      <c r="L11" s="97">
        <f t="shared" ref="L11:L32" si="5">AF11</f>
        <v>0</v>
      </c>
      <c r="M11" s="98"/>
      <c r="N11" s="99">
        <f t="shared" ref="N11:N32" si="6">AG11</f>
        <v>0</v>
      </c>
      <c r="O11" s="98"/>
      <c r="P11" s="99">
        <f t="shared" ref="P11:P32" si="7">AH11</f>
        <v>0</v>
      </c>
      <c r="Q11" s="98"/>
      <c r="R11" s="99">
        <f>AI11</f>
        <v>0</v>
      </c>
      <c r="S11" s="98"/>
      <c r="T11" s="99">
        <f>AJ11</f>
        <v>0</v>
      </c>
      <c r="U11" s="98"/>
      <c r="V11" s="99">
        <f>AK11</f>
        <v>0</v>
      </c>
      <c r="W11" s="98"/>
      <c r="X11" s="146">
        <f>AL11</f>
        <v>0</v>
      </c>
      <c r="Y11" s="96"/>
      <c r="Z11" s="157">
        <f>AM11</f>
        <v>0</v>
      </c>
      <c r="AA11" s="153"/>
      <c r="AB11" s="104"/>
      <c r="AC11" s="105" t="str">
        <f t="shared" ref="AC11:AE39" si="8">B11</f>
        <v>BOWEN.V</v>
      </c>
      <c r="AD11" s="106">
        <f t="shared" si="8"/>
        <v>50294</v>
      </c>
      <c r="AE11" s="107" t="str">
        <f t="shared" si="8"/>
        <v>B/GWENT</v>
      </c>
      <c r="AF11" s="108">
        <f>(K11*100)/$AF$8</f>
        <v>0</v>
      </c>
      <c r="AG11" s="108">
        <f>(M11*100)/$AG$8</f>
        <v>0</v>
      </c>
      <c r="AH11" s="108">
        <f>(O11*100)/$AH$8</f>
        <v>0</v>
      </c>
      <c r="AI11" s="108">
        <f>(Q11*100)/$AI$8</f>
        <v>0</v>
      </c>
      <c r="AJ11" s="108">
        <f>(S11*100)/$AJ$8</f>
        <v>0</v>
      </c>
      <c r="AK11" s="108">
        <f>(U11*100)/$AK$8</f>
        <v>0</v>
      </c>
      <c r="AL11" s="108">
        <f>(W11*100)/$AL$8</f>
        <v>0</v>
      </c>
      <c r="AM11" s="108">
        <f>(Y11*100)/$AM$8</f>
        <v>0</v>
      </c>
      <c r="AN11" s="32">
        <f>COUNTIF(AF11:AM11,"&gt;0")</f>
        <v>0</v>
      </c>
      <c r="AO11" s="109">
        <f>IF(ISERR(SUM(AF11:AM11)/AN11),0,SUM(AF11:AM11)/AN11)</f>
        <v>0</v>
      </c>
      <c r="AP11" s="104"/>
    </row>
    <row r="12" spans="1:43" ht="18.75" thickBot="1" x14ac:dyDescent="0.3">
      <c r="A12" s="163"/>
      <c r="B12" s="110" t="s">
        <v>120</v>
      </c>
      <c r="C12" s="120">
        <v>50925</v>
      </c>
      <c r="D12" s="122" t="s">
        <v>37</v>
      </c>
      <c r="E12" s="276">
        <f t="shared" si="0"/>
        <v>0</v>
      </c>
      <c r="F12" s="295">
        <f t="shared" si="1"/>
        <v>0</v>
      </c>
      <c r="G12" s="296">
        <f t="shared" si="2"/>
        <v>0</v>
      </c>
      <c r="H12" s="302">
        <f t="shared" si="3"/>
        <v>0</v>
      </c>
      <c r="I12" s="297">
        <f t="shared" si="4"/>
        <v>0</v>
      </c>
      <c r="J12" s="298">
        <f t="shared" ref="J12:J32" si="9">AO12</f>
        <v>0</v>
      </c>
      <c r="K12" s="114"/>
      <c r="L12" s="97">
        <f t="shared" si="5"/>
        <v>0</v>
      </c>
      <c r="M12" s="115"/>
      <c r="N12" s="116">
        <f t="shared" si="6"/>
        <v>0</v>
      </c>
      <c r="O12" s="115"/>
      <c r="P12" s="116">
        <f t="shared" si="7"/>
        <v>0</v>
      </c>
      <c r="Q12" s="115"/>
      <c r="R12" s="116">
        <f t="shared" ref="R12:R43" si="10">AI12</f>
        <v>0</v>
      </c>
      <c r="S12" s="115"/>
      <c r="T12" s="116">
        <f t="shared" ref="T12:T43" si="11">AJ12</f>
        <v>0</v>
      </c>
      <c r="U12" s="115"/>
      <c r="V12" s="116">
        <f t="shared" ref="V12:V43" si="12">AK12</f>
        <v>0</v>
      </c>
      <c r="W12" s="115"/>
      <c r="X12" s="147">
        <f t="shared" ref="X12:X43" si="13">AL12</f>
        <v>0</v>
      </c>
      <c r="Y12" s="114"/>
      <c r="Z12" s="157">
        <f t="shared" ref="Z12:Z43" si="14">AM12</f>
        <v>0</v>
      </c>
      <c r="AA12" s="153"/>
      <c r="AB12" s="104"/>
      <c r="AC12" s="105" t="str">
        <f t="shared" si="8"/>
        <v>BURFORD.A</v>
      </c>
      <c r="AD12" s="106">
        <f t="shared" si="8"/>
        <v>50925</v>
      </c>
      <c r="AE12" s="107" t="str">
        <f t="shared" si="8"/>
        <v>B/GWENT</v>
      </c>
      <c r="AF12" s="108">
        <f t="shared" ref="AF12:AF39" si="15">(K12*100)/$AF$8</f>
        <v>0</v>
      </c>
      <c r="AG12" s="108">
        <f t="shared" ref="AG12:AG39" si="16">(M12*100)/$AG$8</f>
        <v>0</v>
      </c>
      <c r="AH12" s="108">
        <f t="shared" ref="AH12:AH39" si="17">(O12*100)/$AH$8</f>
        <v>0</v>
      </c>
      <c r="AI12" s="108">
        <f t="shared" ref="AI12:AI39" si="18">(Q12*100)/$AI$8</f>
        <v>0</v>
      </c>
      <c r="AJ12" s="108">
        <f t="shared" ref="AJ12:AJ39" si="19">(S12*100)/$AJ$8</f>
        <v>0</v>
      </c>
      <c r="AK12" s="108">
        <f t="shared" ref="AK12:AK39" si="20">(U12*100)/$AK$8</f>
        <v>0</v>
      </c>
      <c r="AL12" s="108">
        <f t="shared" ref="AL12:AL39" si="21">(W12*100)/$AL$8</f>
        <v>0</v>
      </c>
      <c r="AM12" s="108">
        <f t="shared" ref="AM12:AM39" si="22">(Y12*100)/$AM$8</f>
        <v>0</v>
      </c>
      <c r="AN12" s="32">
        <f t="shared" ref="AN12:AN39" si="23">COUNTIF(AF12:AM12,"&gt;0")</f>
        <v>0</v>
      </c>
      <c r="AO12" s="109">
        <f t="shared" ref="AO12:AO39" si="24">IF(ISERR(SUM(AF12:AM12)/AN12),0,SUM(AF12:AM12)/AN12)</f>
        <v>0</v>
      </c>
      <c r="AP12" s="104"/>
    </row>
    <row r="13" spans="1:43" ht="18.75" thickBot="1" x14ac:dyDescent="0.3">
      <c r="A13" s="163"/>
      <c r="B13" s="110" t="s">
        <v>121</v>
      </c>
      <c r="C13" s="111">
        <v>50112</v>
      </c>
      <c r="D13" s="112" t="s">
        <v>63</v>
      </c>
      <c r="E13" s="276">
        <f t="shared" si="0"/>
        <v>0</v>
      </c>
      <c r="F13" s="295">
        <f t="shared" si="1"/>
        <v>0</v>
      </c>
      <c r="G13" s="296">
        <f t="shared" si="2"/>
        <v>0</v>
      </c>
      <c r="H13" s="302">
        <f t="shared" si="3"/>
        <v>0</v>
      </c>
      <c r="I13" s="297">
        <f t="shared" si="4"/>
        <v>0</v>
      </c>
      <c r="J13" s="298">
        <f t="shared" si="9"/>
        <v>0</v>
      </c>
      <c r="K13" s="114"/>
      <c r="L13" s="97">
        <f t="shared" si="5"/>
        <v>0</v>
      </c>
      <c r="M13" s="115"/>
      <c r="N13" s="116">
        <f t="shared" si="6"/>
        <v>0</v>
      </c>
      <c r="O13" s="115"/>
      <c r="P13" s="116">
        <f t="shared" si="7"/>
        <v>0</v>
      </c>
      <c r="Q13" s="115"/>
      <c r="R13" s="116">
        <f t="shared" si="10"/>
        <v>0</v>
      </c>
      <c r="S13" s="115"/>
      <c r="T13" s="116">
        <f t="shared" si="11"/>
        <v>0</v>
      </c>
      <c r="U13" s="115"/>
      <c r="V13" s="116">
        <f t="shared" si="12"/>
        <v>0</v>
      </c>
      <c r="W13" s="115"/>
      <c r="X13" s="147">
        <f t="shared" si="13"/>
        <v>0</v>
      </c>
      <c r="Y13" s="114"/>
      <c r="Z13" s="157">
        <f t="shared" si="14"/>
        <v>0</v>
      </c>
      <c r="AA13" s="154"/>
      <c r="AB13" s="104"/>
      <c r="AC13" s="105" t="str">
        <f t="shared" si="8"/>
        <v>DAVIES.K</v>
      </c>
      <c r="AD13" s="106">
        <f t="shared" si="8"/>
        <v>50112</v>
      </c>
      <c r="AE13" s="107" t="str">
        <f t="shared" si="8"/>
        <v>TONDU</v>
      </c>
      <c r="AF13" s="108">
        <f t="shared" si="15"/>
        <v>0</v>
      </c>
      <c r="AG13" s="108">
        <f t="shared" si="16"/>
        <v>0</v>
      </c>
      <c r="AH13" s="108">
        <f t="shared" si="17"/>
        <v>0</v>
      </c>
      <c r="AI13" s="108">
        <f t="shared" si="18"/>
        <v>0</v>
      </c>
      <c r="AJ13" s="108">
        <f t="shared" si="19"/>
        <v>0</v>
      </c>
      <c r="AK13" s="108">
        <f t="shared" si="20"/>
        <v>0</v>
      </c>
      <c r="AL13" s="108">
        <f t="shared" si="21"/>
        <v>0</v>
      </c>
      <c r="AM13" s="108">
        <f t="shared" si="22"/>
        <v>0</v>
      </c>
      <c r="AN13" s="32">
        <f t="shared" si="23"/>
        <v>0</v>
      </c>
      <c r="AO13" s="109">
        <f t="shared" si="24"/>
        <v>0</v>
      </c>
      <c r="AP13" s="104"/>
    </row>
    <row r="14" spans="1:43" ht="18.75" thickBot="1" x14ac:dyDescent="0.3">
      <c r="A14" s="163"/>
      <c r="B14" s="119" t="s">
        <v>122</v>
      </c>
      <c r="C14" s="120">
        <v>50860</v>
      </c>
      <c r="D14" s="121" t="s">
        <v>78</v>
      </c>
      <c r="E14" s="276">
        <f t="shared" si="0"/>
        <v>295.66337013705436</v>
      </c>
      <c r="F14" s="295">
        <f t="shared" si="1"/>
        <v>295.66337013705436</v>
      </c>
      <c r="G14" s="296">
        <f t="shared" si="2"/>
        <v>295.66337013705436</v>
      </c>
      <c r="H14" s="302">
        <f t="shared" si="3"/>
        <v>4</v>
      </c>
      <c r="I14" s="297">
        <f t="shared" si="4"/>
        <v>4</v>
      </c>
      <c r="J14" s="298">
        <f t="shared" si="9"/>
        <v>73.915842534263589</v>
      </c>
      <c r="K14" s="114"/>
      <c r="L14" s="97">
        <f t="shared" si="5"/>
        <v>0</v>
      </c>
      <c r="M14" s="115">
        <v>19</v>
      </c>
      <c r="N14" s="116">
        <f t="shared" si="6"/>
        <v>52.777777777777779</v>
      </c>
      <c r="O14" s="115">
        <v>29</v>
      </c>
      <c r="P14" s="116">
        <f t="shared" si="7"/>
        <v>82.857142857142861</v>
      </c>
      <c r="Q14" s="115"/>
      <c r="R14" s="116">
        <f t="shared" si="10"/>
        <v>0</v>
      </c>
      <c r="S14" s="115"/>
      <c r="T14" s="116">
        <f t="shared" si="11"/>
        <v>0</v>
      </c>
      <c r="U14" s="115">
        <v>30</v>
      </c>
      <c r="V14" s="116">
        <f t="shared" si="12"/>
        <v>78.94736842105263</v>
      </c>
      <c r="W14" s="115">
        <v>30</v>
      </c>
      <c r="X14" s="147">
        <f t="shared" si="13"/>
        <v>81.081081081081081</v>
      </c>
      <c r="Y14" s="114"/>
      <c r="Z14" s="157">
        <f t="shared" si="14"/>
        <v>0</v>
      </c>
      <c r="AA14" s="153"/>
      <c r="AB14" s="104"/>
      <c r="AC14" s="105" t="str">
        <f t="shared" si="8"/>
        <v>GOOCH.J</v>
      </c>
      <c r="AD14" s="106">
        <f t="shared" si="8"/>
        <v>50860</v>
      </c>
      <c r="AE14" s="107" t="str">
        <f t="shared" si="8"/>
        <v>OAKTREE</v>
      </c>
      <c r="AF14" s="108">
        <f t="shared" si="15"/>
        <v>0</v>
      </c>
      <c r="AG14" s="108">
        <f t="shared" si="16"/>
        <v>52.777777777777779</v>
      </c>
      <c r="AH14" s="108">
        <f t="shared" si="17"/>
        <v>82.857142857142861</v>
      </c>
      <c r="AI14" s="108">
        <f t="shared" si="18"/>
        <v>0</v>
      </c>
      <c r="AJ14" s="108">
        <f t="shared" si="19"/>
        <v>0</v>
      </c>
      <c r="AK14" s="108">
        <f t="shared" si="20"/>
        <v>78.94736842105263</v>
      </c>
      <c r="AL14" s="108">
        <f t="shared" si="21"/>
        <v>81.081081081081081</v>
      </c>
      <c r="AM14" s="108">
        <f t="shared" si="22"/>
        <v>0</v>
      </c>
      <c r="AN14" s="32">
        <f t="shared" si="23"/>
        <v>4</v>
      </c>
      <c r="AO14" s="109">
        <f t="shared" si="24"/>
        <v>73.915842534263589</v>
      </c>
      <c r="AP14" s="104"/>
    </row>
    <row r="15" spans="1:43" ht="18.75" thickBot="1" x14ac:dyDescent="0.3">
      <c r="A15" s="163"/>
      <c r="B15" s="110" t="s">
        <v>123</v>
      </c>
      <c r="C15" s="120">
        <v>50334</v>
      </c>
      <c r="D15" s="122" t="s">
        <v>37</v>
      </c>
      <c r="E15" s="276">
        <f t="shared" si="0"/>
        <v>259.95687416740049</v>
      </c>
      <c r="F15" s="295">
        <f t="shared" si="1"/>
        <v>322.10262315525472</v>
      </c>
      <c r="G15" s="296">
        <f t="shared" si="2"/>
        <v>298.41841262893894</v>
      </c>
      <c r="H15" s="302">
        <f t="shared" si="3"/>
        <v>3</v>
      </c>
      <c r="I15" s="297">
        <f t="shared" si="4"/>
        <v>6</v>
      </c>
      <c r="J15" s="298">
        <f t="shared" si="9"/>
        <v>53.683770525875786</v>
      </c>
      <c r="K15" s="114">
        <v>9</v>
      </c>
      <c r="L15" s="97">
        <f t="shared" si="5"/>
        <v>23.684210526315791</v>
      </c>
      <c r="M15" s="115">
        <v>22</v>
      </c>
      <c r="N15" s="116">
        <f t="shared" si="6"/>
        <v>61.111111111111114</v>
      </c>
      <c r="O15" s="115">
        <v>22</v>
      </c>
      <c r="P15" s="116">
        <f t="shared" si="7"/>
        <v>62.857142857142854</v>
      </c>
      <c r="Q15" s="115">
        <v>15</v>
      </c>
      <c r="R15" s="116">
        <f t="shared" si="10"/>
        <v>38.46153846153846</v>
      </c>
      <c r="S15" s="115"/>
      <c r="T15" s="116">
        <f t="shared" si="11"/>
        <v>0</v>
      </c>
      <c r="U15" s="115">
        <v>26</v>
      </c>
      <c r="V15" s="116">
        <f t="shared" si="12"/>
        <v>68.421052631578945</v>
      </c>
      <c r="W15" s="115">
        <v>25</v>
      </c>
      <c r="X15" s="147">
        <f t="shared" si="13"/>
        <v>67.567567567567565</v>
      </c>
      <c r="Y15" s="114"/>
      <c r="Z15" s="157">
        <f t="shared" si="14"/>
        <v>0</v>
      </c>
      <c r="AA15" s="153"/>
      <c r="AB15" s="104"/>
      <c r="AC15" s="105" t="str">
        <f t="shared" si="8"/>
        <v>GRIFFITHS.C</v>
      </c>
      <c r="AD15" s="106">
        <f t="shared" si="8"/>
        <v>50334</v>
      </c>
      <c r="AE15" s="107" t="str">
        <f t="shared" si="8"/>
        <v>B/GWENT</v>
      </c>
      <c r="AF15" s="108">
        <f t="shared" si="15"/>
        <v>23.684210526315791</v>
      </c>
      <c r="AG15" s="108">
        <f t="shared" si="16"/>
        <v>61.111111111111114</v>
      </c>
      <c r="AH15" s="108">
        <f t="shared" si="17"/>
        <v>62.857142857142854</v>
      </c>
      <c r="AI15" s="108">
        <f t="shared" si="18"/>
        <v>38.46153846153846</v>
      </c>
      <c r="AJ15" s="108">
        <f t="shared" si="19"/>
        <v>0</v>
      </c>
      <c r="AK15" s="108">
        <f t="shared" si="20"/>
        <v>68.421052631578945</v>
      </c>
      <c r="AL15" s="108">
        <f t="shared" si="21"/>
        <v>67.567567567567565</v>
      </c>
      <c r="AM15" s="108">
        <f t="shared" si="22"/>
        <v>0</v>
      </c>
      <c r="AN15" s="32">
        <f t="shared" si="23"/>
        <v>6</v>
      </c>
      <c r="AO15" s="109">
        <f t="shared" si="24"/>
        <v>53.683770525875786</v>
      </c>
      <c r="AP15" s="104"/>
    </row>
    <row r="16" spans="1:43" ht="18.75" thickBot="1" x14ac:dyDescent="0.3">
      <c r="A16" s="163"/>
      <c r="B16" s="119" t="s">
        <v>124</v>
      </c>
      <c r="C16" s="120">
        <v>50826</v>
      </c>
      <c r="D16" s="121" t="s">
        <v>37</v>
      </c>
      <c r="E16" s="276">
        <f t="shared" si="0"/>
        <v>93.663003663003678</v>
      </c>
      <c r="F16" s="295">
        <f t="shared" si="1"/>
        <v>93.663003663003678</v>
      </c>
      <c r="G16" s="296">
        <f t="shared" si="2"/>
        <v>93.663003663003678</v>
      </c>
      <c r="H16" s="302">
        <f t="shared" si="3"/>
        <v>6</v>
      </c>
      <c r="I16" s="297">
        <f t="shared" si="4"/>
        <v>3</v>
      </c>
      <c r="J16" s="298">
        <f t="shared" si="9"/>
        <v>31.221001221001227</v>
      </c>
      <c r="K16" s="114">
        <v>19</v>
      </c>
      <c r="L16" s="97">
        <f t="shared" si="5"/>
        <v>50</v>
      </c>
      <c r="M16" s="115"/>
      <c r="N16" s="116">
        <f t="shared" si="6"/>
        <v>0</v>
      </c>
      <c r="O16" s="115">
        <v>9</v>
      </c>
      <c r="P16" s="116">
        <f t="shared" si="7"/>
        <v>25.714285714285715</v>
      </c>
      <c r="Q16" s="115">
        <v>7</v>
      </c>
      <c r="R16" s="116">
        <f t="shared" si="10"/>
        <v>17.948717948717949</v>
      </c>
      <c r="S16" s="115"/>
      <c r="T16" s="116">
        <f t="shared" si="11"/>
        <v>0</v>
      </c>
      <c r="U16" s="115"/>
      <c r="V16" s="116">
        <f t="shared" si="12"/>
        <v>0</v>
      </c>
      <c r="W16" s="115"/>
      <c r="X16" s="147">
        <f t="shared" si="13"/>
        <v>0</v>
      </c>
      <c r="Y16" s="114"/>
      <c r="Z16" s="157">
        <f t="shared" si="14"/>
        <v>0</v>
      </c>
      <c r="AA16" s="153"/>
      <c r="AB16" s="104"/>
      <c r="AC16" s="105" t="str">
        <f t="shared" si="8"/>
        <v>HARRIS.L</v>
      </c>
      <c r="AD16" s="106">
        <f t="shared" si="8"/>
        <v>50826</v>
      </c>
      <c r="AE16" s="107" t="str">
        <f t="shared" si="8"/>
        <v>B/GWENT</v>
      </c>
      <c r="AF16" s="108">
        <f t="shared" si="15"/>
        <v>50</v>
      </c>
      <c r="AG16" s="108">
        <f t="shared" si="16"/>
        <v>0</v>
      </c>
      <c r="AH16" s="108">
        <f t="shared" si="17"/>
        <v>25.714285714285715</v>
      </c>
      <c r="AI16" s="108">
        <f t="shared" si="18"/>
        <v>17.948717948717949</v>
      </c>
      <c r="AJ16" s="108">
        <f t="shared" si="19"/>
        <v>0</v>
      </c>
      <c r="AK16" s="108">
        <f t="shared" si="20"/>
        <v>0</v>
      </c>
      <c r="AL16" s="108">
        <f t="shared" si="21"/>
        <v>0</v>
      </c>
      <c r="AM16" s="108">
        <f t="shared" si="22"/>
        <v>0</v>
      </c>
      <c r="AN16" s="32">
        <f t="shared" si="23"/>
        <v>3</v>
      </c>
      <c r="AO16" s="109">
        <f t="shared" si="24"/>
        <v>31.221001221001227</v>
      </c>
      <c r="AP16" s="104"/>
    </row>
    <row r="17" spans="1:42" ht="18.75" thickBot="1" x14ac:dyDescent="0.3">
      <c r="A17" s="163"/>
      <c r="B17" s="110" t="s">
        <v>125</v>
      </c>
      <c r="C17" s="120">
        <v>50863</v>
      </c>
      <c r="D17" s="122" t="s">
        <v>63</v>
      </c>
      <c r="E17" s="276">
        <f t="shared" si="0"/>
        <v>96.581196581196593</v>
      </c>
      <c r="F17" s="295">
        <f t="shared" si="1"/>
        <v>96.581196581196593</v>
      </c>
      <c r="G17" s="296">
        <f t="shared" si="2"/>
        <v>96.581196581196593</v>
      </c>
      <c r="H17" s="302">
        <f t="shared" si="3"/>
        <v>5</v>
      </c>
      <c r="I17" s="297">
        <f t="shared" si="4"/>
        <v>2</v>
      </c>
      <c r="J17" s="298">
        <f t="shared" si="9"/>
        <v>48.290598290598297</v>
      </c>
      <c r="K17" s="114"/>
      <c r="L17" s="97">
        <f t="shared" si="5"/>
        <v>0</v>
      </c>
      <c r="M17" s="115">
        <v>20</v>
      </c>
      <c r="N17" s="116">
        <f t="shared" si="6"/>
        <v>55.555555555555557</v>
      </c>
      <c r="O17" s="115"/>
      <c r="P17" s="116">
        <f t="shared" si="7"/>
        <v>0</v>
      </c>
      <c r="Q17" s="115">
        <v>16</v>
      </c>
      <c r="R17" s="116">
        <f t="shared" si="10"/>
        <v>41.025641025641029</v>
      </c>
      <c r="S17" s="115"/>
      <c r="T17" s="116">
        <f t="shared" si="11"/>
        <v>0</v>
      </c>
      <c r="U17" s="115"/>
      <c r="V17" s="116">
        <f t="shared" si="12"/>
        <v>0</v>
      </c>
      <c r="W17" s="115"/>
      <c r="X17" s="147">
        <f t="shared" si="13"/>
        <v>0</v>
      </c>
      <c r="Y17" s="114"/>
      <c r="Z17" s="157">
        <f t="shared" si="14"/>
        <v>0</v>
      </c>
      <c r="AA17" s="153"/>
      <c r="AB17" s="104"/>
      <c r="AC17" s="105" t="str">
        <f t="shared" si="8"/>
        <v>HICKS.D</v>
      </c>
      <c r="AD17" s="106">
        <f t="shared" si="8"/>
        <v>50863</v>
      </c>
      <c r="AE17" s="107" t="str">
        <f t="shared" si="8"/>
        <v>TONDU</v>
      </c>
      <c r="AF17" s="108">
        <f t="shared" si="15"/>
        <v>0</v>
      </c>
      <c r="AG17" s="108">
        <f t="shared" si="16"/>
        <v>55.555555555555557</v>
      </c>
      <c r="AH17" s="108">
        <f t="shared" si="17"/>
        <v>0</v>
      </c>
      <c r="AI17" s="108">
        <f t="shared" si="18"/>
        <v>41.025641025641029</v>
      </c>
      <c r="AJ17" s="108">
        <f t="shared" si="19"/>
        <v>0</v>
      </c>
      <c r="AK17" s="108">
        <f t="shared" si="20"/>
        <v>0</v>
      </c>
      <c r="AL17" s="108">
        <f t="shared" si="21"/>
        <v>0</v>
      </c>
      <c r="AM17" s="108">
        <f t="shared" si="22"/>
        <v>0</v>
      </c>
      <c r="AN17" s="32">
        <f t="shared" si="23"/>
        <v>2</v>
      </c>
      <c r="AO17" s="109">
        <f t="shared" si="24"/>
        <v>48.290598290598297</v>
      </c>
      <c r="AP17" s="104"/>
    </row>
    <row r="18" spans="1:42" ht="18.75" thickBot="1" x14ac:dyDescent="0.3">
      <c r="A18" s="163"/>
      <c r="B18" s="110" t="s">
        <v>106</v>
      </c>
      <c r="C18" s="120">
        <v>50299</v>
      </c>
      <c r="D18" s="122" t="s">
        <v>60</v>
      </c>
      <c r="E18" s="276">
        <f t="shared" si="0"/>
        <v>0</v>
      </c>
      <c r="F18" s="295">
        <f t="shared" si="1"/>
        <v>0</v>
      </c>
      <c r="G18" s="296">
        <f t="shared" si="2"/>
        <v>0</v>
      </c>
      <c r="H18" s="302">
        <f t="shared" si="3"/>
        <v>0</v>
      </c>
      <c r="I18" s="297">
        <f t="shared" si="4"/>
        <v>0</v>
      </c>
      <c r="J18" s="298">
        <f t="shared" si="9"/>
        <v>0</v>
      </c>
      <c r="K18" s="114"/>
      <c r="L18" s="97">
        <f t="shared" si="5"/>
        <v>0</v>
      </c>
      <c r="M18" s="115"/>
      <c r="N18" s="116">
        <f t="shared" si="6"/>
        <v>0</v>
      </c>
      <c r="O18" s="115"/>
      <c r="P18" s="116">
        <f t="shared" si="7"/>
        <v>0</v>
      </c>
      <c r="Q18" s="115"/>
      <c r="R18" s="116">
        <f t="shared" si="10"/>
        <v>0</v>
      </c>
      <c r="S18" s="115"/>
      <c r="T18" s="116">
        <f t="shared" si="11"/>
        <v>0</v>
      </c>
      <c r="U18" s="115"/>
      <c r="V18" s="116">
        <f t="shared" si="12"/>
        <v>0</v>
      </c>
      <c r="W18" s="115"/>
      <c r="X18" s="147">
        <f t="shared" si="13"/>
        <v>0</v>
      </c>
      <c r="Y18" s="114"/>
      <c r="Z18" s="157">
        <f t="shared" si="14"/>
        <v>0</v>
      </c>
      <c r="AA18" s="153"/>
      <c r="AB18" s="104"/>
      <c r="AC18" s="105" t="str">
        <f t="shared" si="8"/>
        <v>HIGGINS.A</v>
      </c>
      <c r="AD18" s="106">
        <f t="shared" si="8"/>
        <v>50299</v>
      </c>
      <c r="AE18" s="107" t="str">
        <f t="shared" si="8"/>
        <v>NELSON</v>
      </c>
      <c r="AF18" s="108">
        <f t="shared" si="15"/>
        <v>0</v>
      </c>
      <c r="AG18" s="108">
        <f t="shared" si="16"/>
        <v>0</v>
      </c>
      <c r="AH18" s="108">
        <f t="shared" si="17"/>
        <v>0</v>
      </c>
      <c r="AI18" s="108">
        <f t="shared" si="18"/>
        <v>0</v>
      </c>
      <c r="AJ18" s="108">
        <f t="shared" si="19"/>
        <v>0</v>
      </c>
      <c r="AK18" s="108">
        <f t="shared" si="20"/>
        <v>0</v>
      </c>
      <c r="AL18" s="108">
        <f t="shared" si="21"/>
        <v>0</v>
      </c>
      <c r="AM18" s="108">
        <f t="shared" si="22"/>
        <v>0</v>
      </c>
      <c r="AN18" s="32">
        <f t="shared" si="23"/>
        <v>0</v>
      </c>
      <c r="AO18" s="109">
        <f t="shared" si="24"/>
        <v>0</v>
      </c>
      <c r="AP18" s="104"/>
    </row>
    <row r="19" spans="1:42" ht="18.75" thickBot="1" x14ac:dyDescent="0.3">
      <c r="A19" s="163"/>
      <c r="B19" s="123" t="s">
        <v>126</v>
      </c>
      <c r="C19" s="124">
        <v>50855</v>
      </c>
      <c r="D19" s="125" t="s">
        <v>37</v>
      </c>
      <c r="E19" s="276">
        <f t="shared" si="0"/>
        <v>0</v>
      </c>
      <c r="F19" s="295">
        <f t="shared" si="1"/>
        <v>0</v>
      </c>
      <c r="G19" s="296">
        <f t="shared" si="2"/>
        <v>0</v>
      </c>
      <c r="H19" s="302">
        <f t="shared" si="3"/>
        <v>0</v>
      </c>
      <c r="I19" s="297">
        <f t="shared" si="4"/>
        <v>0</v>
      </c>
      <c r="J19" s="298">
        <f t="shared" si="9"/>
        <v>0</v>
      </c>
      <c r="K19" s="114"/>
      <c r="L19" s="97">
        <f t="shared" si="5"/>
        <v>0</v>
      </c>
      <c r="M19" s="115"/>
      <c r="N19" s="116">
        <f t="shared" si="6"/>
        <v>0</v>
      </c>
      <c r="O19" s="115"/>
      <c r="P19" s="116">
        <f t="shared" si="7"/>
        <v>0</v>
      </c>
      <c r="Q19" s="115"/>
      <c r="R19" s="116">
        <f t="shared" si="10"/>
        <v>0</v>
      </c>
      <c r="S19" s="115"/>
      <c r="T19" s="116">
        <f t="shared" si="11"/>
        <v>0</v>
      </c>
      <c r="U19" s="115"/>
      <c r="V19" s="116">
        <f t="shared" si="12"/>
        <v>0</v>
      </c>
      <c r="W19" s="115"/>
      <c r="X19" s="147">
        <f t="shared" si="13"/>
        <v>0</v>
      </c>
      <c r="Y19" s="114"/>
      <c r="Z19" s="157">
        <f t="shared" si="14"/>
        <v>0</v>
      </c>
      <c r="AA19" s="153"/>
      <c r="AB19" s="104"/>
      <c r="AC19" s="105" t="str">
        <f t="shared" si="8"/>
        <v>JAMES.A</v>
      </c>
      <c r="AD19" s="106">
        <f t="shared" si="8"/>
        <v>50855</v>
      </c>
      <c r="AE19" s="107" t="str">
        <f t="shared" si="8"/>
        <v>B/GWENT</v>
      </c>
      <c r="AF19" s="108">
        <f t="shared" si="15"/>
        <v>0</v>
      </c>
      <c r="AG19" s="108">
        <f t="shared" si="16"/>
        <v>0</v>
      </c>
      <c r="AH19" s="108">
        <f t="shared" si="17"/>
        <v>0</v>
      </c>
      <c r="AI19" s="108">
        <f t="shared" si="18"/>
        <v>0</v>
      </c>
      <c r="AJ19" s="108">
        <f t="shared" si="19"/>
        <v>0</v>
      </c>
      <c r="AK19" s="108">
        <f t="shared" si="20"/>
        <v>0</v>
      </c>
      <c r="AL19" s="108">
        <f t="shared" si="21"/>
        <v>0</v>
      </c>
      <c r="AM19" s="108">
        <f t="shared" si="22"/>
        <v>0</v>
      </c>
      <c r="AN19" s="32">
        <f t="shared" si="23"/>
        <v>0</v>
      </c>
      <c r="AO19" s="109">
        <f t="shared" si="24"/>
        <v>0</v>
      </c>
      <c r="AP19" s="104"/>
    </row>
    <row r="20" spans="1:42" ht="18.75" thickBot="1" x14ac:dyDescent="0.3">
      <c r="A20" s="163"/>
      <c r="B20" s="110" t="s">
        <v>127</v>
      </c>
      <c r="C20" s="120">
        <v>50858</v>
      </c>
      <c r="D20" s="122" t="s">
        <v>37</v>
      </c>
      <c r="E20" s="276">
        <f t="shared" si="0"/>
        <v>0</v>
      </c>
      <c r="F20" s="295">
        <f t="shared" si="1"/>
        <v>0</v>
      </c>
      <c r="G20" s="296">
        <f t="shared" si="2"/>
        <v>0</v>
      </c>
      <c r="H20" s="302">
        <f t="shared" si="3"/>
        <v>0</v>
      </c>
      <c r="I20" s="297">
        <f t="shared" si="4"/>
        <v>0</v>
      </c>
      <c r="J20" s="298">
        <f t="shared" si="9"/>
        <v>0</v>
      </c>
      <c r="K20" s="114"/>
      <c r="L20" s="97">
        <f t="shared" si="5"/>
        <v>0</v>
      </c>
      <c r="M20" s="115"/>
      <c r="N20" s="116">
        <f t="shared" si="6"/>
        <v>0</v>
      </c>
      <c r="O20" s="115"/>
      <c r="P20" s="116">
        <f t="shared" si="7"/>
        <v>0</v>
      </c>
      <c r="Q20" s="115"/>
      <c r="R20" s="116">
        <f t="shared" si="10"/>
        <v>0</v>
      </c>
      <c r="S20" s="115"/>
      <c r="T20" s="116">
        <f t="shared" si="11"/>
        <v>0</v>
      </c>
      <c r="U20" s="115"/>
      <c r="V20" s="116">
        <f t="shared" si="12"/>
        <v>0</v>
      </c>
      <c r="W20" s="115"/>
      <c r="X20" s="147">
        <f t="shared" si="13"/>
        <v>0</v>
      </c>
      <c r="Y20" s="114"/>
      <c r="Z20" s="157">
        <f t="shared" si="14"/>
        <v>0</v>
      </c>
      <c r="AA20" s="153"/>
      <c r="AB20" s="104"/>
      <c r="AC20" s="105" t="str">
        <f t="shared" si="8"/>
        <v>KINGSHOT.S</v>
      </c>
      <c r="AD20" s="106">
        <f t="shared" si="8"/>
        <v>50858</v>
      </c>
      <c r="AE20" s="107" t="str">
        <f t="shared" si="8"/>
        <v>B/GWENT</v>
      </c>
      <c r="AF20" s="108">
        <f t="shared" si="15"/>
        <v>0</v>
      </c>
      <c r="AG20" s="108">
        <f t="shared" si="16"/>
        <v>0</v>
      </c>
      <c r="AH20" s="108">
        <f t="shared" si="17"/>
        <v>0</v>
      </c>
      <c r="AI20" s="108">
        <f t="shared" si="18"/>
        <v>0</v>
      </c>
      <c r="AJ20" s="108">
        <f t="shared" si="19"/>
        <v>0</v>
      </c>
      <c r="AK20" s="108">
        <f t="shared" si="20"/>
        <v>0</v>
      </c>
      <c r="AL20" s="108">
        <f t="shared" si="21"/>
        <v>0</v>
      </c>
      <c r="AM20" s="108">
        <f t="shared" si="22"/>
        <v>0</v>
      </c>
      <c r="AN20" s="32">
        <f t="shared" si="23"/>
        <v>0</v>
      </c>
      <c r="AO20" s="109">
        <f t="shared" si="24"/>
        <v>0</v>
      </c>
      <c r="AP20" s="104"/>
    </row>
    <row r="21" spans="1:42" ht="18.75" thickBot="1" x14ac:dyDescent="0.3">
      <c r="A21" s="163"/>
      <c r="B21" s="132" t="s">
        <v>128</v>
      </c>
      <c r="C21" s="111">
        <v>50540</v>
      </c>
      <c r="D21" s="112" t="s">
        <v>73</v>
      </c>
      <c r="E21" s="276">
        <f t="shared" si="0"/>
        <v>0</v>
      </c>
      <c r="F21" s="295">
        <f t="shared" si="1"/>
        <v>0</v>
      </c>
      <c r="G21" s="296">
        <f t="shared" si="2"/>
        <v>0</v>
      </c>
      <c r="H21" s="302">
        <f t="shared" si="3"/>
        <v>0</v>
      </c>
      <c r="I21" s="297">
        <f t="shared" si="4"/>
        <v>0</v>
      </c>
      <c r="J21" s="298">
        <f t="shared" si="9"/>
        <v>0</v>
      </c>
      <c r="K21" s="114"/>
      <c r="L21" s="97">
        <f t="shared" si="5"/>
        <v>0</v>
      </c>
      <c r="M21" s="115"/>
      <c r="N21" s="116">
        <f t="shared" si="6"/>
        <v>0</v>
      </c>
      <c r="O21" s="115"/>
      <c r="P21" s="116">
        <f t="shared" si="7"/>
        <v>0</v>
      </c>
      <c r="Q21" s="115"/>
      <c r="R21" s="116">
        <f t="shared" si="10"/>
        <v>0</v>
      </c>
      <c r="S21" s="115"/>
      <c r="T21" s="116">
        <f t="shared" si="11"/>
        <v>0</v>
      </c>
      <c r="U21" s="115"/>
      <c r="V21" s="116">
        <f t="shared" si="12"/>
        <v>0</v>
      </c>
      <c r="W21" s="115"/>
      <c r="X21" s="147">
        <f t="shared" si="13"/>
        <v>0</v>
      </c>
      <c r="Y21" s="114"/>
      <c r="Z21" s="157">
        <f t="shared" si="14"/>
        <v>0</v>
      </c>
      <c r="AA21" s="153"/>
      <c r="AB21" s="104"/>
      <c r="AC21" s="105" t="str">
        <f t="shared" si="8"/>
        <v>KOCIOMBAS.J</v>
      </c>
      <c r="AD21" s="106">
        <f t="shared" si="8"/>
        <v>50540</v>
      </c>
      <c r="AE21" s="107" t="str">
        <f t="shared" si="8"/>
        <v>CASTLETON</v>
      </c>
      <c r="AF21" s="108">
        <f t="shared" si="15"/>
        <v>0</v>
      </c>
      <c r="AG21" s="108">
        <f t="shared" si="16"/>
        <v>0</v>
      </c>
      <c r="AH21" s="108">
        <f t="shared" si="17"/>
        <v>0</v>
      </c>
      <c r="AI21" s="108">
        <f t="shared" si="18"/>
        <v>0</v>
      </c>
      <c r="AJ21" s="108">
        <f t="shared" si="19"/>
        <v>0</v>
      </c>
      <c r="AK21" s="108">
        <f t="shared" si="20"/>
        <v>0</v>
      </c>
      <c r="AL21" s="108">
        <f t="shared" si="21"/>
        <v>0</v>
      </c>
      <c r="AM21" s="108">
        <f t="shared" si="22"/>
        <v>0</v>
      </c>
      <c r="AN21" s="32">
        <f t="shared" si="23"/>
        <v>0</v>
      </c>
      <c r="AO21" s="109">
        <f t="shared" si="24"/>
        <v>0</v>
      </c>
      <c r="AP21" s="104"/>
    </row>
    <row r="22" spans="1:42" ht="18.75" thickBot="1" x14ac:dyDescent="0.3">
      <c r="A22" s="163"/>
      <c r="B22" s="110" t="s">
        <v>129</v>
      </c>
      <c r="C22" s="120">
        <v>50292</v>
      </c>
      <c r="D22" s="122" t="s">
        <v>130</v>
      </c>
      <c r="E22" s="276">
        <f t="shared" si="0"/>
        <v>0</v>
      </c>
      <c r="F22" s="295">
        <f t="shared" si="1"/>
        <v>0</v>
      </c>
      <c r="G22" s="296">
        <f t="shared" si="2"/>
        <v>0</v>
      </c>
      <c r="H22" s="302">
        <f t="shared" si="3"/>
        <v>0</v>
      </c>
      <c r="I22" s="297">
        <f t="shared" si="4"/>
        <v>0</v>
      </c>
      <c r="J22" s="298">
        <f t="shared" si="9"/>
        <v>0</v>
      </c>
      <c r="K22" s="114"/>
      <c r="L22" s="97">
        <f t="shared" si="5"/>
        <v>0</v>
      </c>
      <c r="M22" s="115"/>
      <c r="N22" s="116">
        <f t="shared" si="6"/>
        <v>0</v>
      </c>
      <c r="O22" s="115"/>
      <c r="P22" s="116">
        <f t="shared" si="7"/>
        <v>0</v>
      </c>
      <c r="Q22" s="115"/>
      <c r="R22" s="116">
        <f t="shared" si="10"/>
        <v>0</v>
      </c>
      <c r="S22" s="115"/>
      <c r="T22" s="116">
        <f t="shared" si="11"/>
        <v>0</v>
      </c>
      <c r="U22" s="115"/>
      <c r="V22" s="116">
        <f t="shared" si="12"/>
        <v>0</v>
      </c>
      <c r="W22" s="115"/>
      <c r="X22" s="147">
        <f t="shared" si="13"/>
        <v>0</v>
      </c>
      <c r="Y22" s="114"/>
      <c r="Z22" s="157">
        <f t="shared" si="14"/>
        <v>0</v>
      </c>
      <c r="AA22" s="153"/>
      <c r="AB22" s="104"/>
      <c r="AC22" s="105" t="str">
        <f t="shared" si="8"/>
        <v>KOCIOMBAS.S</v>
      </c>
      <c r="AD22" s="106">
        <f t="shared" si="8"/>
        <v>50292</v>
      </c>
      <c r="AE22" s="107" t="str">
        <f t="shared" si="8"/>
        <v>CASTLE</v>
      </c>
      <c r="AF22" s="108">
        <f t="shared" si="15"/>
        <v>0</v>
      </c>
      <c r="AG22" s="108">
        <f t="shared" si="16"/>
        <v>0</v>
      </c>
      <c r="AH22" s="108">
        <f t="shared" si="17"/>
        <v>0</v>
      </c>
      <c r="AI22" s="108">
        <f t="shared" si="18"/>
        <v>0</v>
      </c>
      <c r="AJ22" s="108">
        <f t="shared" si="19"/>
        <v>0</v>
      </c>
      <c r="AK22" s="108">
        <f t="shared" si="20"/>
        <v>0</v>
      </c>
      <c r="AL22" s="108">
        <f t="shared" si="21"/>
        <v>0</v>
      </c>
      <c r="AM22" s="108">
        <f t="shared" si="22"/>
        <v>0</v>
      </c>
      <c r="AN22" s="32">
        <f t="shared" si="23"/>
        <v>0</v>
      </c>
      <c r="AO22" s="109">
        <f t="shared" si="24"/>
        <v>0</v>
      </c>
      <c r="AP22" s="104"/>
    </row>
    <row r="23" spans="1:42" ht="18.75" thickBot="1" x14ac:dyDescent="0.3">
      <c r="A23" s="163"/>
      <c r="B23" s="110" t="s">
        <v>131</v>
      </c>
      <c r="C23" s="120">
        <v>50968</v>
      </c>
      <c r="D23" s="122" t="s">
        <v>37</v>
      </c>
      <c r="E23" s="276">
        <f t="shared" si="0"/>
        <v>290.25986341775814</v>
      </c>
      <c r="F23" s="295">
        <f t="shared" si="1"/>
        <v>441.75558991348464</v>
      </c>
      <c r="G23" s="296">
        <f t="shared" si="2"/>
        <v>343.03764119553591</v>
      </c>
      <c r="H23" s="302">
        <f t="shared" si="3"/>
        <v>1</v>
      </c>
      <c r="I23" s="297">
        <f t="shared" si="4"/>
        <v>7</v>
      </c>
      <c r="J23" s="298">
        <f t="shared" si="9"/>
        <v>63.107941416212093</v>
      </c>
      <c r="K23" s="114">
        <v>19</v>
      </c>
      <c r="L23" s="97">
        <f t="shared" si="5"/>
        <v>50</v>
      </c>
      <c r="M23" s="115">
        <v>19</v>
      </c>
      <c r="N23" s="116">
        <f t="shared" si="6"/>
        <v>52.777777777777779</v>
      </c>
      <c r="O23" s="115">
        <v>24</v>
      </c>
      <c r="P23" s="116">
        <f t="shared" si="7"/>
        <v>68.571428571428569</v>
      </c>
      <c r="Q23" s="115">
        <v>19</v>
      </c>
      <c r="R23" s="116">
        <f t="shared" si="10"/>
        <v>48.717948717948715</v>
      </c>
      <c r="S23" s="115">
        <v>23</v>
      </c>
      <c r="T23" s="116">
        <f t="shared" si="11"/>
        <v>69.696969696969703</v>
      </c>
      <c r="U23" s="115">
        <v>29</v>
      </c>
      <c r="V23" s="116">
        <f t="shared" si="12"/>
        <v>76.315789473684205</v>
      </c>
      <c r="W23" s="115">
        <v>28</v>
      </c>
      <c r="X23" s="147">
        <f t="shared" si="13"/>
        <v>75.675675675675677</v>
      </c>
      <c r="Y23" s="114"/>
      <c r="Z23" s="157">
        <f t="shared" si="14"/>
        <v>0</v>
      </c>
      <c r="AA23" s="153"/>
      <c r="AB23" s="104"/>
      <c r="AC23" s="105" t="str">
        <f t="shared" si="8"/>
        <v>LEONARD.M</v>
      </c>
      <c r="AD23" s="106">
        <f t="shared" si="8"/>
        <v>50968</v>
      </c>
      <c r="AE23" s="107" t="str">
        <f t="shared" si="8"/>
        <v>B/GWENT</v>
      </c>
      <c r="AF23" s="108">
        <f t="shared" si="15"/>
        <v>50</v>
      </c>
      <c r="AG23" s="108">
        <f t="shared" si="16"/>
        <v>52.777777777777779</v>
      </c>
      <c r="AH23" s="108">
        <f t="shared" si="17"/>
        <v>68.571428571428569</v>
      </c>
      <c r="AI23" s="108">
        <f t="shared" si="18"/>
        <v>48.717948717948715</v>
      </c>
      <c r="AJ23" s="108">
        <f t="shared" si="19"/>
        <v>69.696969696969703</v>
      </c>
      <c r="AK23" s="108">
        <f t="shared" si="20"/>
        <v>76.315789473684205</v>
      </c>
      <c r="AL23" s="108">
        <f t="shared" si="21"/>
        <v>75.675675675675677</v>
      </c>
      <c r="AM23" s="108">
        <f t="shared" si="22"/>
        <v>0</v>
      </c>
      <c r="AN23" s="32">
        <f t="shared" si="23"/>
        <v>7</v>
      </c>
      <c r="AO23" s="109">
        <f t="shared" si="24"/>
        <v>63.107941416212093</v>
      </c>
      <c r="AP23" s="104"/>
    </row>
    <row r="24" spans="1:42" ht="18.75" thickBot="1" x14ac:dyDescent="0.3">
      <c r="A24" s="163"/>
      <c r="B24" s="110" t="s">
        <v>132</v>
      </c>
      <c r="C24" s="120">
        <v>50573</v>
      </c>
      <c r="D24" s="122" t="s">
        <v>133</v>
      </c>
      <c r="E24" s="276">
        <f t="shared" si="0"/>
        <v>0</v>
      </c>
      <c r="F24" s="295">
        <f t="shared" si="1"/>
        <v>0</v>
      </c>
      <c r="G24" s="296">
        <f t="shared" si="2"/>
        <v>0</v>
      </c>
      <c r="H24" s="302">
        <f t="shared" si="3"/>
        <v>0</v>
      </c>
      <c r="I24" s="297">
        <f t="shared" si="4"/>
        <v>0</v>
      </c>
      <c r="J24" s="298">
        <f t="shared" si="9"/>
        <v>0</v>
      </c>
      <c r="K24" s="114"/>
      <c r="L24" s="97">
        <f t="shared" si="5"/>
        <v>0</v>
      </c>
      <c r="M24" s="115"/>
      <c r="N24" s="116">
        <f t="shared" si="6"/>
        <v>0</v>
      </c>
      <c r="O24" s="115"/>
      <c r="P24" s="116">
        <f t="shared" si="7"/>
        <v>0</v>
      </c>
      <c r="Q24" s="115"/>
      <c r="R24" s="116">
        <f t="shared" si="10"/>
        <v>0</v>
      </c>
      <c r="S24" s="115"/>
      <c r="T24" s="116">
        <f t="shared" si="11"/>
        <v>0</v>
      </c>
      <c r="U24" s="115"/>
      <c r="V24" s="116">
        <f t="shared" si="12"/>
        <v>0</v>
      </c>
      <c r="W24" s="115"/>
      <c r="X24" s="147">
        <f t="shared" si="13"/>
        <v>0</v>
      </c>
      <c r="Y24" s="114"/>
      <c r="Z24" s="157">
        <f t="shared" si="14"/>
        <v>0</v>
      </c>
      <c r="AA24" s="153"/>
      <c r="AB24" s="104"/>
      <c r="AC24" s="105" t="str">
        <f t="shared" si="8"/>
        <v>MARTIN.K</v>
      </c>
      <c r="AD24" s="106">
        <f t="shared" si="8"/>
        <v>50573</v>
      </c>
      <c r="AE24" s="107" t="str">
        <f t="shared" si="8"/>
        <v>TONDU TC</v>
      </c>
      <c r="AF24" s="108">
        <f t="shared" si="15"/>
        <v>0</v>
      </c>
      <c r="AG24" s="108">
        <f t="shared" si="16"/>
        <v>0</v>
      </c>
      <c r="AH24" s="108">
        <f t="shared" si="17"/>
        <v>0</v>
      </c>
      <c r="AI24" s="108">
        <f t="shared" si="18"/>
        <v>0</v>
      </c>
      <c r="AJ24" s="108">
        <f t="shared" si="19"/>
        <v>0</v>
      </c>
      <c r="AK24" s="108">
        <f t="shared" si="20"/>
        <v>0</v>
      </c>
      <c r="AL24" s="108">
        <f t="shared" si="21"/>
        <v>0</v>
      </c>
      <c r="AM24" s="108">
        <f t="shared" si="22"/>
        <v>0</v>
      </c>
      <c r="AN24" s="32">
        <f t="shared" si="23"/>
        <v>0</v>
      </c>
      <c r="AO24" s="109">
        <f t="shared" si="24"/>
        <v>0</v>
      </c>
      <c r="AP24" s="104"/>
    </row>
    <row r="25" spans="1:42" ht="18.75" thickBot="1" x14ac:dyDescent="0.3">
      <c r="A25" s="163"/>
      <c r="B25" s="126" t="s">
        <v>134</v>
      </c>
      <c r="C25" s="127">
        <v>50942</v>
      </c>
      <c r="D25" s="128" t="s">
        <v>37</v>
      </c>
      <c r="E25" s="276">
        <f t="shared" si="0"/>
        <v>271.00126442231704</v>
      </c>
      <c r="F25" s="295">
        <f t="shared" si="1"/>
        <v>324.8474182684709</v>
      </c>
      <c r="G25" s="296">
        <f t="shared" si="2"/>
        <v>324.8474182684709</v>
      </c>
      <c r="H25" s="302">
        <f t="shared" si="3"/>
        <v>2</v>
      </c>
      <c r="I25" s="297">
        <f t="shared" si="4"/>
        <v>5</v>
      </c>
      <c r="J25" s="298">
        <f t="shared" si="9"/>
        <v>64.969483653694184</v>
      </c>
      <c r="K25" s="114">
        <v>25</v>
      </c>
      <c r="L25" s="97">
        <f t="shared" si="5"/>
        <v>65.78947368421052</v>
      </c>
      <c r="M25" s="115">
        <v>23</v>
      </c>
      <c r="N25" s="116">
        <f t="shared" si="6"/>
        <v>63.888888888888886</v>
      </c>
      <c r="O25" s="115"/>
      <c r="P25" s="116">
        <f t="shared" si="7"/>
        <v>0</v>
      </c>
      <c r="Q25" s="115">
        <v>21</v>
      </c>
      <c r="R25" s="116">
        <f t="shared" si="10"/>
        <v>53.846153846153847</v>
      </c>
      <c r="S25" s="115"/>
      <c r="T25" s="116">
        <f t="shared" si="11"/>
        <v>0</v>
      </c>
      <c r="U25" s="115">
        <v>27</v>
      </c>
      <c r="V25" s="116">
        <f t="shared" si="12"/>
        <v>71.05263157894737</v>
      </c>
      <c r="W25" s="115">
        <v>26</v>
      </c>
      <c r="X25" s="147">
        <f t="shared" si="13"/>
        <v>70.270270270270274</v>
      </c>
      <c r="Y25" s="114"/>
      <c r="Z25" s="157">
        <f t="shared" si="14"/>
        <v>0</v>
      </c>
      <c r="AA25" s="153"/>
      <c r="AB25" s="104"/>
      <c r="AC25" s="105" t="str">
        <f t="shared" si="8"/>
        <v>O'CALLAGHAN.J</v>
      </c>
      <c r="AD25" s="106">
        <f t="shared" si="8"/>
        <v>50942</v>
      </c>
      <c r="AE25" s="107" t="str">
        <f t="shared" si="8"/>
        <v>B/GWENT</v>
      </c>
      <c r="AF25" s="108">
        <f t="shared" si="15"/>
        <v>65.78947368421052</v>
      </c>
      <c r="AG25" s="108">
        <f t="shared" si="16"/>
        <v>63.888888888888886</v>
      </c>
      <c r="AH25" s="108">
        <f t="shared" si="17"/>
        <v>0</v>
      </c>
      <c r="AI25" s="108">
        <f t="shared" si="18"/>
        <v>53.846153846153847</v>
      </c>
      <c r="AJ25" s="108">
        <f t="shared" si="19"/>
        <v>0</v>
      </c>
      <c r="AK25" s="108">
        <f t="shared" si="20"/>
        <v>71.05263157894737</v>
      </c>
      <c r="AL25" s="108">
        <f t="shared" si="21"/>
        <v>70.270270270270274</v>
      </c>
      <c r="AM25" s="108">
        <f t="shared" si="22"/>
        <v>0</v>
      </c>
      <c r="AN25" s="32">
        <f t="shared" si="23"/>
        <v>5</v>
      </c>
      <c r="AO25" s="109">
        <f t="shared" si="24"/>
        <v>64.969483653694184</v>
      </c>
      <c r="AP25" s="104"/>
    </row>
    <row r="26" spans="1:42" ht="18.75" thickBot="1" x14ac:dyDescent="0.3">
      <c r="A26" s="163"/>
      <c r="B26" s="110" t="s">
        <v>135</v>
      </c>
      <c r="C26" s="120">
        <v>50029</v>
      </c>
      <c r="D26" s="122" t="s">
        <v>36</v>
      </c>
      <c r="E26" s="276">
        <f t="shared" si="0"/>
        <v>0</v>
      </c>
      <c r="F26" s="295">
        <f t="shared" si="1"/>
        <v>0</v>
      </c>
      <c r="G26" s="296">
        <f t="shared" si="2"/>
        <v>0</v>
      </c>
      <c r="H26" s="302">
        <f t="shared" si="3"/>
        <v>0</v>
      </c>
      <c r="I26" s="297">
        <f t="shared" si="4"/>
        <v>0</v>
      </c>
      <c r="J26" s="298">
        <f t="shared" si="9"/>
        <v>0</v>
      </c>
      <c r="K26" s="114"/>
      <c r="L26" s="97">
        <f t="shared" si="5"/>
        <v>0</v>
      </c>
      <c r="M26" s="115"/>
      <c r="N26" s="116">
        <f t="shared" si="6"/>
        <v>0</v>
      </c>
      <c r="O26" s="115"/>
      <c r="P26" s="116">
        <f t="shared" si="7"/>
        <v>0</v>
      </c>
      <c r="Q26" s="115"/>
      <c r="R26" s="116">
        <f t="shared" si="10"/>
        <v>0</v>
      </c>
      <c r="S26" s="115"/>
      <c r="T26" s="116">
        <f t="shared" si="11"/>
        <v>0</v>
      </c>
      <c r="U26" s="115"/>
      <c r="V26" s="116">
        <f t="shared" si="12"/>
        <v>0</v>
      </c>
      <c r="W26" s="115"/>
      <c r="X26" s="147">
        <f t="shared" si="13"/>
        <v>0</v>
      </c>
      <c r="Y26" s="114"/>
      <c r="Z26" s="157">
        <f t="shared" si="14"/>
        <v>0</v>
      </c>
      <c r="AA26" s="153"/>
      <c r="AB26" s="104"/>
      <c r="AC26" s="105" t="str">
        <f t="shared" si="8"/>
        <v>REDWOOD.J</v>
      </c>
      <c r="AD26" s="106">
        <f t="shared" si="8"/>
        <v>50029</v>
      </c>
      <c r="AE26" s="107" t="str">
        <f t="shared" si="8"/>
        <v>QUARRY</v>
      </c>
      <c r="AF26" s="108">
        <f t="shared" si="15"/>
        <v>0</v>
      </c>
      <c r="AG26" s="108">
        <f t="shared" si="16"/>
        <v>0</v>
      </c>
      <c r="AH26" s="108">
        <f t="shared" si="17"/>
        <v>0</v>
      </c>
      <c r="AI26" s="108">
        <f t="shared" si="18"/>
        <v>0</v>
      </c>
      <c r="AJ26" s="108">
        <f t="shared" si="19"/>
        <v>0</v>
      </c>
      <c r="AK26" s="108">
        <f t="shared" si="20"/>
        <v>0</v>
      </c>
      <c r="AL26" s="108">
        <f t="shared" si="21"/>
        <v>0</v>
      </c>
      <c r="AM26" s="108">
        <f t="shared" si="22"/>
        <v>0</v>
      </c>
      <c r="AN26" s="32">
        <f t="shared" si="23"/>
        <v>0</v>
      </c>
      <c r="AO26" s="109">
        <f t="shared" si="24"/>
        <v>0</v>
      </c>
      <c r="AP26" s="104"/>
    </row>
    <row r="27" spans="1:42" ht="18.75" thickBot="1" x14ac:dyDescent="0.3">
      <c r="A27" s="163"/>
      <c r="B27" s="110" t="s">
        <v>136</v>
      </c>
      <c r="C27" s="120">
        <v>50673</v>
      </c>
      <c r="D27" s="125" t="s">
        <v>73</v>
      </c>
      <c r="E27" s="276">
        <f t="shared" si="0"/>
        <v>0</v>
      </c>
      <c r="F27" s="295">
        <f t="shared" si="1"/>
        <v>0</v>
      </c>
      <c r="G27" s="296">
        <f t="shared" si="2"/>
        <v>0</v>
      </c>
      <c r="H27" s="302">
        <f t="shared" si="3"/>
        <v>0</v>
      </c>
      <c r="I27" s="297">
        <f t="shared" si="4"/>
        <v>0</v>
      </c>
      <c r="J27" s="298">
        <f t="shared" si="9"/>
        <v>0</v>
      </c>
      <c r="K27" s="114"/>
      <c r="L27" s="97">
        <f t="shared" si="5"/>
        <v>0</v>
      </c>
      <c r="M27" s="115"/>
      <c r="N27" s="116">
        <f t="shared" si="6"/>
        <v>0</v>
      </c>
      <c r="O27" s="115"/>
      <c r="P27" s="116">
        <f t="shared" si="7"/>
        <v>0</v>
      </c>
      <c r="Q27" s="115"/>
      <c r="R27" s="116">
        <f t="shared" si="10"/>
        <v>0</v>
      </c>
      <c r="S27" s="115"/>
      <c r="T27" s="116">
        <f t="shared" si="11"/>
        <v>0</v>
      </c>
      <c r="U27" s="115"/>
      <c r="V27" s="116">
        <f t="shared" si="12"/>
        <v>0</v>
      </c>
      <c r="W27" s="115"/>
      <c r="X27" s="147">
        <f t="shared" si="13"/>
        <v>0</v>
      </c>
      <c r="Y27" s="114"/>
      <c r="Z27" s="157">
        <f t="shared" si="14"/>
        <v>0</v>
      </c>
      <c r="AA27" s="153"/>
      <c r="AB27" s="104"/>
      <c r="AC27" s="105" t="str">
        <f t="shared" si="8"/>
        <v>RICHARDS.J</v>
      </c>
      <c r="AD27" s="106">
        <f t="shared" si="8"/>
        <v>50673</v>
      </c>
      <c r="AE27" s="107" t="str">
        <f t="shared" si="8"/>
        <v>CASTLETON</v>
      </c>
      <c r="AF27" s="108">
        <f t="shared" si="15"/>
        <v>0</v>
      </c>
      <c r="AG27" s="108">
        <f t="shared" si="16"/>
        <v>0</v>
      </c>
      <c r="AH27" s="108">
        <f t="shared" si="17"/>
        <v>0</v>
      </c>
      <c r="AI27" s="108">
        <f t="shared" si="18"/>
        <v>0</v>
      </c>
      <c r="AJ27" s="108">
        <f t="shared" si="19"/>
        <v>0</v>
      </c>
      <c r="AK27" s="108">
        <f t="shared" si="20"/>
        <v>0</v>
      </c>
      <c r="AL27" s="108">
        <f t="shared" si="21"/>
        <v>0</v>
      </c>
      <c r="AM27" s="108">
        <f t="shared" si="22"/>
        <v>0</v>
      </c>
      <c r="AN27" s="32">
        <f t="shared" si="23"/>
        <v>0</v>
      </c>
      <c r="AO27" s="109">
        <f t="shared" si="24"/>
        <v>0</v>
      </c>
      <c r="AP27" s="104"/>
    </row>
    <row r="28" spans="1:42" ht="18.75" thickBot="1" x14ac:dyDescent="0.3">
      <c r="A28" s="163"/>
      <c r="B28" s="119" t="s">
        <v>117</v>
      </c>
      <c r="C28" s="120"/>
      <c r="D28" s="121" t="s">
        <v>37</v>
      </c>
      <c r="E28" s="276">
        <f t="shared" si="0"/>
        <v>66.666666666666671</v>
      </c>
      <c r="F28" s="295">
        <f t="shared" si="1"/>
        <v>66.666666666666671</v>
      </c>
      <c r="G28" s="296">
        <f t="shared" si="2"/>
        <v>66.666666666666671</v>
      </c>
      <c r="H28" s="302">
        <f t="shared" si="3"/>
        <v>7</v>
      </c>
      <c r="I28" s="297">
        <f t="shared" si="4"/>
        <v>1</v>
      </c>
      <c r="J28" s="298">
        <f t="shared" si="9"/>
        <v>66.666666666666671</v>
      </c>
      <c r="K28" s="114"/>
      <c r="L28" s="97">
        <f t="shared" si="5"/>
        <v>0</v>
      </c>
      <c r="M28" s="115">
        <v>24</v>
      </c>
      <c r="N28" s="116">
        <f t="shared" si="6"/>
        <v>66.666666666666671</v>
      </c>
      <c r="O28" s="115"/>
      <c r="P28" s="116">
        <f t="shared" si="7"/>
        <v>0</v>
      </c>
      <c r="Q28" s="115"/>
      <c r="R28" s="116">
        <f t="shared" si="10"/>
        <v>0</v>
      </c>
      <c r="S28" s="115"/>
      <c r="T28" s="116">
        <f t="shared" si="11"/>
        <v>0</v>
      </c>
      <c r="U28" s="115"/>
      <c r="V28" s="116">
        <f t="shared" si="12"/>
        <v>0</v>
      </c>
      <c r="W28" s="115"/>
      <c r="X28" s="147">
        <f t="shared" si="13"/>
        <v>0</v>
      </c>
      <c r="Y28" s="114"/>
      <c r="Z28" s="157">
        <f t="shared" si="14"/>
        <v>0</v>
      </c>
      <c r="AA28" s="153"/>
      <c r="AB28" s="104"/>
      <c r="AC28" s="105" t="str">
        <f t="shared" si="8"/>
        <v>THOMAS.H</v>
      </c>
      <c r="AD28" s="106">
        <f t="shared" si="8"/>
        <v>0</v>
      </c>
      <c r="AE28" s="107" t="str">
        <f t="shared" si="8"/>
        <v>B/GWENT</v>
      </c>
      <c r="AF28" s="108">
        <f t="shared" si="15"/>
        <v>0</v>
      </c>
      <c r="AG28" s="108">
        <f t="shared" si="16"/>
        <v>66.666666666666671</v>
      </c>
      <c r="AH28" s="108">
        <f t="shared" si="17"/>
        <v>0</v>
      </c>
      <c r="AI28" s="108">
        <f t="shared" si="18"/>
        <v>0</v>
      </c>
      <c r="AJ28" s="108">
        <f t="shared" si="19"/>
        <v>0</v>
      </c>
      <c r="AK28" s="108">
        <f t="shared" si="20"/>
        <v>0</v>
      </c>
      <c r="AL28" s="108">
        <f t="shared" si="21"/>
        <v>0</v>
      </c>
      <c r="AM28" s="108">
        <f t="shared" si="22"/>
        <v>0</v>
      </c>
      <c r="AN28" s="32">
        <f t="shared" si="23"/>
        <v>1</v>
      </c>
      <c r="AO28" s="109">
        <f t="shared" si="24"/>
        <v>66.666666666666671</v>
      </c>
      <c r="AP28" s="104"/>
    </row>
    <row r="29" spans="1:42" ht="18.75" thickBot="1" x14ac:dyDescent="0.3">
      <c r="A29" s="163"/>
      <c r="B29" s="110" t="s">
        <v>137</v>
      </c>
      <c r="C29" s="111"/>
      <c r="D29" s="112" t="s">
        <v>63</v>
      </c>
      <c r="E29" s="276">
        <f t="shared" si="0"/>
        <v>0</v>
      </c>
      <c r="F29" s="295">
        <f t="shared" si="1"/>
        <v>0</v>
      </c>
      <c r="G29" s="296">
        <f t="shared" si="2"/>
        <v>0</v>
      </c>
      <c r="H29" s="302">
        <f t="shared" si="3"/>
        <v>0</v>
      </c>
      <c r="I29" s="297">
        <f t="shared" si="4"/>
        <v>0</v>
      </c>
      <c r="J29" s="298">
        <f t="shared" si="9"/>
        <v>0</v>
      </c>
      <c r="K29" s="114"/>
      <c r="L29" s="97">
        <f t="shared" si="5"/>
        <v>0</v>
      </c>
      <c r="M29" s="115"/>
      <c r="N29" s="116">
        <f t="shared" si="6"/>
        <v>0</v>
      </c>
      <c r="O29" s="115"/>
      <c r="P29" s="116">
        <f t="shared" si="7"/>
        <v>0</v>
      </c>
      <c r="Q29" s="115"/>
      <c r="R29" s="116">
        <f t="shared" si="10"/>
        <v>0</v>
      </c>
      <c r="S29" s="115"/>
      <c r="T29" s="116">
        <f t="shared" si="11"/>
        <v>0</v>
      </c>
      <c r="U29" s="115"/>
      <c r="V29" s="116">
        <f t="shared" si="12"/>
        <v>0</v>
      </c>
      <c r="W29" s="115"/>
      <c r="X29" s="147">
        <f t="shared" si="13"/>
        <v>0</v>
      </c>
      <c r="Y29" s="114"/>
      <c r="Z29" s="157">
        <f t="shared" si="14"/>
        <v>0</v>
      </c>
      <c r="AA29" s="153"/>
      <c r="AB29" s="104"/>
      <c r="AC29" s="105" t="str">
        <f t="shared" si="8"/>
        <v>THOMAS.M</v>
      </c>
      <c r="AD29" s="106">
        <f t="shared" si="8"/>
        <v>0</v>
      </c>
      <c r="AE29" s="107" t="str">
        <f t="shared" si="8"/>
        <v>TONDU</v>
      </c>
      <c r="AF29" s="108">
        <f t="shared" si="15"/>
        <v>0</v>
      </c>
      <c r="AG29" s="108">
        <f t="shared" si="16"/>
        <v>0</v>
      </c>
      <c r="AH29" s="108">
        <f t="shared" si="17"/>
        <v>0</v>
      </c>
      <c r="AI29" s="108">
        <f t="shared" si="18"/>
        <v>0</v>
      </c>
      <c r="AJ29" s="108">
        <f t="shared" si="19"/>
        <v>0</v>
      </c>
      <c r="AK29" s="108">
        <f t="shared" si="20"/>
        <v>0</v>
      </c>
      <c r="AL29" s="108">
        <f t="shared" si="21"/>
        <v>0</v>
      </c>
      <c r="AM29" s="108">
        <f t="shared" si="22"/>
        <v>0</v>
      </c>
      <c r="AN29" s="32">
        <f t="shared" si="23"/>
        <v>0</v>
      </c>
      <c r="AO29" s="109">
        <f t="shared" si="24"/>
        <v>0</v>
      </c>
      <c r="AP29" s="104"/>
    </row>
    <row r="30" spans="1:42" ht="18.75" thickBot="1" x14ac:dyDescent="0.3">
      <c r="A30" s="163"/>
      <c r="B30" s="110" t="s">
        <v>138</v>
      </c>
      <c r="C30" s="120"/>
      <c r="D30" s="125" t="s">
        <v>37</v>
      </c>
      <c r="E30" s="276">
        <f t="shared" si="0"/>
        <v>0</v>
      </c>
      <c r="F30" s="295">
        <f t="shared" si="1"/>
        <v>0</v>
      </c>
      <c r="G30" s="296">
        <f t="shared" si="2"/>
        <v>0</v>
      </c>
      <c r="H30" s="302">
        <f t="shared" si="3"/>
        <v>0</v>
      </c>
      <c r="I30" s="297">
        <f t="shared" si="4"/>
        <v>0</v>
      </c>
      <c r="J30" s="298">
        <f t="shared" si="9"/>
        <v>0</v>
      </c>
      <c r="K30" s="114"/>
      <c r="L30" s="97">
        <f t="shared" si="5"/>
        <v>0</v>
      </c>
      <c r="M30" s="115"/>
      <c r="N30" s="116">
        <f t="shared" si="6"/>
        <v>0</v>
      </c>
      <c r="O30" s="115"/>
      <c r="P30" s="116">
        <f t="shared" si="7"/>
        <v>0</v>
      </c>
      <c r="Q30" s="115"/>
      <c r="R30" s="116">
        <f t="shared" si="10"/>
        <v>0</v>
      </c>
      <c r="S30" s="115"/>
      <c r="T30" s="116">
        <f t="shared" si="11"/>
        <v>0</v>
      </c>
      <c r="U30" s="115"/>
      <c r="V30" s="116">
        <f t="shared" si="12"/>
        <v>0</v>
      </c>
      <c r="W30" s="115"/>
      <c r="X30" s="147">
        <f t="shared" si="13"/>
        <v>0</v>
      </c>
      <c r="Y30" s="114"/>
      <c r="Z30" s="157">
        <f t="shared" si="14"/>
        <v>0</v>
      </c>
      <c r="AA30" s="153"/>
      <c r="AB30" s="104"/>
      <c r="AC30" s="105" t="str">
        <f t="shared" si="8"/>
        <v>WATERS.C</v>
      </c>
      <c r="AD30" s="106">
        <f t="shared" si="8"/>
        <v>0</v>
      </c>
      <c r="AE30" s="107" t="str">
        <f t="shared" si="8"/>
        <v>B/GWENT</v>
      </c>
      <c r="AF30" s="108">
        <f t="shared" si="15"/>
        <v>0</v>
      </c>
      <c r="AG30" s="108">
        <f t="shared" si="16"/>
        <v>0</v>
      </c>
      <c r="AH30" s="108">
        <f t="shared" si="17"/>
        <v>0</v>
      </c>
      <c r="AI30" s="108">
        <f t="shared" si="18"/>
        <v>0</v>
      </c>
      <c r="AJ30" s="108">
        <f t="shared" si="19"/>
        <v>0</v>
      </c>
      <c r="AK30" s="108">
        <f t="shared" si="20"/>
        <v>0</v>
      </c>
      <c r="AL30" s="108">
        <f t="shared" si="21"/>
        <v>0</v>
      </c>
      <c r="AM30" s="108">
        <f t="shared" si="22"/>
        <v>0</v>
      </c>
      <c r="AN30" s="32">
        <f t="shared" si="23"/>
        <v>0</v>
      </c>
      <c r="AO30" s="109">
        <f t="shared" si="24"/>
        <v>0</v>
      </c>
      <c r="AP30" s="104"/>
    </row>
    <row r="31" spans="1:42" ht="18.75" thickBot="1" x14ac:dyDescent="0.3">
      <c r="A31" s="163"/>
      <c r="B31" s="110" t="s">
        <v>139</v>
      </c>
      <c r="C31" s="120">
        <v>50798</v>
      </c>
      <c r="D31" s="122" t="s">
        <v>60</v>
      </c>
      <c r="E31" s="276">
        <f t="shared" si="0"/>
        <v>0</v>
      </c>
      <c r="F31" s="295">
        <f t="shared" si="1"/>
        <v>0</v>
      </c>
      <c r="G31" s="296">
        <f t="shared" si="2"/>
        <v>0</v>
      </c>
      <c r="H31" s="302">
        <f t="shared" si="3"/>
        <v>0</v>
      </c>
      <c r="I31" s="297">
        <f t="shared" si="4"/>
        <v>0</v>
      </c>
      <c r="J31" s="298">
        <f t="shared" si="9"/>
        <v>0</v>
      </c>
      <c r="K31" s="114"/>
      <c r="L31" s="97">
        <f t="shared" si="5"/>
        <v>0</v>
      </c>
      <c r="M31" s="115"/>
      <c r="N31" s="116">
        <f t="shared" si="6"/>
        <v>0</v>
      </c>
      <c r="O31" s="115"/>
      <c r="P31" s="116">
        <f t="shared" si="7"/>
        <v>0</v>
      </c>
      <c r="Q31" s="115"/>
      <c r="R31" s="116">
        <f t="shared" si="10"/>
        <v>0</v>
      </c>
      <c r="S31" s="115"/>
      <c r="T31" s="116">
        <f t="shared" si="11"/>
        <v>0</v>
      </c>
      <c r="U31" s="115"/>
      <c r="V31" s="116">
        <f t="shared" si="12"/>
        <v>0</v>
      </c>
      <c r="W31" s="115"/>
      <c r="X31" s="147">
        <f t="shared" si="13"/>
        <v>0</v>
      </c>
      <c r="Y31" s="114"/>
      <c r="Z31" s="157">
        <f t="shared" si="14"/>
        <v>0</v>
      </c>
      <c r="AA31" s="153"/>
      <c r="AB31" s="104"/>
      <c r="AC31" s="105" t="str">
        <f t="shared" si="8"/>
        <v>WILLIAMS.A</v>
      </c>
      <c r="AD31" s="106">
        <f t="shared" si="8"/>
        <v>50798</v>
      </c>
      <c r="AE31" s="107" t="str">
        <f t="shared" si="8"/>
        <v>NELSON</v>
      </c>
      <c r="AF31" s="108">
        <f t="shared" si="15"/>
        <v>0</v>
      </c>
      <c r="AG31" s="108">
        <f t="shared" si="16"/>
        <v>0</v>
      </c>
      <c r="AH31" s="108">
        <f t="shared" si="17"/>
        <v>0</v>
      </c>
      <c r="AI31" s="108">
        <f t="shared" si="18"/>
        <v>0</v>
      </c>
      <c r="AJ31" s="108">
        <f t="shared" si="19"/>
        <v>0</v>
      </c>
      <c r="AK31" s="108">
        <f t="shared" si="20"/>
        <v>0</v>
      </c>
      <c r="AL31" s="108">
        <f t="shared" si="21"/>
        <v>0</v>
      </c>
      <c r="AM31" s="108">
        <f t="shared" si="22"/>
        <v>0</v>
      </c>
      <c r="AN31" s="32">
        <f t="shared" si="23"/>
        <v>0</v>
      </c>
      <c r="AO31" s="109">
        <f t="shared" si="24"/>
        <v>0</v>
      </c>
      <c r="AP31" s="104"/>
    </row>
    <row r="32" spans="1:42" ht="18.75" thickBot="1" x14ac:dyDescent="0.3">
      <c r="A32" s="163"/>
      <c r="B32" s="110" t="s">
        <v>140</v>
      </c>
      <c r="C32" s="120"/>
      <c r="D32" s="122" t="s">
        <v>60</v>
      </c>
      <c r="E32" s="276">
        <f t="shared" si="0"/>
        <v>0</v>
      </c>
      <c r="F32" s="295">
        <f t="shared" si="1"/>
        <v>0</v>
      </c>
      <c r="G32" s="296">
        <f t="shared" si="2"/>
        <v>0</v>
      </c>
      <c r="H32" s="302">
        <f t="shared" si="3"/>
        <v>0</v>
      </c>
      <c r="I32" s="297">
        <f t="shared" si="4"/>
        <v>0</v>
      </c>
      <c r="J32" s="298">
        <f t="shared" si="9"/>
        <v>0</v>
      </c>
      <c r="K32" s="114"/>
      <c r="L32" s="97">
        <f t="shared" si="5"/>
        <v>0</v>
      </c>
      <c r="M32" s="115"/>
      <c r="N32" s="116">
        <f t="shared" si="6"/>
        <v>0</v>
      </c>
      <c r="O32" s="115"/>
      <c r="P32" s="116">
        <f t="shared" si="7"/>
        <v>0</v>
      </c>
      <c r="Q32" s="115"/>
      <c r="R32" s="116">
        <f t="shared" si="10"/>
        <v>0</v>
      </c>
      <c r="S32" s="115"/>
      <c r="T32" s="116">
        <f t="shared" si="11"/>
        <v>0</v>
      </c>
      <c r="U32" s="115"/>
      <c r="V32" s="116">
        <f t="shared" si="12"/>
        <v>0</v>
      </c>
      <c r="W32" s="115"/>
      <c r="X32" s="147">
        <f t="shared" si="13"/>
        <v>0</v>
      </c>
      <c r="Y32" s="114"/>
      <c r="Z32" s="157">
        <f t="shared" si="14"/>
        <v>0</v>
      </c>
      <c r="AA32" s="153"/>
      <c r="AB32" s="104"/>
      <c r="AC32" s="105" t="str">
        <f t="shared" si="8"/>
        <v>YEOMAN.M</v>
      </c>
      <c r="AD32" s="106">
        <f t="shared" si="8"/>
        <v>0</v>
      </c>
      <c r="AE32" s="107" t="str">
        <f t="shared" si="8"/>
        <v>NELSON</v>
      </c>
      <c r="AF32" s="108">
        <f t="shared" si="15"/>
        <v>0</v>
      </c>
      <c r="AG32" s="108">
        <f t="shared" si="16"/>
        <v>0</v>
      </c>
      <c r="AH32" s="108">
        <f t="shared" si="17"/>
        <v>0</v>
      </c>
      <c r="AI32" s="108">
        <f t="shared" si="18"/>
        <v>0</v>
      </c>
      <c r="AJ32" s="108">
        <f t="shared" si="19"/>
        <v>0</v>
      </c>
      <c r="AK32" s="108">
        <f t="shared" si="20"/>
        <v>0</v>
      </c>
      <c r="AL32" s="108">
        <f t="shared" si="21"/>
        <v>0</v>
      </c>
      <c r="AM32" s="108">
        <f t="shared" si="22"/>
        <v>0</v>
      </c>
      <c r="AN32" s="32">
        <f t="shared" si="23"/>
        <v>0</v>
      </c>
      <c r="AO32" s="109">
        <f t="shared" si="24"/>
        <v>0</v>
      </c>
      <c r="AP32" s="104"/>
    </row>
    <row r="33" spans="1:43" ht="18.75" thickBot="1" x14ac:dyDescent="0.3">
      <c r="A33" s="163"/>
      <c r="B33" s="110"/>
      <c r="C33" s="120"/>
      <c r="D33" s="122"/>
      <c r="E33" s="276">
        <f t="shared" ref="E33:E39" si="25">LARGE(AF33:AM33,1)+LARGE(AF33:AM33,2)+LARGE(AF33:AM33,3)+LARGE(AF33:AM33,4)</f>
        <v>0</v>
      </c>
      <c r="F33" s="295">
        <f t="shared" ref="F33:F39" si="26">SUM(L33+N33+P33+R33+T33+V33+X33+Z33)</f>
        <v>0</v>
      </c>
      <c r="G33" s="296">
        <f t="shared" ref="G33:G39" si="27">LARGE(AF33:AM33,1)+LARGE(AF33:AM33,2)+LARGE(AF33:AM33,3)+LARGE(AF33:AM33,4)+LARGE(AF33:AM33,5)</f>
        <v>0</v>
      </c>
      <c r="H33" s="302">
        <f t="shared" si="3"/>
        <v>0</v>
      </c>
      <c r="I33" s="297">
        <f t="shared" ref="I33:J43" si="28">AN33</f>
        <v>0</v>
      </c>
      <c r="J33" s="298">
        <f t="shared" si="28"/>
        <v>0</v>
      </c>
      <c r="K33" s="114"/>
      <c r="L33" s="97">
        <f t="shared" ref="L33:L43" si="29">AF33</f>
        <v>0</v>
      </c>
      <c r="M33" s="115"/>
      <c r="N33" s="116">
        <f t="shared" ref="N33:N43" si="30">AG33</f>
        <v>0</v>
      </c>
      <c r="O33" s="115"/>
      <c r="P33" s="116">
        <f t="shared" ref="P33:P43" si="31">AH33</f>
        <v>0</v>
      </c>
      <c r="Q33" s="115"/>
      <c r="R33" s="116">
        <f t="shared" si="10"/>
        <v>0</v>
      </c>
      <c r="S33" s="115"/>
      <c r="T33" s="116">
        <f t="shared" si="11"/>
        <v>0</v>
      </c>
      <c r="U33" s="115"/>
      <c r="V33" s="116">
        <f t="shared" si="12"/>
        <v>0</v>
      </c>
      <c r="W33" s="115"/>
      <c r="X33" s="147">
        <f t="shared" si="13"/>
        <v>0</v>
      </c>
      <c r="Y33" s="114"/>
      <c r="Z33" s="157">
        <f t="shared" si="14"/>
        <v>0</v>
      </c>
      <c r="AA33" s="153"/>
      <c r="AB33" s="104"/>
      <c r="AC33" s="105">
        <f t="shared" si="8"/>
        <v>0</v>
      </c>
      <c r="AD33" s="106">
        <f t="shared" si="8"/>
        <v>0</v>
      </c>
      <c r="AE33" s="107">
        <f t="shared" si="8"/>
        <v>0</v>
      </c>
      <c r="AF33" s="108">
        <f t="shared" si="15"/>
        <v>0</v>
      </c>
      <c r="AG33" s="108">
        <f t="shared" si="16"/>
        <v>0</v>
      </c>
      <c r="AH33" s="108">
        <f t="shared" si="17"/>
        <v>0</v>
      </c>
      <c r="AI33" s="108">
        <f t="shared" si="18"/>
        <v>0</v>
      </c>
      <c r="AJ33" s="108">
        <f t="shared" si="19"/>
        <v>0</v>
      </c>
      <c r="AK33" s="108">
        <f t="shared" si="20"/>
        <v>0</v>
      </c>
      <c r="AL33" s="108">
        <f t="shared" si="21"/>
        <v>0</v>
      </c>
      <c r="AM33" s="108">
        <f t="shared" si="22"/>
        <v>0</v>
      </c>
      <c r="AN33" s="32">
        <f t="shared" si="23"/>
        <v>0</v>
      </c>
      <c r="AO33" s="109">
        <f t="shared" si="24"/>
        <v>0</v>
      </c>
      <c r="AP33" s="104"/>
    </row>
    <row r="34" spans="1:43" ht="18.75" thickBot="1" x14ac:dyDescent="0.3">
      <c r="A34" s="163"/>
      <c r="B34" s="133"/>
      <c r="C34" s="134"/>
      <c r="D34" s="135"/>
      <c r="E34" s="276">
        <f t="shared" si="25"/>
        <v>0</v>
      </c>
      <c r="F34" s="295">
        <f t="shared" si="26"/>
        <v>0</v>
      </c>
      <c r="G34" s="296">
        <f t="shared" si="27"/>
        <v>0</v>
      </c>
      <c r="H34" s="302">
        <f t="shared" si="3"/>
        <v>0</v>
      </c>
      <c r="I34" s="297">
        <f t="shared" si="28"/>
        <v>0</v>
      </c>
      <c r="J34" s="298">
        <f t="shared" si="28"/>
        <v>0</v>
      </c>
      <c r="K34" s="114"/>
      <c r="L34" s="97">
        <f t="shared" si="29"/>
        <v>0</v>
      </c>
      <c r="M34" s="115"/>
      <c r="N34" s="116">
        <f t="shared" si="30"/>
        <v>0</v>
      </c>
      <c r="O34" s="115"/>
      <c r="P34" s="116">
        <f t="shared" si="31"/>
        <v>0</v>
      </c>
      <c r="Q34" s="115"/>
      <c r="R34" s="116">
        <f t="shared" si="10"/>
        <v>0</v>
      </c>
      <c r="S34" s="115"/>
      <c r="T34" s="116">
        <f t="shared" si="11"/>
        <v>0</v>
      </c>
      <c r="U34" s="115"/>
      <c r="V34" s="116">
        <f t="shared" si="12"/>
        <v>0</v>
      </c>
      <c r="W34" s="115"/>
      <c r="X34" s="147">
        <f t="shared" si="13"/>
        <v>0</v>
      </c>
      <c r="Y34" s="114"/>
      <c r="Z34" s="157">
        <f t="shared" si="14"/>
        <v>0</v>
      </c>
      <c r="AA34" s="153"/>
      <c r="AB34" s="104"/>
      <c r="AC34" s="105">
        <f t="shared" si="8"/>
        <v>0</v>
      </c>
      <c r="AD34" s="106">
        <f t="shared" si="8"/>
        <v>0</v>
      </c>
      <c r="AE34" s="107">
        <f t="shared" si="8"/>
        <v>0</v>
      </c>
      <c r="AF34" s="108">
        <f t="shared" si="15"/>
        <v>0</v>
      </c>
      <c r="AG34" s="108">
        <f t="shared" si="16"/>
        <v>0</v>
      </c>
      <c r="AH34" s="108">
        <f t="shared" si="17"/>
        <v>0</v>
      </c>
      <c r="AI34" s="108">
        <f t="shared" si="18"/>
        <v>0</v>
      </c>
      <c r="AJ34" s="108">
        <f t="shared" si="19"/>
        <v>0</v>
      </c>
      <c r="AK34" s="108">
        <f t="shared" si="20"/>
        <v>0</v>
      </c>
      <c r="AL34" s="108">
        <f t="shared" si="21"/>
        <v>0</v>
      </c>
      <c r="AM34" s="108">
        <f t="shared" si="22"/>
        <v>0</v>
      </c>
      <c r="AN34" s="32">
        <f t="shared" si="23"/>
        <v>0</v>
      </c>
      <c r="AO34" s="109">
        <f t="shared" si="24"/>
        <v>0</v>
      </c>
      <c r="AP34" s="104"/>
    </row>
    <row r="35" spans="1:43" ht="18.75" thickBot="1" x14ac:dyDescent="0.3">
      <c r="A35" s="163"/>
      <c r="B35" s="110"/>
      <c r="C35" s="120"/>
      <c r="D35" s="122"/>
      <c r="E35" s="276">
        <f t="shared" si="25"/>
        <v>0</v>
      </c>
      <c r="F35" s="295">
        <f t="shared" si="26"/>
        <v>0</v>
      </c>
      <c r="G35" s="296">
        <f t="shared" si="27"/>
        <v>0</v>
      </c>
      <c r="H35" s="302">
        <f t="shared" si="3"/>
        <v>0</v>
      </c>
      <c r="I35" s="297">
        <f t="shared" si="28"/>
        <v>0</v>
      </c>
      <c r="J35" s="298">
        <f t="shared" si="28"/>
        <v>0</v>
      </c>
      <c r="K35" s="114"/>
      <c r="L35" s="97">
        <f t="shared" si="29"/>
        <v>0</v>
      </c>
      <c r="M35" s="115"/>
      <c r="N35" s="116">
        <f t="shared" si="30"/>
        <v>0</v>
      </c>
      <c r="O35" s="115"/>
      <c r="P35" s="116">
        <f t="shared" si="31"/>
        <v>0</v>
      </c>
      <c r="Q35" s="115"/>
      <c r="R35" s="116">
        <f t="shared" si="10"/>
        <v>0</v>
      </c>
      <c r="S35" s="115"/>
      <c r="T35" s="116">
        <f t="shared" si="11"/>
        <v>0</v>
      </c>
      <c r="U35" s="115"/>
      <c r="V35" s="116">
        <f t="shared" si="12"/>
        <v>0</v>
      </c>
      <c r="W35" s="115"/>
      <c r="X35" s="147">
        <f t="shared" si="13"/>
        <v>0</v>
      </c>
      <c r="Y35" s="114"/>
      <c r="Z35" s="157">
        <f t="shared" si="14"/>
        <v>0</v>
      </c>
      <c r="AA35" s="153"/>
      <c r="AB35" s="104"/>
      <c r="AC35" s="105">
        <f t="shared" si="8"/>
        <v>0</v>
      </c>
      <c r="AD35" s="106">
        <f t="shared" si="8"/>
        <v>0</v>
      </c>
      <c r="AE35" s="107">
        <f t="shared" si="8"/>
        <v>0</v>
      </c>
      <c r="AF35" s="108">
        <f t="shared" si="15"/>
        <v>0</v>
      </c>
      <c r="AG35" s="108">
        <f t="shared" si="16"/>
        <v>0</v>
      </c>
      <c r="AH35" s="108">
        <f t="shared" si="17"/>
        <v>0</v>
      </c>
      <c r="AI35" s="108">
        <f t="shared" si="18"/>
        <v>0</v>
      </c>
      <c r="AJ35" s="108">
        <f t="shared" si="19"/>
        <v>0</v>
      </c>
      <c r="AK35" s="108">
        <f t="shared" si="20"/>
        <v>0</v>
      </c>
      <c r="AL35" s="108">
        <f t="shared" si="21"/>
        <v>0</v>
      </c>
      <c r="AM35" s="108">
        <f t="shared" si="22"/>
        <v>0</v>
      </c>
      <c r="AN35" s="32">
        <f t="shared" si="23"/>
        <v>0</v>
      </c>
      <c r="AO35" s="109">
        <f t="shared" si="24"/>
        <v>0</v>
      </c>
      <c r="AP35" s="104"/>
    </row>
    <row r="36" spans="1:43" ht="18.75" thickBot="1" x14ac:dyDescent="0.3">
      <c r="A36" s="163"/>
      <c r="B36" s="133"/>
      <c r="C36" s="134"/>
      <c r="D36" s="135"/>
      <c r="E36" s="276">
        <f t="shared" si="25"/>
        <v>0</v>
      </c>
      <c r="F36" s="295">
        <f t="shared" si="26"/>
        <v>0</v>
      </c>
      <c r="G36" s="296">
        <f t="shared" si="27"/>
        <v>0</v>
      </c>
      <c r="H36" s="302">
        <f t="shared" si="3"/>
        <v>0</v>
      </c>
      <c r="I36" s="297">
        <f t="shared" si="28"/>
        <v>0</v>
      </c>
      <c r="J36" s="298">
        <f t="shared" si="28"/>
        <v>0</v>
      </c>
      <c r="K36" s="114"/>
      <c r="L36" s="97">
        <f t="shared" si="29"/>
        <v>0</v>
      </c>
      <c r="M36" s="115"/>
      <c r="N36" s="116">
        <f t="shared" si="30"/>
        <v>0</v>
      </c>
      <c r="O36" s="115"/>
      <c r="P36" s="116">
        <f t="shared" si="31"/>
        <v>0</v>
      </c>
      <c r="Q36" s="115"/>
      <c r="R36" s="116">
        <f t="shared" si="10"/>
        <v>0</v>
      </c>
      <c r="S36" s="115"/>
      <c r="T36" s="116">
        <f t="shared" si="11"/>
        <v>0</v>
      </c>
      <c r="U36" s="115"/>
      <c r="V36" s="116">
        <f t="shared" si="12"/>
        <v>0</v>
      </c>
      <c r="W36" s="115"/>
      <c r="X36" s="147">
        <f t="shared" si="13"/>
        <v>0</v>
      </c>
      <c r="Y36" s="114"/>
      <c r="Z36" s="157">
        <f t="shared" si="14"/>
        <v>0</v>
      </c>
      <c r="AA36" s="153"/>
      <c r="AB36" s="104"/>
      <c r="AC36" s="105">
        <f t="shared" si="8"/>
        <v>0</v>
      </c>
      <c r="AD36" s="106">
        <f t="shared" si="8"/>
        <v>0</v>
      </c>
      <c r="AE36" s="107">
        <f t="shared" si="8"/>
        <v>0</v>
      </c>
      <c r="AF36" s="108">
        <f t="shared" si="15"/>
        <v>0</v>
      </c>
      <c r="AG36" s="108">
        <f t="shared" si="16"/>
        <v>0</v>
      </c>
      <c r="AH36" s="108">
        <f t="shared" si="17"/>
        <v>0</v>
      </c>
      <c r="AI36" s="108">
        <f t="shared" si="18"/>
        <v>0</v>
      </c>
      <c r="AJ36" s="108">
        <f t="shared" si="19"/>
        <v>0</v>
      </c>
      <c r="AK36" s="108">
        <f t="shared" si="20"/>
        <v>0</v>
      </c>
      <c r="AL36" s="108">
        <f t="shared" si="21"/>
        <v>0</v>
      </c>
      <c r="AM36" s="108">
        <f t="shared" si="22"/>
        <v>0</v>
      </c>
      <c r="AN36" s="32">
        <f t="shared" si="23"/>
        <v>0</v>
      </c>
      <c r="AO36" s="109">
        <f t="shared" si="24"/>
        <v>0</v>
      </c>
      <c r="AP36" s="104"/>
    </row>
    <row r="37" spans="1:43" ht="18.75" thickBot="1" x14ac:dyDescent="0.3">
      <c r="A37" s="163"/>
      <c r="B37" s="119"/>
      <c r="C37" s="120"/>
      <c r="D37" s="121"/>
      <c r="E37" s="280">
        <f t="shared" si="25"/>
        <v>0</v>
      </c>
      <c r="F37" s="295">
        <f t="shared" si="26"/>
        <v>0</v>
      </c>
      <c r="G37" s="296">
        <f t="shared" si="27"/>
        <v>0</v>
      </c>
      <c r="H37" s="302">
        <f t="shared" si="3"/>
        <v>0</v>
      </c>
      <c r="I37" s="297">
        <f t="shared" si="28"/>
        <v>0</v>
      </c>
      <c r="J37" s="298">
        <f t="shared" si="28"/>
        <v>0</v>
      </c>
      <c r="K37" s="114"/>
      <c r="L37" s="97">
        <f t="shared" si="29"/>
        <v>0</v>
      </c>
      <c r="M37" s="115"/>
      <c r="N37" s="116">
        <f t="shared" si="30"/>
        <v>0</v>
      </c>
      <c r="O37" s="115"/>
      <c r="P37" s="116">
        <f t="shared" si="31"/>
        <v>0</v>
      </c>
      <c r="Q37" s="115"/>
      <c r="R37" s="116">
        <f t="shared" si="10"/>
        <v>0</v>
      </c>
      <c r="S37" s="115"/>
      <c r="T37" s="116">
        <f t="shared" si="11"/>
        <v>0</v>
      </c>
      <c r="U37" s="115"/>
      <c r="V37" s="116">
        <f t="shared" si="12"/>
        <v>0</v>
      </c>
      <c r="W37" s="115"/>
      <c r="X37" s="147">
        <f t="shared" si="13"/>
        <v>0</v>
      </c>
      <c r="Y37" s="114"/>
      <c r="Z37" s="157">
        <f t="shared" si="14"/>
        <v>0</v>
      </c>
      <c r="AA37" s="153"/>
      <c r="AB37" s="104"/>
      <c r="AC37" s="105">
        <f t="shared" si="8"/>
        <v>0</v>
      </c>
      <c r="AD37" s="106">
        <f t="shared" si="8"/>
        <v>0</v>
      </c>
      <c r="AE37" s="107">
        <f t="shared" si="8"/>
        <v>0</v>
      </c>
      <c r="AF37" s="108">
        <f t="shared" si="15"/>
        <v>0</v>
      </c>
      <c r="AG37" s="108">
        <f t="shared" si="16"/>
        <v>0</v>
      </c>
      <c r="AH37" s="108">
        <f t="shared" si="17"/>
        <v>0</v>
      </c>
      <c r="AI37" s="108">
        <f t="shared" si="18"/>
        <v>0</v>
      </c>
      <c r="AJ37" s="108">
        <f t="shared" si="19"/>
        <v>0</v>
      </c>
      <c r="AK37" s="108">
        <f t="shared" si="20"/>
        <v>0</v>
      </c>
      <c r="AL37" s="108">
        <f t="shared" si="21"/>
        <v>0</v>
      </c>
      <c r="AM37" s="108">
        <f t="shared" si="22"/>
        <v>0</v>
      </c>
      <c r="AN37" s="32">
        <f t="shared" si="23"/>
        <v>0</v>
      </c>
      <c r="AO37" s="109">
        <f t="shared" si="24"/>
        <v>0</v>
      </c>
      <c r="AP37" s="104"/>
    </row>
    <row r="38" spans="1:43" ht="18.75" thickBot="1" x14ac:dyDescent="0.3">
      <c r="A38" s="163"/>
      <c r="B38" s="133"/>
      <c r="C38" s="134"/>
      <c r="D38" s="135"/>
      <c r="E38" s="280">
        <f t="shared" si="25"/>
        <v>0</v>
      </c>
      <c r="F38" s="295">
        <f t="shared" si="26"/>
        <v>0</v>
      </c>
      <c r="G38" s="296">
        <f t="shared" si="27"/>
        <v>0</v>
      </c>
      <c r="H38" s="302">
        <f t="shared" si="3"/>
        <v>0</v>
      </c>
      <c r="I38" s="297">
        <f t="shared" si="28"/>
        <v>0</v>
      </c>
      <c r="J38" s="298">
        <f t="shared" si="28"/>
        <v>0</v>
      </c>
      <c r="K38" s="114"/>
      <c r="L38" s="97">
        <f t="shared" si="29"/>
        <v>0</v>
      </c>
      <c r="M38" s="115"/>
      <c r="N38" s="116">
        <f t="shared" si="30"/>
        <v>0</v>
      </c>
      <c r="O38" s="115"/>
      <c r="P38" s="116">
        <f t="shared" si="31"/>
        <v>0</v>
      </c>
      <c r="Q38" s="115"/>
      <c r="R38" s="116">
        <f t="shared" si="10"/>
        <v>0</v>
      </c>
      <c r="S38" s="115"/>
      <c r="T38" s="116">
        <f t="shared" si="11"/>
        <v>0</v>
      </c>
      <c r="U38" s="115"/>
      <c r="V38" s="116">
        <f t="shared" si="12"/>
        <v>0</v>
      </c>
      <c r="W38" s="115"/>
      <c r="X38" s="147">
        <f t="shared" si="13"/>
        <v>0</v>
      </c>
      <c r="Y38" s="114"/>
      <c r="Z38" s="157">
        <f t="shared" si="14"/>
        <v>0</v>
      </c>
      <c r="AA38" s="153"/>
      <c r="AB38" s="104"/>
      <c r="AC38" s="105">
        <f t="shared" si="8"/>
        <v>0</v>
      </c>
      <c r="AD38" s="106">
        <f t="shared" si="8"/>
        <v>0</v>
      </c>
      <c r="AE38" s="107">
        <f t="shared" si="8"/>
        <v>0</v>
      </c>
      <c r="AF38" s="108">
        <f t="shared" si="15"/>
        <v>0</v>
      </c>
      <c r="AG38" s="108">
        <f t="shared" si="16"/>
        <v>0</v>
      </c>
      <c r="AH38" s="108">
        <f t="shared" si="17"/>
        <v>0</v>
      </c>
      <c r="AI38" s="108">
        <f t="shared" si="18"/>
        <v>0</v>
      </c>
      <c r="AJ38" s="108">
        <f t="shared" si="19"/>
        <v>0</v>
      </c>
      <c r="AK38" s="108">
        <f t="shared" si="20"/>
        <v>0</v>
      </c>
      <c r="AL38" s="108">
        <f t="shared" si="21"/>
        <v>0</v>
      </c>
      <c r="AM38" s="108">
        <f t="shared" si="22"/>
        <v>0</v>
      </c>
      <c r="AN38" s="32">
        <f t="shared" si="23"/>
        <v>0</v>
      </c>
      <c r="AO38" s="109">
        <f t="shared" si="24"/>
        <v>0</v>
      </c>
      <c r="AP38" s="104"/>
    </row>
    <row r="39" spans="1:43" ht="18.75" thickBot="1" x14ac:dyDescent="0.3">
      <c r="A39" s="163"/>
      <c r="B39" s="133"/>
      <c r="C39" s="134"/>
      <c r="D39" s="135"/>
      <c r="E39" s="280">
        <f t="shared" si="25"/>
        <v>0</v>
      </c>
      <c r="F39" s="295">
        <f t="shared" si="26"/>
        <v>0</v>
      </c>
      <c r="G39" s="296">
        <f t="shared" si="27"/>
        <v>0</v>
      </c>
      <c r="H39" s="302">
        <f t="shared" si="3"/>
        <v>0</v>
      </c>
      <c r="I39" s="297">
        <f t="shared" si="28"/>
        <v>0</v>
      </c>
      <c r="J39" s="298">
        <f t="shared" si="28"/>
        <v>0</v>
      </c>
      <c r="K39" s="114"/>
      <c r="L39" s="97">
        <f t="shared" si="29"/>
        <v>0</v>
      </c>
      <c r="M39" s="115"/>
      <c r="N39" s="116">
        <f t="shared" si="30"/>
        <v>0</v>
      </c>
      <c r="O39" s="115"/>
      <c r="P39" s="116">
        <f t="shared" si="31"/>
        <v>0</v>
      </c>
      <c r="Q39" s="115"/>
      <c r="R39" s="116">
        <f t="shared" si="10"/>
        <v>0</v>
      </c>
      <c r="S39" s="115"/>
      <c r="T39" s="116">
        <f t="shared" si="11"/>
        <v>0</v>
      </c>
      <c r="U39" s="115"/>
      <c r="V39" s="116">
        <f t="shared" si="12"/>
        <v>0</v>
      </c>
      <c r="W39" s="115"/>
      <c r="X39" s="147">
        <f t="shared" si="13"/>
        <v>0</v>
      </c>
      <c r="Y39" s="114"/>
      <c r="Z39" s="157">
        <f t="shared" si="14"/>
        <v>0</v>
      </c>
      <c r="AA39" s="153"/>
      <c r="AB39" s="104"/>
      <c r="AC39" s="105">
        <f t="shared" si="8"/>
        <v>0</v>
      </c>
      <c r="AD39" s="106">
        <f t="shared" si="8"/>
        <v>0</v>
      </c>
      <c r="AE39" s="107">
        <f t="shared" si="8"/>
        <v>0</v>
      </c>
      <c r="AF39" s="108">
        <f t="shared" si="15"/>
        <v>0</v>
      </c>
      <c r="AG39" s="108">
        <f t="shared" si="16"/>
        <v>0</v>
      </c>
      <c r="AH39" s="108">
        <f t="shared" si="17"/>
        <v>0</v>
      </c>
      <c r="AI39" s="108">
        <f t="shared" si="18"/>
        <v>0</v>
      </c>
      <c r="AJ39" s="108">
        <f t="shared" si="19"/>
        <v>0</v>
      </c>
      <c r="AK39" s="108">
        <f t="shared" si="20"/>
        <v>0</v>
      </c>
      <c r="AL39" s="108">
        <f t="shared" si="21"/>
        <v>0</v>
      </c>
      <c r="AM39" s="108">
        <f t="shared" si="22"/>
        <v>0</v>
      </c>
      <c r="AN39" s="32">
        <f t="shared" si="23"/>
        <v>0</v>
      </c>
      <c r="AO39" s="109">
        <f t="shared" si="24"/>
        <v>0</v>
      </c>
      <c r="AP39" s="104"/>
    </row>
    <row r="40" spans="1:43" ht="18.75" thickBot="1" x14ac:dyDescent="0.3">
      <c r="A40" s="163"/>
      <c r="B40" s="110"/>
      <c r="C40" s="120"/>
      <c r="D40" s="122"/>
      <c r="E40" s="280"/>
      <c r="F40" s="295"/>
      <c r="G40" s="296"/>
      <c r="H40" s="302">
        <f t="shared" si="3"/>
        <v>0</v>
      </c>
      <c r="I40" s="297"/>
      <c r="J40" s="298">
        <f t="shared" si="28"/>
        <v>0</v>
      </c>
      <c r="K40" s="114"/>
      <c r="L40" s="97">
        <f t="shared" si="29"/>
        <v>0</v>
      </c>
      <c r="M40" s="115"/>
      <c r="N40" s="116">
        <f t="shared" si="30"/>
        <v>0</v>
      </c>
      <c r="O40" s="115"/>
      <c r="P40" s="116">
        <f t="shared" si="31"/>
        <v>0</v>
      </c>
      <c r="Q40" s="115"/>
      <c r="R40" s="116">
        <f t="shared" si="10"/>
        <v>0</v>
      </c>
      <c r="S40" s="115"/>
      <c r="T40" s="116">
        <f t="shared" si="11"/>
        <v>0</v>
      </c>
      <c r="U40" s="115"/>
      <c r="V40" s="116">
        <f t="shared" si="12"/>
        <v>0</v>
      </c>
      <c r="W40" s="115"/>
      <c r="X40" s="147">
        <f t="shared" si="13"/>
        <v>0</v>
      </c>
      <c r="Y40" s="114"/>
      <c r="Z40" s="157">
        <f t="shared" si="14"/>
        <v>0</v>
      </c>
      <c r="AA40" s="153"/>
      <c r="AB40" s="104"/>
      <c r="AC40" s="105"/>
      <c r="AD40" s="106"/>
      <c r="AE40" s="107"/>
      <c r="AF40" s="108"/>
      <c r="AG40" s="108"/>
      <c r="AH40" s="108"/>
      <c r="AI40" s="108"/>
      <c r="AJ40" s="108"/>
      <c r="AK40" s="108"/>
      <c r="AL40" s="108"/>
      <c r="AM40" s="108"/>
      <c r="AN40" s="32"/>
      <c r="AO40" s="109"/>
      <c r="AP40" s="104"/>
    </row>
    <row r="41" spans="1:43" ht="18.75" thickBot="1" x14ac:dyDescent="0.3">
      <c r="A41" s="163"/>
      <c r="B41" s="137"/>
      <c r="C41" s="138"/>
      <c r="D41" s="139"/>
      <c r="E41" s="280"/>
      <c r="F41" s="295"/>
      <c r="G41" s="296"/>
      <c r="H41" s="302">
        <f t="shared" si="3"/>
        <v>0</v>
      </c>
      <c r="I41" s="297"/>
      <c r="J41" s="298">
        <f t="shared" si="28"/>
        <v>0</v>
      </c>
      <c r="K41" s="114"/>
      <c r="L41" s="97">
        <f t="shared" si="29"/>
        <v>0</v>
      </c>
      <c r="M41" s="115"/>
      <c r="N41" s="116">
        <f t="shared" si="30"/>
        <v>0</v>
      </c>
      <c r="O41" s="115"/>
      <c r="P41" s="116">
        <f t="shared" si="31"/>
        <v>0</v>
      </c>
      <c r="Q41" s="115"/>
      <c r="R41" s="116">
        <f t="shared" si="10"/>
        <v>0</v>
      </c>
      <c r="S41" s="115"/>
      <c r="T41" s="116">
        <f t="shared" si="11"/>
        <v>0</v>
      </c>
      <c r="U41" s="115"/>
      <c r="V41" s="116">
        <f t="shared" si="12"/>
        <v>0</v>
      </c>
      <c r="W41" s="115"/>
      <c r="X41" s="147">
        <f t="shared" si="13"/>
        <v>0</v>
      </c>
      <c r="Y41" s="114"/>
      <c r="Z41" s="157">
        <f t="shared" si="14"/>
        <v>0</v>
      </c>
      <c r="AA41" s="153"/>
      <c r="AB41" s="104"/>
      <c r="AC41" s="105"/>
      <c r="AD41" s="106"/>
      <c r="AE41" s="107"/>
      <c r="AF41" s="108"/>
      <c r="AG41" s="108"/>
      <c r="AH41" s="108"/>
      <c r="AI41" s="108"/>
      <c r="AJ41" s="108"/>
      <c r="AK41" s="108"/>
      <c r="AL41" s="108"/>
      <c r="AM41" s="108"/>
      <c r="AN41" s="32"/>
      <c r="AO41" s="109"/>
      <c r="AP41" s="104"/>
    </row>
    <row r="42" spans="1:43" ht="18.75" thickBot="1" x14ac:dyDescent="0.3">
      <c r="A42" s="163"/>
      <c r="B42" s="132"/>
      <c r="C42" s="111"/>
      <c r="D42" s="112"/>
      <c r="E42" s="280"/>
      <c r="F42" s="295"/>
      <c r="G42" s="296"/>
      <c r="H42" s="302">
        <f t="shared" si="3"/>
        <v>0</v>
      </c>
      <c r="I42" s="297"/>
      <c r="J42" s="298">
        <f t="shared" si="28"/>
        <v>0</v>
      </c>
      <c r="K42" s="114"/>
      <c r="L42" s="97">
        <f t="shared" si="29"/>
        <v>0</v>
      </c>
      <c r="M42" s="115"/>
      <c r="N42" s="116">
        <f t="shared" si="30"/>
        <v>0</v>
      </c>
      <c r="O42" s="115"/>
      <c r="P42" s="116">
        <f t="shared" si="31"/>
        <v>0</v>
      </c>
      <c r="Q42" s="115"/>
      <c r="R42" s="116">
        <f t="shared" si="10"/>
        <v>0</v>
      </c>
      <c r="S42" s="115"/>
      <c r="T42" s="116">
        <f t="shared" si="11"/>
        <v>0</v>
      </c>
      <c r="U42" s="115"/>
      <c r="V42" s="116">
        <f t="shared" si="12"/>
        <v>0</v>
      </c>
      <c r="W42" s="115"/>
      <c r="X42" s="147">
        <f t="shared" si="13"/>
        <v>0</v>
      </c>
      <c r="Y42" s="114"/>
      <c r="Z42" s="157">
        <f t="shared" si="14"/>
        <v>0</v>
      </c>
      <c r="AA42" s="153"/>
      <c r="AB42" s="104"/>
      <c r="AC42" s="105"/>
      <c r="AD42" s="106"/>
      <c r="AE42" s="107"/>
      <c r="AF42" s="108"/>
      <c r="AG42" s="108"/>
      <c r="AH42" s="108"/>
      <c r="AI42" s="108"/>
      <c r="AJ42" s="108"/>
      <c r="AK42" s="108"/>
      <c r="AL42" s="108"/>
      <c r="AM42" s="108"/>
      <c r="AN42" s="32"/>
      <c r="AO42" s="109"/>
      <c r="AP42" s="104"/>
    </row>
    <row r="43" spans="1:43" ht="18.75" thickBot="1" x14ac:dyDescent="0.3">
      <c r="A43" s="163"/>
      <c r="B43" s="140"/>
      <c r="C43" s="141"/>
      <c r="D43" s="142"/>
      <c r="E43" s="280"/>
      <c r="F43" s="295"/>
      <c r="G43" s="296"/>
      <c r="H43" s="302">
        <f t="shared" si="3"/>
        <v>0</v>
      </c>
      <c r="I43" s="299"/>
      <c r="J43" s="298">
        <f t="shared" si="28"/>
        <v>0</v>
      </c>
      <c r="K43" s="114"/>
      <c r="L43" s="97">
        <f t="shared" si="29"/>
        <v>0</v>
      </c>
      <c r="M43" s="115"/>
      <c r="N43" s="116">
        <f t="shared" si="30"/>
        <v>0</v>
      </c>
      <c r="O43" s="115"/>
      <c r="P43" s="116">
        <f t="shared" si="31"/>
        <v>0</v>
      </c>
      <c r="Q43" s="115"/>
      <c r="R43" s="116">
        <f t="shared" si="10"/>
        <v>0</v>
      </c>
      <c r="S43" s="115"/>
      <c r="T43" s="116">
        <f t="shared" si="11"/>
        <v>0</v>
      </c>
      <c r="U43" s="115"/>
      <c r="V43" s="116">
        <f t="shared" si="12"/>
        <v>0</v>
      </c>
      <c r="W43" s="115"/>
      <c r="X43" s="147">
        <f t="shared" si="13"/>
        <v>0</v>
      </c>
      <c r="Y43" s="158"/>
      <c r="Z43" s="159">
        <f t="shared" si="14"/>
        <v>0</v>
      </c>
      <c r="AA43" s="153"/>
      <c r="AB43" s="104"/>
      <c r="AC43" s="105"/>
      <c r="AD43" s="106"/>
      <c r="AE43" s="107"/>
      <c r="AF43" s="108"/>
      <c r="AG43" s="108"/>
      <c r="AH43" s="108"/>
      <c r="AI43" s="108"/>
      <c r="AJ43" s="108"/>
      <c r="AK43" s="108"/>
      <c r="AL43" s="108"/>
      <c r="AM43" s="108"/>
      <c r="AN43" s="32"/>
      <c r="AO43" s="109"/>
      <c r="AP43" s="104"/>
    </row>
    <row r="44" spans="1:43" x14ac:dyDescent="0.2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</row>
    <row r="45" spans="1:43" x14ac:dyDescent="0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</row>
    <row r="46" spans="1:43" x14ac:dyDescent="0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</row>
    <row r="47" spans="1:43" x14ac:dyDescent="0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</row>
    <row r="48" spans="1:43" x14ac:dyDescent="0.2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</row>
    <row r="49" spans="1:43" x14ac:dyDescent="0.25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</row>
    <row r="50" spans="1:43" x14ac:dyDescent="0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</row>
    <row r="51" spans="1:43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</row>
    <row r="52" spans="1:43" x14ac:dyDescent="0.25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</row>
    <row r="53" spans="1:43" x14ac:dyDescent="0.25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</row>
    <row r="54" spans="1:43" x14ac:dyDescent="0.25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</row>
    <row r="55" spans="1:43" x14ac:dyDescent="0.25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</row>
    <row r="56" spans="1:43" x14ac:dyDescent="0.25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</row>
  </sheetData>
  <sortState ref="B12:D32">
    <sortCondition ref="B11"/>
  </sortState>
  <conditionalFormatting sqref="N11:N43 P11:P43 R11:R43 T11:T43 V11:V43 X11:X43 Z11:Z43 AB11:AB43 AP11:AP43 L11:L43">
    <cfRule type="cellIs" dxfId="177" priority="35" stopIfTrue="1" operator="greaterThan">
      <formula>1</formula>
    </cfRule>
    <cfRule type="cellIs" dxfId="176" priority="36" stopIfTrue="1" operator="lessThan">
      <formula>1</formula>
    </cfRule>
  </conditionalFormatting>
  <conditionalFormatting sqref="M11:M43 Q11:Q43 S11:S43 U11:U43 Y11:Y43 K11:K43 AA11:AA43 W11:W43 O11:O43">
    <cfRule type="cellIs" dxfId="175" priority="33" stopIfTrue="1" operator="greaterThan">
      <formula>1</formula>
    </cfRule>
    <cfRule type="cellIs" dxfId="174" priority="34" stopIfTrue="1" operator="lessThan">
      <formula>1</formula>
    </cfRule>
  </conditionalFormatting>
  <conditionalFormatting sqref="AA11:AB43 AP11:AP43">
    <cfRule type="cellIs" dxfId="173" priority="24" operator="lessThan">
      <formula>0.1</formula>
    </cfRule>
    <cfRule type="cellIs" dxfId="172" priority="25" operator="lessThan">
      <formula>0.1</formula>
    </cfRule>
  </conditionalFormatting>
  <conditionalFormatting sqref="AA11:AB43 AP11:AP43">
    <cfRule type="cellIs" dxfId="171" priority="18" operator="lessThan">
      <formula>0.1</formula>
    </cfRule>
    <cfRule type="cellIs" dxfId="170" priority="19" operator="lessThan">
      <formula>0.1</formula>
    </cfRule>
  </conditionalFormatting>
  <conditionalFormatting sqref="K11:Z43">
    <cfRule type="cellIs" dxfId="169" priority="17" operator="lessThan">
      <formula>0.01</formula>
    </cfRule>
  </conditionalFormatting>
  <conditionalFormatting sqref="F11:G43 I11:J43">
    <cfRule type="cellIs" dxfId="168" priority="14" operator="lessThan">
      <formula>1</formula>
    </cfRule>
  </conditionalFormatting>
  <conditionalFormatting sqref="J11:J43">
    <cfRule type="cellIs" dxfId="167" priority="13" operator="greaterThan">
      <formula>59.9999</formula>
    </cfRule>
  </conditionalFormatting>
  <conditionalFormatting sqref="H11:H43">
    <cfRule type="cellIs" dxfId="166" priority="6" stopIfTrue="1" operator="lessThan">
      <formula>1</formula>
    </cfRule>
  </conditionalFormatting>
  <conditionalFormatting sqref="H11:H43">
    <cfRule type="cellIs" dxfId="165" priority="4" operator="lessThan">
      <formula>1</formula>
    </cfRule>
    <cfRule type="cellIs" dxfId="164" priority="5" operator="lessThan">
      <formula>1</formula>
    </cfRule>
  </conditionalFormatting>
  <conditionalFormatting sqref="H11:H43">
    <cfRule type="cellIs" dxfId="163" priority="3" operator="between">
      <formula>1</formula>
      <formula>3</formula>
    </cfRule>
  </conditionalFormatting>
  <conditionalFormatting sqref="H11:H43">
    <cfRule type="cellIs" dxfId="162" priority="2" operator="between">
      <formula>1</formula>
      <formula>3</formula>
    </cfRule>
  </conditionalFormatting>
  <conditionalFormatting sqref="H11:H43">
    <cfRule type="cellIs" dxfId="161" priority="1" operator="lessThan">
      <formula>1</formula>
    </cfRule>
  </conditionalFormatting>
  <pageMargins left="0.25" right="0.25" top="0.75" bottom="0.75" header="0.3" footer="0.3"/>
  <pageSetup paperSize="9" scale="6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AQ82"/>
  <sheetViews>
    <sheetView topLeftCell="K16" zoomScale="75" zoomScaleNormal="75" workbookViewId="0">
      <selection activeCell="AR22" sqref="AR22:AR30"/>
    </sheetView>
  </sheetViews>
  <sheetFormatPr defaultRowHeight="15" x14ac:dyDescent="0.25"/>
  <cols>
    <col min="2" max="2" width="27" customWidth="1"/>
    <col min="3" max="3" width="13.28515625" customWidth="1"/>
    <col min="4" max="4" width="14.5703125" customWidth="1"/>
    <col min="5" max="5" width="17.710937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7.2851562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5" spans="2:43" ht="48.75" thickBot="1" x14ac:dyDescent="0.85">
      <c r="B5" s="171"/>
      <c r="C5" s="171"/>
      <c r="D5" s="162"/>
      <c r="E5" s="163"/>
      <c r="F5" s="161"/>
      <c r="G5" s="161"/>
      <c r="H5" s="164"/>
      <c r="I5" s="165"/>
      <c r="J5" s="166"/>
      <c r="K5" s="167"/>
      <c r="L5" s="168"/>
      <c r="M5" s="167"/>
      <c r="N5" s="168"/>
      <c r="O5" s="167"/>
      <c r="P5" s="168"/>
      <c r="Q5" s="167"/>
      <c r="R5" s="168"/>
      <c r="S5" s="167"/>
      <c r="T5" s="168"/>
      <c r="U5" s="167"/>
      <c r="V5" s="168"/>
      <c r="W5" s="167"/>
      <c r="X5" s="168"/>
      <c r="Y5" s="167"/>
      <c r="Z5" s="168"/>
      <c r="AA5" s="167"/>
      <c r="AB5" s="161"/>
      <c r="AC5" s="167"/>
      <c r="AD5" s="161"/>
      <c r="AE5" s="167"/>
      <c r="AF5" s="161"/>
      <c r="AG5" s="167"/>
      <c r="AH5" s="161"/>
      <c r="AI5" s="167"/>
      <c r="AJ5" s="161"/>
      <c r="AK5" s="167"/>
      <c r="AL5" s="161"/>
      <c r="AM5" s="167"/>
      <c r="AN5" s="161"/>
      <c r="AO5" s="167"/>
      <c r="AP5" s="161"/>
      <c r="AQ5" s="163"/>
    </row>
    <row r="6" spans="2:43" ht="48.75" thickBot="1" x14ac:dyDescent="0.85">
      <c r="B6" s="228" t="s">
        <v>54</v>
      </c>
      <c r="C6" s="2"/>
      <c r="D6" s="3"/>
      <c r="E6" s="4"/>
      <c r="F6" s="5"/>
      <c r="G6" s="1"/>
      <c r="H6" s="6"/>
      <c r="I6" s="7"/>
      <c r="J6" s="8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0"/>
      <c r="W6" s="9"/>
      <c r="X6" s="11"/>
      <c r="Y6" s="9"/>
      <c r="Z6" s="10"/>
      <c r="AA6" s="148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</row>
    <row r="7" spans="2:43" ht="29.25" thickBot="1" x14ac:dyDescent="0.5">
      <c r="B7" s="14">
        <v>2017</v>
      </c>
      <c r="C7" s="15"/>
      <c r="D7" s="16"/>
      <c r="E7" s="16"/>
      <c r="F7" s="17"/>
      <c r="G7" s="18"/>
      <c r="H7" s="19" t="s">
        <v>0</v>
      </c>
      <c r="I7" s="19"/>
      <c r="J7" s="20"/>
      <c r="K7" s="21" t="s">
        <v>36</v>
      </c>
      <c r="L7" s="22"/>
      <c r="M7" s="21" t="s">
        <v>38</v>
      </c>
      <c r="N7" s="23"/>
      <c r="O7" s="24" t="s">
        <v>39</v>
      </c>
      <c r="P7" s="25"/>
      <c r="Q7" s="24" t="s">
        <v>187</v>
      </c>
      <c r="R7" s="25"/>
      <c r="S7" s="24" t="s">
        <v>186</v>
      </c>
      <c r="T7" s="25"/>
      <c r="U7" s="24" t="s">
        <v>188</v>
      </c>
      <c r="V7" s="25"/>
      <c r="W7" s="21" t="s">
        <v>40</v>
      </c>
      <c r="X7" s="26"/>
      <c r="Y7" s="21"/>
      <c r="Z7" s="23"/>
      <c r="AA7" s="149"/>
      <c r="AB7" s="28"/>
      <c r="AC7" s="29"/>
      <c r="AD7" s="30"/>
      <c r="AE7" s="31" t="s">
        <v>1</v>
      </c>
      <c r="AF7" s="32" t="s">
        <v>2</v>
      </c>
      <c r="AG7" s="32" t="s">
        <v>3</v>
      </c>
      <c r="AH7" s="32" t="s">
        <v>4</v>
      </c>
      <c r="AI7" s="32" t="s">
        <v>5</v>
      </c>
      <c r="AJ7" s="32" t="s">
        <v>6</v>
      </c>
      <c r="AK7" s="32" t="s">
        <v>7</v>
      </c>
      <c r="AL7" s="32" t="s">
        <v>8</v>
      </c>
      <c r="AM7" s="32" t="s">
        <v>9</v>
      </c>
      <c r="AN7" s="33" t="s">
        <v>10</v>
      </c>
      <c r="AO7" s="33" t="s">
        <v>11</v>
      </c>
      <c r="AP7" s="28"/>
    </row>
    <row r="8" spans="2:43" ht="18.75" thickBot="1" x14ac:dyDescent="0.3">
      <c r="B8" s="34"/>
      <c r="C8" s="35"/>
      <c r="D8" s="36"/>
      <c r="E8" s="37"/>
      <c r="F8" s="38"/>
      <c r="G8" s="39" t="s">
        <v>13</v>
      </c>
      <c r="H8" s="40" t="s">
        <v>14</v>
      </c>
      <c r="I8" s="41" t="s">
        <v>15</v>
      </c>
      <c r="J8" s="42"/>
      <c r="K8" s="43">
        <v>36</v>
      </c>
      <c r="L8" s="44"/>
      <c r="M8" s="45">
        <v>34</v>
      </c>
      <c r="N8" s="46"/>
      <c r="O8" s="45">
        <v>33</v>
      </c>
      <c r="P8" s="47"/>
      <c r="Q8" s="45">
        <v>34</v>
      </c>
      <c r="R8" s="46"/>
      <c r="S8" s="48">
        <v>26</v>
      </c>
      <c r="T8" s="49"/>
      <c r="U8" s="48">
        <v>40</v>
      </c>
      <c r="V8" s="49"/>
      <c r="W8" s="50">
        <v>35</v>
      </c>
      <c r="X8" s="53"/>
      <c r="Y8" s="45">
        <v>1</v>
      </c>
      <c r="Z8" s="46"/>
      <c r="AA8" s="150"/>
      <c r="AB8" s="55"/>
      <c r="AC8" s="56"/>
      <c r="AD8" s="57" t="s">
        <v>16</v>
      </c>
      <c r="AE8" s="56"/>
      <c r="AF8" s="58">
        <f>K8</f>
        <v>36</v>
      </c>
      <c r="AG8" s="58">
        <f>M8</f>
        <v>34</v>
      </c>
      <c r="AH8" s="58">
        <f>O8</f>
        <v>33</v>
      </c>
      <c r="AI8" s="58">
        <f>Q8</f>
        <v>34</v>
      </c>
      <c r="AJ8" s="58">
        <f>S8</f>
        <v>26</v>
      </c>
      <c r="AK8" s="58">
        <f>U8</f>
        <v>40</v>
      </c>
      <c r="AL8" s="58">
        <f>W8</f>
        <v>35</v>
      </c>
      <c r="AM8" s="58">
        <f>Y8</f>
        <v>1</v>
      </c>
      <c r="AN8" s="59" t="s">
        <v>17</v>
      </c>
      <c r="AO8" s="59" t="s">
        <v>18</v>
      </c>
      <c r="AP8" s="55"/>
    </row>
    <row r="9" spans="2:43" ht="18" x14ac:dyDescent="0.25">
      <c r="B9" s="60" t="s">
        <v>19</v>
      </c>
      <c r="C9" s="60" t="s">
        <v>20</v>
      </c>
      <c r="D9" s="60" t="s">
        <v>21</v>
      </c>
      <c r="E9" s="60"/>
      <c r="F9" s="40" t="s">
        <v>10</v>
      </c>
      <c r="G9" s="39" t="s">
        <v>23</v>
      </c>
      <c r="H9" s="40" t="s">
        <v>24</v>
      </c>
      <c r="I9" s="61" t="s">
        <v>17</v>
      </c>
      <c r="J9" s="61" t="s">
        <v>11</v>
      </c>
      <c r="K9" s="61" t="s">
        <v>25</v>
      </c>
      <c r="L9" s="62" t="s">
        <v>26</v>
      </c>
      <c r="M9" s="63" t="s">
        <v>25</v>
      </c>
      <c r="N9" s="62" t="s">
        <v>26</v>
      </c>
      <c r="O9" s="63" t="s">
        <v>25</v>
      </c>
      <c r="P9" s="62" t="s">
        <v>26</v>
      </c>
      <c r="Q9" s="63" t="s">
        <v>25</v>
      </c>
      <c r="R9" s="62" t="s">
        <v>26</v>
      </c>
      <c r="S9" s="63" t="s">
        <v>25</v>
      </c>
      <c r="T9" s="62" t="s">
        <v>26</v>
      </c>
      <c r="U9" s="63" t="s">
        <v>25</v>
      </c>
      <c r="V9" s="62" t="s">
        <v>26</v>
      </c>
      <c r="W9" s="63" t="s">
        <v>25</v>
      </c>
      <c r="X9" s="64" t="s">
        <v>26</v>
      </c>
      <c r="Y9" s="155" t="s">
        <v>25</v>
      </c>
      <c r="Z9" s="62" t="s">
        <v>26</v>
      </c>
      <c r="AA9" s="151"/>
      <c r="AB9" s="66"/>
      <c r="AC9" s="67" t="s">
        <v>19</v>
      </c>
      <c r="AD9" s="67" t="s">
        <v>20</v>
      </c>
      <c r="AE9" s="67" t="s">
        <v>21</v>
      </c>
      <c r="AF9" s="68" t="s">
        <v>27</v>
      </c>
      <c r="AG9" s="68" t="s">
        <v>27</v>
      </c>
      <c r="AH9" s="68" t="s">
        <v>27</v>
      </c>
      <c r="AI9" s="68" t="s">
        <v>27</v>
      </c>
      <c r="AJ9" s="68" t="s">
        <v>27</v>
      </c>
      <c r="AK9" s="68" t="s">
        <v>27</v>
      </c>
      <c r="AL9" s="68" t="s">
        <v>27</v>
      </c>
      <c r="AM9" s="69" t="s">
        <v>27</v>
      </c>
      <c r="AN9" s="59" t="s">
        <v>28</v>
      </c>
      <c r="AO9" s="59" t="s">
        <v>29</v>
      </c>
      <c r="AP9" s="66"/>
    </row>
    <row r="10" spans="2:43" ht="18.75" thickBot="1" x14ac:dyDescent="0.3">
      <c r="B10" s="36"/>
      <c r="C10" s="36"/>
      <c r="D10" s="36"/>
      <c r="E10" s="70"/>
      <c r="F10" s="71" t="s">
        <v>31</v>
      </c>
      <c r="G10" s="72" t="s">
        <v>32</v>
      </c>
      <c r="H10" s="71" t="s">
        <v>33</v>
      </c>
      <c r="I10" s="71" t="s">
        <v>34</v>
      </c>
      <c r="J10" s="73" t="s">
        <v>27</v>
      </c>
      <c r="K10" s="74"/>
      <c r="L10" s="75"/>
      <c r="M10" s="76"/>
      <c r="N10" s="77"/>
      <c r="O10" s="76"/>
      <c r="P10" s="77"/>
      <c r="Q10" s="76"/>
      <c r="R10" s="77"/>
      <c r="S10" s="76"/>
      <c r="T10" s="77"/>
      <c r="U10" s="76"/>
      <c r="V10" s="77"/>
      <c r="W10" s="76"/>
      <c r="X10" s="145"/>
      <c r="Y10" s="156"/>
      <c r="Z10" s="75"/>
      <c r="AA10" s="152"/>
      <c r="AB10" s="81"/>
      <c r="AC10" s="82"/>
      <c r="AD10" s="83"/>
      <c r="AE10" s="82"/>
      <c r="AF10" s="84"/>
      <c r="AG10" s="84"/>
      <c r="AH10" s="84"/>
      <c r="AI10" s="84"/>
      <c r="AJ10" s="84"/>
      <c r="AK10" s="84"/>
      <c r="AL10" s="84"/>
      <c r="AM10" s="85"/>
      <c r="AN10" s="86"/>
      <c r="AO10" s="86"/>
      <c r="AP10" s="81"/>
    </row>
    <row r="11" spans="2:43" ht="18" x14ac:dyDescent="0.25">
      <c r="B11" s="87" t="s">
        <v>142</v>
      </c>
      <c r="C11" s="88">
        <v>50908</v>
      </c>
      <c r="D11" s="89" t="s">
        <v>63</v>
      </c>
      <c r="E11" s="170"/>
      <c r="F11" s="91">
        <f t="shared" ref="F11:F41" si="0">SUM(L11+N11+P11+R11+T11+V11+X11+Z11)</f>
        <v>0</v>
      </c>
      <c r="G11" s="92">
        <f t="shared" ref="G11:G41" si="1">LARGE(AF11:AM11,1)+LARGE(AF11:AM11,2)+LARGE(AF11:AM11,3)+LARGE(AF11:AM11,4)+LARGE(AF11:AM11,5)</f>
        <v>0</v>
      </c>
      <c r="H11" s="93">
        <f t="shared" ref="H11:H44" si="2">IF(G11=0,,RANK(G11,$G$11:$G$70))</f>
        <v>0</v>
      </c>
      <c r="I11" s="94">
        <f t="shared" ref="I11:I41" si="3">AN11</f>
        <v>0</v>
      </c>
      <c r="J11" s="95">
        <f t="shared" ref="J11:J41" si="4">AO11</f>
        <v>0</v>
      </c>
      <c r="K11" s="96"/>
      <c r="L11" s="97">
        <f t="shared" ref="L11:L41" si="5">AF11</f>
        <v>0</v>
      </c>
      <c r="M11" s="98"/>
      <c r="N11" s="99">
        <f t="shared" ref="N11:N41" si="6">AG11</f>
        <v>0</v>
      </c>
      <c r="O11" s="98"/>
      <c r="P11" s="99">
        <f t="shared" ref="P11:P41" si="7">AH11</f>
        <v>0</v>
      </c>
      <c r="Q11" s="98"/>
      <c r="R11" s="99">
        <f t="shared" ref="R11:R41" si="8">AI11</f>
        <v>0</v>
      </c>
      <c r="S11" s="98"/>
      <c r="T11" s="99">
        <f t="shared" ref="T11:T41" si="9">AJ11</f>
        <v>0</v>
      </c>
      <c r="U11" s="98"/>
      <c r="V11" s="99">
        <f t="shared" ref="V11:V41" si="10">AK11</f>
        <v>0</v>
      </c>
      <c r="W11" s="98"/>
      <c r="X11" s="146">
        <f t="shared" ref="X11:X41" si="11">AL11</f>
        <v>0</v>
      </c>
      <c r="Y11" s="96"/>
      <c r="Z11" s="157">
        <f>AM11</f>
        <v>0</v>
      </c>
      <c r="AA11" s="153"/>
      <c r="AB11" s="104"/>
      <c r="AC11" s="105" t="str">
        <f t="shared" ref="AC11:AE43" si="12">B11</f>
        <v>ALEXANDER.R</v>
      </c>
      <c r="AD11" s="106">
        <f t="shared" si="12"/>
        <v>50908</v>
      </c>
      <c r="AE11" s="107" t="str">
        <f t="shared" si="12"/>
        <v>TONDU</v>
      </c>
      <c r="AF11" s="108">
        <f>(K11*100)/$AF$8</f>
        <v>0</v>
      </c>
      <c r="AG11" s="108">
        <f>(M11*100)/$AG$8</f>
        <v>0</v>
      </c>
      <c r="AH11" s="108">
        <f>(O11*100)/$AH$8</f>
        <v>0</v>
      </c>
      <c r="AI11" s="108">
        <f>(Q11*100)/$AI$8</f>
        <v>0</v>
      </c>
      <c r="AJ11" s="108">
        <f>(S11*100)/$AJ$8</f>
        <v>0</v>
      </c>
      <c r="AK11" s="108">
        <f>(U11*100)/$AK$8</f>
        <v>0</v>
      </c>
      <c r="AL11" s="108">
        <f>(W11*100)/$AL$8</f>
        <v>0</v>
      </c>
      <c r="AM11" s="108">
        <f>(Y11*100)/$AM$8</f>
        <v>0</v>
      </c>
      <c r="AN11" s="32">
        <f>COUNTIF(AF11:AM11,"&gt;0")</f>
        <v>0</v>
      </c>
      <c r="AO11" s="109">
        <f>IF(ISERR(SUM(AF11:AM11)/AN11),0,SUM(AF11:AM11)/AN11)</f>
        <v>0</v>
      </c>
      <c r="AP11" s="104"/>
    </row>
    <row r="12" spans="2:43" ht="18" x14ac:dyDescent="0.25">
      <c r="B12" s="110" t="s">
        <v>143</v>
      </c>
      <c r="C12" s="111">
        <v>50907</v>
      </c>
      <c r="D12" s="112" t="s">
        <v>63</v>
      </c>
      <c r="E12" s="170"/>
      <c r="F12" s="91">
        <f t="shared" si="0"/>
        <v>0</v>
      </c>
      <c r="G12" s="92">
        <f t="shared" si="1"/>
        <v>0</v>
      </c>
      <c r="H12" s="93">
        <f t="shared" si="2"/>
        <v>0</v>
      </c>
      <c r="I12" s="113">
        <f t="shared" si="3"/>
        <v>0</v>
      </c>
      <c r="J12" s="95">
        <f t="shared" si="4"/>
        <v>0</v>
      </c>
      <c r="K12" s="114"/>
      <c r="L12" s="97">
        <f t="shared" si="5"/>
        <v>0</v>
      </c>
      <c r="M12" s="115"/>
      <c r="N12" s="116">
        <f t="shared" si="6"/>
        <v>0</v>
      </c>
      <c r="O12" s="115"/>
      <c r="P12" s="116">
        <f t="shared" si="7"/>
        <v>0</v>
      </c>
      <c r="Q12" s="115"/>
      <c r="R12" s="116">
        <f t="shared" si="8"/>
        <v>0</v>
      </c>
      <c r="S12" s="115"/>
      <c r="T12" s="116">
        <f t="shared" si="9"/>
        <v>0</v>
      </c>
      <c r="U12" s="115"/>
      <c r="V12" s="116">
        <f t="shared" si="10"/>
        <v>0</v>
      </c>
      <c r="W12" s="115"/>
      <c r="X12" s="147">
        <f t="shared" si="11"/>
        <v>0</v>
      </c>
      <c r="Y12" s="114"/>
      <c r="Z12" s="157">
        <f t="shared" ref="Z12:Z43" si="13">AM12</f>
        <v>0</v>
      </c>
      <c r="AA12" s="153"/>
      <c r="AB12" s="104"/>
      <c r="AC12" s="105" t="str">
        <f t="shared" si="12"/>
        <v>ALEXANDER.RACHAEL</v>
      </c>
      <c r="AD12" s="106">
        <f t="shared" si="12"/>
        <v>50907</v>
      </c>
      <c r="AE12" s="107" t="str">
        <f t="shared" si="12"/>
        <v>TONDU</v>
      </c>
      <c r="AF12" s="108">
        <f t="shared" ref="AF12:AF43" si="14">(K12*100)/$AF$8</f>
        <v>0</v>
      </c>
      <c r="AG12" s="108">
        <f t="shared" ref="AG12:AG43" si="15">(M12*100)/$AG$8</f>
        <v>0</v>
      </c>
      <c r="AH12" s="108">
        <f t="shared" ref="AH12:AH43" si="16">(O12*100)/$AH$8</f>
        <v>0</v>
      </c>
      <c r="AI12" s="108">
        <f t="shared" ref="AI12:AI43" si="17">(Q12*100)/$AI$8</f>
        <v>0</v>
      </c>
      <c r="AJ12" s="108">
        <f t="shared" ref="AJ12:AJ43" si="18">(S12*100)/$AJ$8</f>
        <v>0</v>
      </c>
      <c r="AK12" s="108">
        <f t="shared" ref="AK12:AK43" si="19">(U12*100)/$AK$8</f>
        <v>0</v>
      </c>
      <c r="AL12" s="108">
        <f t="shared" ref="AL12:AL43" si="20">(W12*100)/$AL$8</f>
        <v>0</v>
      </c>
      <c r="AM12" s="108">
        <f t="shared" ref="AM12:AM43" si="21">(Y12*100)/$AM$8</f>
        <v>0</v>
      </c>
      <c r="AN12" s="32">
        <f t="shared" ref="AN12:AN43" si="22">COUNTIF(AF12:AM12,"&gt;0")</f>
        <v>0</v>
      </c>
      <c r="AO12" s="109">
        <f t="shared" ref="AO12:AO43" si="23">IF(ISERR(SUM(AF12:AM12)/AN12),0,SUM(AF12:AM12)/AN12)</f>
        <v>0</v>
      </c>
      <c r="AP12" s="104"/>
    </row>
    <row r="13" spans="2:43" ht="18" x14ac:dyDescent="0.25">
      <c r="B13" s="119" t="s">
        <v>144</v>
      </c>
      <c r="C13" s="120">
        <v>50526</v>
      </c>
      <c r="D13" s="121" t="s">
        <v>63</v>
      </c>
      <c r="E13" s="170"/>
      <c r="F13" s="91">
        <f t="shared" si="0"/>
        <v>82.352941176470594</v>
      </c>
      <c r="G13" s="92">
        <f t="shared" si="1"/>
        <v>82.352941176470594</v>
      </c>
      <c r="H13" s="93">
        <f t="shared" si="2"/>
        <v>10</v>
      </c>
      <c r="I13" s="113">
        <f t="shared" si="3"/>
        <v>1</v>
      </c>
      <c r="J13" s="95">
        <f t="shared" si="4"/>
        <v>82.352941176470594</v>
      </c>
      <c r="K13" s="114"/>
      <c r="L13" s="97">
        <f t="shared" si="5"/>
        <v>0</v>
      </c>
      <c r="M13" s="115">
        <v>28</v>
      </c>
      <c r="N13" s="116">
        <f t="shared" si="6"/>
        <v>82.352941176470594</v>
      </c>
      <c r="O13" s="115"/>
      <c r="P13" s="116">
        <f t="shared" si="7"/>
        <v>0</v>
      </c>
      <c r="Q13" s="115"/>
      <c r="R13" s="116">
        <f t="shared" si="8"/>
        <v>0</v>
      </c>
      <c r="S13" s="115"/>
      <c r="T13" s="116">
        <f t="shared" si="9"/>
        <v>0</v>
      </c>
      <c r="U13" s="115"/>
      <c r="V13" s="116">
        <f t="shared" si="10"/>
        <v>0</v>
      </c>
      <c r="W13" s="115"/>
      <c r="X13" s="147">
        <f t="shared" si="11"/>
        <v>0</v>
      </c>
      <c r="Y13" s="114"/>
      <c r="Z13" s="157">
        <f t="shared" si="13"/>
        <v>0</v>
      </c>
      <c r="AA13" s="154"/>
      <c r="AB13" s="104"/>
      <c r="AC13" s="105" t="str">
        <f t="shared" si="12"/>
        <v>BENDON.D</v>
      </c>
      <c r="AD13" s="106">
        <f t="shared" si="12"/>
        <v>50526</v>
      </c>
      <c r="AE13" s="107" t="str">
        <f t="shared" si="12"/>
        <v>TONDU</v>
      </c>
      <c r="AF13" s="108">
        <f t="shared" si="14"/>
        <v>0</v>
      </c>
      <c r="AG13" s="108">
        <f t="shared" si="15"/>
        <v>82.352941176470594</v>
      </c>
      <c r="AH13" s="108">
        <f t="shared" si="16"/>
        <v>0</v>
      </c>
      <c r="AI13" s="108">
        <f t="shared" si="17"/>
        <v>0</v>
      </c>
      <c r="AJ13" s="108">
        <f t="shared" si="18"/>
        <v>0</v>
      </c>
      <c r="AK13" s="108">
        <f t="shared" si="19"/>
        <v>0</v>
      </c>
      <c r="AL13" s="108">
        <f t="shared" si="20"/>
        <v>0</v>
      </c>
      <c r="AM13" s="108">
        <f t="shared" si="21"/>
        <v>0</v>
      </c>
      <c r="AN13" s="32">
        <f t="shared" si="22"/>
        <v>1</v>
      </c>
      <c r="AO13" s="109">
        <f t="shared" si="23"/>
        <v>82.352941176470594</v>
      </c>
      <c r="AP13" s="104"/>
    </row>
    <row r="14" spans="2:43" ht="18" x14ac:dyDescent="0.25">
      <c r="B14" s="110" t="s">
        <v>145</v>
      </c>
      <c r="C14" s="120">
        <v>50898</v>
      </c>
      <c r="D14" s="122" t="s">
        <v>63</v>
      </c>
      <c r="E14" s="170"/>
      <c r="F14" s="91">
        <f t="shared" si="0"/>
        <v>44.117647058823529</v>
      </c>
      <c r="G14" s="92">
        <f t="shared" si="1"/>
        <v>44.117647058823529</v>
      </c>
      <c r="H14" s="93">
        <f t="shared" si="2"/>
        <v>13</v>
      </c>
      <c r="I14" s="113">
        <f t="shared" si="3"/>
        <v>1</v>
      </c>
      <c r="J14" s="95">
        <f t="shared" si="4"/>
        <v>44.117647058823529</v>
      </c>
      <c r="K14" s="114"/>
      <c r="L14" s="97">
        <f t="shared" si="5"/>
        <v>0</v>
      </c>
      <c r="M14" s="115">
        <v>15</v>
      </c>
      <c r="N14" s="116">
        <f t="shared" si="6"/>
        <v>44.117647058823529</v>
      </c>
      <c r="O14" s="115"/>
      <c r="P14" s="116">
        <f t="shared" si="7"/>
        <v>0</v>
      </c>
      <c r="Q14" s="115"/>
      <c r="R14" s="116">
        <f t="shared" si="8"/>
        <v>0</v>
      </c>
      <c r="S14" s="115"/>
      <c r="T14" s="116">
        <f t="shared" si="9"/>
        <v>0</v>
      </c>
      <c r="U14" s="115"/>
      <c r="V14" s="116">
        <f t="shared" si="10"/>
        <v>0</v>
      </c>
      <c r="W14" s="115"/>
      <c r="X14" s="147">
        <f t="shared" si="11"/>
        <v>0</v>
      </c>
      <c r="Y14" s="114"/>
      <c r="Z14" s="157">
        <f t="shared" si="13"/>
        <v>0</v>
      </c>
      <c r="AA14" s="153"/>
      <c r="AB14" s="104"/>
      <c r="AC14" s="105" t="str">
        <f t="shared" si="12"/>
        <v>BENDON.G</v>
      </c>
      <c r="AD14" s="106">
        <f t="shared" si="12"/>
        <v>50898</v>
      </c>
      <c r="AE14" s="107" t="str">
        <f t="shared" si="12"/>
        <v>TONDU</v>
      </c>
      <c r="AF14" s="108">
        <f t="shared" si="14"/>
        <v>0</v>
      </c>
      <c r="AG14" s="108">
        <f t="shared" si="15"/>
        <v>44.117647058823529</v>
      </c>
      <c r="AH14" s="108">
        <f t="shared" si="16"/>
        <v>0</v>
      </c>
      <c r="AI14" s="108">
        <f t="shared" si="17"/>
        <v>0</v>
      </c>
      <c r="AJ14" s="108">
        <f t="shared" si="18"/>
        <v>0</v>
      </c>
      <c r="AK14" s="108">
        <f t="shared" si="19"/>
        <v>0</v>
      </c>
      <c r="AL14" s="108">
        <f t="shared" si="20"/>
        <v>0</v>
      </c>
      <c r="AM14" s="108">
        <f t="shared" si="21"/>
        <v>0</v>
      </c>
      <c r="AN14" s="32">
        <f t="shared" si="22"/>
        <v>1</v>
      </c>
      <c r="AO14" s="109">
        <f t="shared" si="23"/>
        <v>44.117647058823529</v>
      </c>
      <c r="AP14" s="104"/>
    </row>
    <row r="15" spans="2:43" ht="18" x14ac:dyDescent="0.25">
      <c r="B15" s="123" t="s">
        <v>146</v>
      </c>
      <c r="C15" s="124">
        <v>50992</v>
      </c>
      <c r="D15" s="125" t="s">
        <v>73</v>
      </c>
      <c r="E15" s="170"/>
      <c r="F15" s="91">
        <f t="shared" si="0"/>
        <v>0</v>
      </c>
      <c r="G15" s="92">
        <f t="shared" si="1"/>
        <v>0</v>
      </c>
      <c r="H15" s="93">
        <f t="shared" si="2"/>
        <v>0</v>
      </c>
      <c r="I15" s="113">
        <f t="shared" si="3"/>
        <v>0</v>
      </c>
      <c r="J15" s="95">
        <f t="shared" si="4"/>
        <v>0</v>
      </c>
      <c r="K15" s="114"/>
      <c r="L15" s="97">
        <f t="shared" si="5"/>
        <v>0</v>
      </c>
      <c r="M15" s="115"/>
      <c r="N15" s="116">
        <f t="shared" si="6"/>
        <v>0</v>
      </c>
      <c r="O15" s="115"/>
      <c r="P15" s="116">
        <f t="shared" si="7"/>
        <v>0</v>
      </c>
      <c r="Q15" s="115"/>
      <c r="R15" s="116">
        <f t="shared" si="8"/>
        <v>0</v>
      </c>
      <c r="S15" s="115"/>
      <c r="T15" s="116">
        <f t="shared" si="9"/>
        <v>0</v>
      </c>
      <c r="U15" s="115"/>
      <c r="V15" s="116">
        <f t="shared" si="10"/>
        <v>0</v>
      </c>
      <c r="W15" s="115"/>
      <c r="X15" s="147">
        <f t="shared" si="11"/>
        <v>0</v>
      </c>
      <c r="Y15" s="114"/>
      <c r="Z15" s="157">
        <f t="shared" si="13"/>
        <v>0</v>
      </c>
      <c r="AA15" s="153"/>
      <c r="AB15" s="104"/>
      <c r="AC15" s="105" t="str">
        <f t="shared" si="12"/>
        <v>BENNETT.J</v>
      </c>
      <c r="AD15" s="106">
        <f t="shared" si="12"/>
        <v>50992</v>
      </c>
      <c r="AE15" s="107" t="str">
        <f t="shared" si="12"/>
        <v>CASTLETON</v>
      </c>
      <c r="AF15" s="108">
        <f t="shared" si="14"/>
        <v>0</v>
      </c>
      <c r="AG15" s="108">
        <f t="shared" si="15"/>
        <v>0</v>
      </c>
      <c r="AH15" s="108">
        <f t="shared" si="16"/>
        <v>0</v>
      </c>
      <c r="AI15" s="108">
        <f t="shared" si="17"/>
        <v>0</v>
      </c>
      <c r="AJ15" s="108">
        <f t="shared" si="18"/>
        <v>0</v>
      </c>
      <c r="AK15" s="108">
        <f t="shared" si="19"/>
        <v>0</v>
      </c>
      <c r="AL15" s="108">
        <f t="shared" si="20"/>
        <v>0</v>
      </c>
      <c r="AM15" s="108">
        <f t="shared" si="21"/>
        <v>0</v>
      </c>
      <c r="AN15" s="32">
        <f t="shared" si="22"/>
        <v>0</v>
      </c>
      <c r="AO15" s="109">
        <f t="shared" si="23"/>
        <v>0</v>
      </c>
      <c r="AP15" s="104"/>
    </row>
    <row r="16" spans="2:43" ht="18" x14ac:dyDescent="0.25">
      <c r="B16" s="119" t="s">
        <v>119</v>
      </c>
      <c r="C16" s="120">
        <v>50294</v>
      </c>
      <c r="D16" s="121" t="s">
        <v>37</v>
      </c>
      <c r="E16" s="170"/>
      <c r="F16" s="91">
        <f t="shared" si="0"/>
        <v>140.25549613784909</v>
      </c>
      <c r="G16" s="92">
        <f t="shared" si="1"/>
        <v>140.25549613784909</v>
      </c>
      <c r="H16" s="93">
        <f t="shared" si="2"/>
        <v>8</v>
      </c>
      <c r="I16" s="113">
        <f t="shared" si="3"/>
        <v>3</v>
      </c>
      <c r="J16" s="95">
        <f t="shared" si="4"/>
        <v>46.751832045949698</v>
      </c>
      <c r="K16" s="114">
        <v>16</v>
      </c>
      <c r="L16" s="97">
        <f t="shared" si="5"/>
        <v>44.444444444444443</v>
      </c>
      <c r="M16" s="115">
        <v>13</v>
      </c>
      <c r="N16" s="116">
        <f t="shared" si="6"/>
        <v>38.235294117647058</v>
      </c>
      <c r="O16" s="115">
        <v>19</v>
      </c>
      <c r="P16" s="116">
        <f t="shared" si="7"/>
        <v>57.575757575757578</v>
      </c>
      <c r="Q16" s="115"/>
      <c r="R16" s="116">
        <f t="shared" si="8"/>
        <v>0</v>
      </c>
      <c r="S16" s="115"/>
      <c r="T16" s="116">
        <f t="shared" si="9"/>
        <v>0</v>
      </c>
      <c r="U16" s="115"/>
      <c r="V16" s="116">
        <f t="shared" si="10"/>
        <v>0</v>
      </c>
      <c r="W16" s="115"/>
      <c r="X16" s="147">
        <f t="shared" si="11"/>
        <v>0</v>
      </c>
      <c r="Y16" s="114"/>
      <c r="Z16" s="157">
        <f t="shared" si="13"/>
        <v>0</v>
      </c>
      <c r="AA16" s="153"/>
      <c r="AB16" s="104"/>
      <c r="AC16" s="105" t="str">
        <f t="shared" si="12"/>
        <v>BOWEN.V</v>
      </c>
      <c r="AD16" s="106">
        <f t="shared" si="12"/>
        <v>50294</v>
      </c>
      <c r="AE16" s="107" t="str">
        <f t="shared" si="12"/>
        <v>B/GWENT</v>
      </c>
      <c r="AF16" s="108">
        <f t="shared" si="14"/>
        <v>44.444444444444443</v>
      </c>
      <c r="AG16" s="108">
        <f t="shared" si="15"/>
        <v>38.235294117647058</v>
      </c>
      <c r="AH16" s="108">
        <f t="shared" si="16"/>
        <v>57.575757575757578</v>
      </c>
      <c r="AI16" s="108">
        <f t="shared" si="17"/>
        <v>0</v>
      </c>
      <c r="AJ16" s="108">
        <f t="shared" si="18"/>
        <v>0</v>
      </c>
      <c r="AK16" s="108">
        <f t="shared" si="19"/>
        <v>0</v>
      </c>
      <c r="AL16" s="108">
        <f t="shared" si="20"/>
        <v>0</v>
      </c>
      <c r="AM16" s="108">
        <f t="shared" si="21"/>
        <v>0</v>
      </c>
      <c r="AN16" s="32">
        <f t="shared" si="22"/>
        <v>3</v>
      </c>
      <c r="AO16" s="109">
        <f t="shared" si="23"/>
        <v>46.751832045949698</v>
      </c>
      <c r="AP16" s="104"/>
    </row>
    <row r="17" spans="2:42" ht="18" x14ac:dyDescent="0.25">
      <c r="B17" s="110" t="s">
        <v>120</v>
      </c>
      <c r="C17" s="120"/>
      <c r="D17" s="122"/>
      <c r="E17" s="170"/>
      <c r="F17" s="91">
        <f t="shared" si="0"/>
        <v>0</v>
      </c>
      <c r="G17" s="92">
        <f t="shared" si="1"/>
        <v>0</v>
      </c>
      <c r="H17" s="93">
        <f t="shared" si="2"/>
        <v>0</v>
      </c>
      <c r="I17" s="113">
        <f t="shared" si="3"/>
        <v>0</v>
      </c>
      <c r="J17" s="95">
        <f t="shared" si="4"/>
        <v>0</v>
      </c>
      <c r="K17" s="114"/>
      <c r="L17" s="97">
        <f t="shared" si="5"/>
        <v>0</v>
      </c>
      <c r="M17" s="115"/>
      <c r="N17" s="116">
        <f t="shared" si="6"/>
        <v>0</v>
      </c>
      <c r="O17" s="115"/>
      <c r="P17" s="116">
        <f t="shared" si="7"/>
        <v>0</v>
      </c>
      <c r="Q17" s="115"/>
      <c r="R17" s="116">
        <f t="shared" si="8"/>
        <v>0</v>
      </c>
      <c r="S17" s="115"/>
      <c r="T17" s="116">
        <f t="shared" si="9"/>
        <v>0</v>
      </c>
      <c r="U17" s="115"/>
      <c r="V17" s="116">
        <f t="shared" si="10"/>
        <v>0</v>
      </c>
      <c r="W17" s="115"/>
      <c r="X17" s="147">
        <f t="shared" si="11"/>
        <v>0</v>
      </c>
      <c r="Y17" s="114"/>
      <c r="Z17" s="157">
        <f t="shared" si="13"/>
        <v>0</v>
      </c>
      <c r="AA17" s="153"/>
      <c r="AB17" s="104"/>
      <c r="AC17" s="105" t="str">
        <f t="shared" si="12"/>
        <v>BURFORD.A</v>
      </c>
      <c r="AD17" s="106">
        <f t="shared" si="12"/>
        <v>0</v>
      </c>
      <c r="AE17" s="107">
        <f t="shared" si="12"/>
        <v>0</v>
      </c>
      <c r="AF17" s="108">
        <f t="shared" si="14"/>
        <v>0</v>
      </c>
      <c r="AG17" s="108">
        <f t="shared" si="15"/>
        <v>0</v>
      </c>
      <c r="AH17" s="108">
        <f t="shared" si="16"/>
        <v>0</v>
      </c>
      <c r="AI17" s="108">
        <f t="shared" si="17"/>
        <v>0</v>
      </c>
      <c r="AJ17" s="108">
        <f t="shared" si="18"/>
        <v>0</v>
      </c>
      <c r="AK17" s="108">
        <f t="shared" si="19"/>
        <v>0</v>
      </c>
      <c r="AL17" s="108">
        <f t="shared" si="20"/>
        <v>0</v>
      </c>
      <c r="AM17" s="108">
        <f t="shared" si="21"/>
        <v>0</v>
      </c>
      <c r="AN17" s="32">
        <f t="shared" si="22"/>
        <v>0</v>
      </c>
      <c r="AO17" s="109">
        <f t="shared" si="23"/>
        <v>0</v>
      </c>
      <c r="AP17" s="104"/>
    </row>
    <row r="18" spans="2:42" ht="18" x14ac:dyDescent="0.25">
      <c r="B18" s="110" t="s">
        <v>147</v>
      </c>
      <c r="C18" s="120"/>
      <c r="D18" s="122" t="s">
        <v>36</v>
      </c>
      <c r="E18" s="170"/>
      <c r="F18" s="91">
        <f t="shared" si="0"/>
        <v>0</v>
      </c>
      <c r="G18" s="92">
        <f t="shared" si="1"/>
        <v>0</v>
      </c>
      <c r="H18" s="93">
        <f t="shared" si="2"/>
        <v>0</v>
      </c>
      <c r="I18" s="113">
        <f t="shared" si="3"/>
        <v>0</v>
      </c>
      <c r="J18" s="95">
        <f t="shared" si="4"/>
        <v>0</v>
      </c>
      <c r="K18" s="114"/>
      <c r="L18" s="97">
        <f t="shared" si="5"/>
        <v>0</v>
      </c>
      <c r="M18" s="115"/>
      <c r="N18" s="116">
        <f t="shared" si="6"/>
        <v>0</v>
      </c>
      <c r="O18" s="115"/>
      <c r="P18" s="116">
        <f t="shared" si="7"/>
        <v>0</v>
      </c>
      <c r="Q18" s="115"/>
      <c r="R18" s="116">
        <f t="shared" si="8"/>
        <v>0</v>
      </c>
      <c r="S18" s="115"/>
      <c r="T18" s="116">
        <f t="shared" si="9"/>
        <v>0</v>
      </c>
      <c r="U18" s="115"/>
      <c r="V18" s="116">
        <f t="shared" si="10"/>
        <v>0</v>
      </c>
      <c r="W18" s="115"/>
      <c r="X18" s="147">
        <f t="shared" si="11"/>
        <v>0</v>
      </c>
      <c r="Y18" s="114"/>
      <c r="Z18" s="157">
        <f t="shared" si="13"/>
        <v>0</v>
      </c>
      <c r="AA18" s="153"/>
      <c r="AB18" s="104"/>
      <c r="AC18" s="105" t="str">
        <f t="shared" si="12"/>
        <v>BURGESS.A</v>
      </c>
      <c r="AD18" s="106">
        <f t="shared" si="12"/>
        <v>0</v>
      </c>
      <c r="AE18" s="107" t="str">
        <f t="shared" si="12"/>
        <v>QUARRY</v>
      </c>
      <c r="AF18" s="108">
        <f t="shared" si="14"/>
        <v>0</v>
      </c>
      <c r="AG18" s="108">
        <f t="shared" si="15"/>
        <v>0</v>
      </c>
      <c r="AH18" s="108">
        <f t="shared" si="16"/>
        <v>0</v>
      </c>
      <c r="AI18" s="108">
        <f t="shared" si="17"/>
        <v>0</v>
      </c>
      <c r="AJ18" s="108">
        <f t="shared" si="18"/>
        <v>0</v>
      </c>
      <c r="AK18" s="108">
        <f t="shared" si="19"/>
        <v>0</v>
      </c>
      <c r="AL18" s="108">
        <f t="shared" si="20"/>
        <v>0</v>
      </c>
      <c r="AM18" s="108">
        <f t="shared" si="21"/>
        <v>0</v>
      </c>
      <c r="AN18" s="32">
        <f t="shared" si="22"/>
        <v>0</v>
      </c>
      <c r="AO18" s="109">
        <f t="shared" si="23"/>
        <v>0</v>
      </c>
      <c r="AP18" s="104"/>
    </row>
    <row r="19" spans="2:42" ht="18" x14ac:dyDescent="0.25">
      <c r="B19" s="133" t="s">
        <v>148</v>
      </c>
      <c r="C19" s="134">
        <v>50151</v>
      </c>
      <c r="D19" s="135" t="s">
        <v>73</v>
      </c>
      <c r="E19" s="170"/>
      <c r="F19" s="91">
        <f t="shared" si="0"/>
        <v>30.303030303030305</v>
      </c>
      <c r="G19" s="92">
        <f t="shared" si="1"/>
        <v>30.303030303030305</v>
      </c>
      <c r="H19" s="93">
        <f t="shared" si="2"/>
        <v>14</v>
      </c>
      <c r="I19" s="113">
        <f t="shared" si="3"/>
        <v>1</v>
      </c>
      <c r="J19" s="95">
        <f t="shared" si="4"/>
        <v>30.303030303030305</v>
      </c>
      <c r="K19" s="114"/>
      <c r="L19" s="97">
        <f t="shared" si="5"/>
        <v>0</v>
      </c>
      <c r="M19" s="115"/>
      <c r="N19" s="116">
        <f t="shared" si="6"/>
        <v>0</v>
      </c>
      <c r="O19" s="115">
        <v>10</v>
      </c>
      <c r="P19" s="116">
        <f t="shared" si="7"/>
        <v>30.303030303030305</v>
      </c>
      <c r="Q19" s="115"/>
      <c r="R19" s="116">
        <f t="shared" si="8"/>
        <v>0</v>
      </c>
      <c r="S19" s="115"/>
      <c r="T19" s="116">
        <f t="shared" si="9"/>
        <v>0</v>
      </c>
      <c r="U19" s="115"/>
      <c r="V19" s="116">
        <f t="shared" si="10"/>
        <v>0</v>
      </c>
      <c r="W19" s="115"/>
      <c r="X19" s="147">
        <f t="shared" si="11"/>
        <v>0</v>
      </c>
      <c r="Y19" s="114"/>
      <c r="Z19" s="157">
        <f t="shared" si="13"/>
        <v>0</v>
      </c>
      <c r="AA19" s="153"/>
      <c r="AB19" s="104"/>
      <c r="AC19" s="105" t="str">
        <f t="shared" si="12"/>
        <v>DAVIES.L</v>
      </c>
      <c r="AD19" s="106">
        <f t="shared" si="12"/>
        <v>50151</v>
      </c>
      <c r="AE19" s="107" t="str">
        <f t="shared" si="12"/>
        <v>CASTLETON</v>
      </c>
      <c r="AF19" s="108">
        <f t="shared" si="14"/>
        <v>0</v>
      </c>
      <c r="AG19" s="108">
        <f t="shared" si="15"/>
        <v>0</v>
      </c>
      <c r="AH19" s="108">
        <f t="shared" si="16"/>
        <v>30.303030303030305</v>
      </c>
      <c r="AI19" s="108">
        <f t="shared" si="17"/>
        <v>0</v>
      </c>
      <c r="AJ19" s="108">
        <f t="shared" si="18"/>
        <v>0</v>
      </c>
      <c r="AK19" s="108">
        <f t="shared" si="19"/>
        <v>0</v>
      </c>
      <c r="AL19" s="108">
        <f t="shared" si="20"/>
        <v>0</v>
      </c>
      <c r="AM19" s="108">
        <f t="shared" si="21"/>
        <v>0</v>
      </c>
      <c r="AN19" s="32">
        <f t="shared" si="22"/>
        <v>1</v>
      </c>
      <c r="AO19" s="109">
        <f t="shared" si="23"/>
        <v>30.303030303030305</v>
      </c>
      <c r="AP19" s="104"/>
    </row>
    <row r="20" spans="2:42" ht="18" x14ac:dyDescent="0.25">
      <c r="B20" s="137" t="s">
        <v>148</v>
      </c>
      <c r="C20" s="138"/>
      <c r="D20" s="139" t="s">
        <v>73</v>
      </c>
      <c r="E20" s="170"/>
      <c r="F20" s="91">
        <f t="shared" si="0"/>
        <v>0</v>
      </c>
      <c r="G20" s="92">
        <f t="shared" si="1"/>
        <v>0</v>
      </c>
      <c r="H20" s="93">
        <f t="shared" si="2"/>
        <v>0</v>
      </c>
      <c r="I20" s="113">
        <f t="shared" si="3"/>
        <v>0</v>
      </c>
      <c r="J20" s="95">
        <f t="shared" si="4"/>
        <v>0</v>
      </c>
      <c r="K20" s="114"/>
      <c r="L20" s="97">
        <f t="shared" si="5"/>
        <v>0</v>
      </c>
      <c r="M20" s="115"/>
      <c r="N20" s="116">
        <f t="shared" si="6"/>
        <v>0</v>
      </c>
      <c r="O20" s="115"/>
      <c r="P20" s="116">
        <f t="shared" si="7"/>
        <v>0</v>
      </c>
      <c r="Q20" s="115"/>
      <c r="R20" s="116">
        <f t="shared" si="8"/>
        <v>0</v>
      </c>
      <c r="S20" s="115"/>
      <c r="T20" s="116">
        <f t="shared" si="9"/>
        <v>0</v>
      </c>
      <c r="U20" s="115"/>
      <c r="V20" s="116">
        <f t="shared" si="10"/>
        <v>0</v>
      </c>
      <c r="W20" s="115"/>
      <c r="X20" s="147">
        <f t="shared" si="11"/>
        <v>0</v>
      </c>
      <c r="Y20" s="114"/>
      <c r="Z20" s="157">
        <f t="shared" si="13"/>
        <v>0</v>
      </c>
      <c r="AA20" s="153"/>
      <c r="AB20" s="104"/>
      <c r="AC20" s="105" t="str">
        <f t="shared" si="12"/>
        <v>DAVIES.L</v>
      </c>
      <c r="AD20" s="106">
        <f t="shared" si="12"/>
        <v>0</v>
      </c>
      <c r="AE20" s="107" t="str">
        <f t="shared" si="12"/>
        <v>CASTLETON</v>
      </c>
      <c r="AF20" s="108">
        <f t="shared" si="14"/>
        <v>0</v>
      </c>
      <c r="AG20" s="108">
        <f t="shared" si="15"/>
        <v>0</v>
      </c>
      <c r="AH20" s="108">
        <f t="shared" si="16"/>
        <v>0</v>
      </c>
      <c r="AI20" s="108">
        <f t="shared" si="17"/>
        <v>0</v>
      </c>
      <c r="AJ20" s="108">
        <f t="shared" si="18"/>
        <v>0</v>
      </c>
      <c r="AK20" s="108">
        <f t="shared" si="19"/>
        <v>0</v>
      </c>
      <c r="AL20" s="108">
        <f t="shared" si="20"/>
        <v>0</v>
      </c>
      <c r="AM20" s="108">
        <f t="shared" si="21"/>
        <v>0</v>
      </c>
      <c r="AN20" s="32">
        <f t="shared" si="22"/>
        <v>0</v>
      </c>
      <c r="AO20" s="109">
        <f t="shared" si="23"/>
        <v>0</v>
      </c>
      <c r="AP20" s="104"/>
    </row>
    <row r="21" spans="2:42" ht="18" x14ac:dyDescent="0.25">
      <c r="B21" s="110" t="s">
        <v>149</v>
      </c>
      <c r="C21" s="120"/>
      <c r="D21" s="122" t="s">
        <v>78</v>
      </c>
      <c r="E21" s="170"/>
      <c r="F21" s="91">
        <f t="shared" si="0"/>
        <v>100</v>
      </c>
      <c r="G21" s="92">
        <f t="shared" si="1"/>
        <v>100</v>
      </c>
      <c r="H21" s="93">
        <f t="shared" si="2"/>
        <v>9</v>
      </c>
      <c r="I21" s="113">
        <f t="shared" si="3"/>
        <v>1</v>
      </c>
      <c r="J21" s="95">
        <f t="shared" si="4"/>
        <v>100</v>
      </c>
      <c r="K21" s="114"/>
      <c r="L21" s="97">
        <f t="shared" si="5"/>
        <v>0</v>
      </c>
      <c r="M21" s="115"/>
      <c r="N21" s="116">
        <f t="shared" si="6"/>
        <v>0</v>
      </c>
      <c r="O21" s="115"/>
      <c r="P21" s="116">
        <f t="shared" si="7"/>
        <v>0</v>
      </c>
      <c r="Q21" s="115"/>
      <c r="R21" s="116">
        <f t="shared" si="8"/>
        <v>0</v>
      </c>
      <c r="S21" s="115"/>
      <c r="T21" s="116">
        <f t="shared" si="9"/>
        <v>0</v>
      </c>
      <c r="U21" s="115"/>
      <c r="V21" s="116">
        <f t="shared" si="10"/>
        <v>0</v>
      </c>
      <c r="W21" s="115">
        <v>35</v>
      </c>
      <c r="X21" s="147">
        <f t="shared" si="11"/>
        <v>100</v>
      </c>
      <c r="Y21" s="114"/>
      <c r="Z21" s="157">
        <f t="shared" si="13"/>
        <v>0</v>
      </c>
      <c r="AA21" s="153"/>
      <c r="AB21" s="104"/>
      <c r="AC21" s="105" t="str">
        <f t="shared" si="12"/>
        <v>FOURACRES.T</v>
      </c>
      <c r="AD21" s="106">
        <f t="shared" si="12"/>
        <v>0</v>
      </c>
      <c r="AE21" s="107" t="str">
        <f t="shared" si="12"/>
        <v>OAKTREE</v>
      </c>
      <c r="AF21" s="108">
        <f t="shared" si="14"/>
        <v>0</v>
      </c>
      <c r="AG21" s="108">
        <f t="shared" si="15"/>
        <v>0</v>
      </c>
      <c r="AH21" s="108">
        <f t="shared" si="16"/>
        <v>0</v>
      </c>
      <c r="AI21" s="108">
        <f t="shared" si="17"/>
        <v>0</v>
      </c>
      <c r="AJ21" s="108">
        <f t="shared" si="18"/>
        <v>0</v>
      </c>
      <c r="AK21" s="108">
        <f t="shared" si="19"/>
        <v>0</v>
      </c>
      <c r="AL21" s="108">
        <f t="shared" si="20"/>
        <v>100</v>
      </c>
      <c r="AM21" s="108">
        <f t="shared" si="21"/>
        <v>0</v>
      </c>
      <c r="AN21" s="32">
        <f t="shared" si="22"/>
        <v>1</v>
      </c>
      <c r="AO21" s="109">
        <f t="shared" si="23"/>
        <v>100</v>
      </c>
      <c r="AP21" s="104"/>
    </row>
    <row r="22" spans="2:42" ht="18" x14ac:dyDescent="0.25">
      <c r="B22" s="110" t="s">
        <v>92</v>
      </c>
      <c r="C22" s="120">
        <v>50594</v>
      </c>
      <c r="D22" s="122" t="s">
        <v>60</v>
      </c>
      <c r="E22" s="170"/>
      <c r="F22" s="91">
        <f t="shared" si="0"/>
        <v>291.1764705882353</v>
      </c>
      <c r="G22" s="92">
        <f t="shared" si="1"/>
        <v>291.1764705882353</v>
      </c>
      <c r="H22" s="93">
        <f t="shared" si="2"/>
        <v>4</v>
      </c>
      <c r="I22" s="113">
        <f t="shared" si="3"/>
        <v>3</v>
      </c>
      <c r="J22" s="95">
        <f t="shared" si="4"/>
        <v>97.058823529411768</v>
      </c>
      <c r="K22" s="114">
        <v>36</v>
      </c>
      <c r="L22" s="97">
        <f t="shared" si="5"/>
        <v>100</v>
      </c>
      <c r="M22" s="115">
        <v>32</v>
      </c>
      <c r="N22" s="116">
        <f t="shared" si="6"/>
        <v>94.117647058823536</v>
      </c>
      <c r="O22" s="115"/>
      <c r="P22" s="116">
        <f t="shared" si="7"/>
        <v>0</v>
      </c>
      <c r="Q22" s="115">
        <v>33</v>
      </c>
      <c r="R22" s="116">
        <f t="shared" si="8"/>
        <v>97.058823529411768</v>
      </c>
      <c r="S22" s="115"/>
      <c r="T22" s="116">
        <f t="shared" si="9"/>
        <v>0</v>
      </c>
      <c r="U22" s="115"/>
      <c r="V22" s="116">
        <f t="shared" si="10"/>
        <v>0</v>
      </c>
      <c r="W22" s="115"/>
      <c r="X22" s="147">
        <f t="shared" si="11"/>
        <v>0</v>
      </c>
      <c r="Y22" s="114"/>
      <c r="Z22" s="157">
        <f t="shared" si="13"/>
        <v>0</v>
      </c>
      <c r="AA22" s="153"/>
      <c r="AB22" s="104"/>
      <c r="AC22" s="105" t="str">
        <f t="shared" si="12"/>
        <v>HARRIS.JASON</v>
      </c>
      <c r="AD22" s="106">
        <f t="shared" si="12"/>
        <v>50594</v>
      </c>
      <c r="AE22" s="107" t="str">
        <f t="shared" si="12"/>
        <v>NELSON</v>
      </c>
      <c r="AF22" s="108">
        <f t="shared" si="14"/>
        <v>100</v>
      </c>
      <c r="AG22" s="108">
        <f t="shared" si="15"/>
        <v>94.117647058823536</v>
      </c>
      <c r="AH22" s="108">
        <f t="shared" si="16"/>
        <v>0</v>
      </c>
      <c r="AI22" s="108">
        <f t="shared" si="17"/>
        <v>97.058823529411768</v>
      </c>
      <c r="AJ22" s="108">
        <f t="shared" si="18"/>
        <v>0</v>
      </c>
      <c r="AK22" s="108">
        <f t="shared" si="19"/>
        <v>0</v>
      </c>
      <c r="AL22" s="108">
        <f t="shared" si="20"/>
        <v>0</v>
      </c>
      <c r="AM22" s="108">
        <f t="shared" si="21"/>
        <v>0</v>
      </c>
      <c r="AN22" s="32">
        <f t="shared" si="22"/>
        <v>3</v>
      </c>
      <c r="AO22" s="109">
        <f t="shared" si="23"/>
        <v>97.058823529411768</v>
      </c>
      <c r="AP22" s="104"/>
    </row>
    <row r="23" spans="2:42" ht="18" x14ac:dyDescent="0.25">
      <c r="B23" s="110" t="s">
        <v>124</v>
      </c>
      <c r="C23" s="120">
        <v>50826</v>
      </c>
      <c r="D23" s="122" t="s">
        <v>37</v>
      </c>
      <c r="E23" s="170"/>
      <c r="F23" s="91">
        <f t="shared" si="0"/>
        <v>0</v>
      </c>
      <c r="G23" s="92">
        <f t="shared" si="1"/>
        <v>0</v>
      </c>
      <c r="H23" s="93">
        <f t="shared" si="2"/>
        <v>0</v>
      </c>
      <c r="I23" s="113">
        <f t="shared" si="3"/>
        <v>0</v>
      </c>
      <c r="J23" s="95">
        <f t="shared" si="4"/>
        <v>0</v>
      </c>
      <c r="K23" s="114"/>
      <c r="L23" s="97">
        <f t="shared" si="5"/>
        <v>0</v>
      </c>
      <c r="M23" s="115"/>
      <c r="N23" s="116">
        <f t="shared" si="6"/>
        <v>0</v>
      </c>
      <c r="O23" s="115"/>
      <c r="P23" s="116">
        <f t="shared" si="7"/>
        <v>0</v>
      </c>
      <c r="Q23" s="115"/>
      <c r="R23" s="116">
        <f t="shared" si="8"/>
        <v>0</v>
      </c>
      <c r="S23" s="115"/>
      <c r="T23" s="116">
        <f t="shared" si="9"/>
        <v>0</v>
      </c>
      <c r="U23" s="115"/>
      <c r="V23" s="116">
        <f t="shared" si="10"/>
        <v>0</v>
      </c>
      <c r="W23" s="115"/>
      <c r="X23" s="147">
        <f t="shared" si="11"/>
        <v>0</v>
      </c>
      <c r="Y23" s="114"/>
      <c r="Z23" s="157">
        <f t="shared" si="13"/>
        <v>0</v>
      </c>
      <c r="AA23" s="153"/>
      <c r="AB23" s="104"/>
      <c r="AC23" s="105" t="str">
        <f t="shared" si="12"/>
        <v>HARRIS.L</v>
      </c>
      <c r="AD23" s="106">
        <f t="shared" si="12"/>
        <v>50826</v>
      </c>
      <c r="AE23" s="107" t="str">
        <f t="shared" si="12"/>
        <v>B/GWENT</v>
      </c>
      <c r="AF23" s="108">
        <f t="shared" si="14"/>
        <v>0</v>
      </c>
      <c r="AG23" s="108">
        <f t="shared" si="15"/>
        <v>0</v>
      </c>
      <c r="AH23" s="108">
        <f t="shared" si="16"/>
        <v>0</v>
      </c>
      <c r="AI23" s="108">
        <f t="shared" si="17"/>
        <v>0</v>
      </c>
      <c r="AJ23" s="108">
        <f t="shared" si="18"/>
        <v>0</v>
      </c>
      <c r="AK23" s="108">
        <f t="shared" si="19"/>
        <v>0</v>
      </c>
      <c r="AL23" s="108">
        <f t="shared" si="20"/>
        <v>0</v>
      </c>
      <c r="AM23" s="108">
        <f t="shared" si="21"/>
        <v>0</v>
      </c>
      <c r="AN23" s="32">
        <f t="shared" si="22"/>
        <v>0</v>
      </c>
      <c r="AO23" s="109">
        <f t="shared" si="23"/>
        <v>0</v>
      </c>
      <c r="AP23" s="104"/>
    </row>
    <row r="24" spans="2:42" ht="18" x14ac:dyDescent="0.25">
      <c r="B24" s="110" t="s">
        <v>150</v>
      </c>
      <c r="C24" s="120">
        <v>50769</v>
      </c>
      <c r="D24" s="122" t="s">
        <v>37</v>
      </c>
      <c r="E24" s="170"/>
      <c r="F24" s="91">
        <f t="shared" si="0"/>
        <v>660.97911892029549</v>
      </c>
      <c r="G24" s="92">
        <f t="shared" si="1"/>
        <v>480.0700280112045</v>
      </c>
      <c r="H24" s="93">
        <v>2</v>
      </c>
      <c r="I24" s="113">
        <f t="shared" si="3"/>
        <v>7</v>
      </c>
      <c r="J24" s="95">
        <f t="shared" si="4"/>
        <v>94.425588417185068</v>
      </c>
      <c r="K24" s="114">
        <v>33</v>
      </c>
      <c r="L24" s="97">
        <f t="shared" si="5"/>
        <v>91.666666666666671</v>
      </c>
      <c r="M24" s="115">
        <v>34</v>
      </c>
      <c r="N24" s="116">
        <f t="shared" si="6"/>
        <v>100</v>
      </c>
      <c r="O24" s="115">
        <v>30</v>
      </c>
      <c r="P24" s="116">
        <f t="shared" si="7"/>
        <v>90.909090909090907</v>
      </c>
      <c r="Q24" s="115">
        <v>32</v>
      </c>
      <c r="R24" s="116">
        <f t="shared" si="8"/>
        <v>94.117647058823536</v>
      </c>
      <c r="S24" s="115">
        <v>26</v>
      </c>
      <c r="T24" s="116">
        <f t="shared" si="9"/>
        <v>100</v>
      </c>
      <c r="U24" s="115">
        <v>36</v>
      </c>
      <c r="V24" s="116">
        <f t="shared" si="10"/>
        <v>90</v>
      </c>
      <c r="W24" s="115">
        <v>33</v>
      </c>
      <c r="X24" s="147">
        <f t="shared" si="11"/>
        <v>94.285714285714292</v>
      </c>
      <c r="Y24" s="114"/>
      <c r="Z24" s="157">
        <f t="shared" si="13"/>
        <v>0</v>
      </c>
      <c r="AA24" s="153"/>
      <c r="AB24" s="104"/>
      <c r="AC24" s="105" t="str">
        <f t="shared" si="12"/>
        <v>HATHWAY.R</v>
      </c>
      <c r="AD24" s="106">
        <f t="shared" si="12"/>
        <v>50769</v>
      </c>
      <c r="AE24" s="107" t="str">
        <f t="shared" si="12"/>
        <v>B/GWENT</v>
      </c>
      <c r="AF24" s="108">
        <f t="shared" si="14"/>
        <v>91.666666666666671</v>
      </c>
      <c r="AG24" s="369">
        <f t="shared" si="15"/>
        <v>100</v>
      </c>
      <c r="AH24" s="369">
        <f t="shared" si="16"/>
        <v>90.909090909090907</v>
      </c>
      <c r="AI24" s="369">
        <f t="shared" si="17"/>
        <v>94.117647058823536</v>
      </c>
      <c r="AJ24" s="369">
        <f t="shared" si="18"/>
        <v>100</v>
      </c>
      <c r="AK24" s="108">
        <f t="shared" si="19"/>
        <v>90</v>
      </c>
      <c r="AL24" s="369">
        <f t="shared" si="20"/>
        <v>94.285714285714292</v>
      </c>
      <c r="AM24" s="108">
        <f t="shared" si="21"/>
        <v>0</v>
      </c>
      <c r="AN24" s="32">
        <f t="shared" si="22"/>
        <v>7</v>
      </c>
      <c r="AO24" s="368">
        <f t="shared" si="23"/>
        <v>94.425588417185068</v>
      </c>
      <c r="AP24" s="104"/>
    </row>
    <row r="25" spans="2:42" ht="18" x14ac:dyDescent="0.25">
      <c r="B25" s="126" t="s">
        <v>151</v>
      </c>
      <c r="C25" s="127"/>
      <c r="D25" s="128" t="s">
        <v>63</v>
      </c>
      <c r="E25" s="170"/>
      <c r="F25" s="91">
        <f t="shared" si="0"/>
        <v>0</v>
      </c>
      <c r="G25" s="92">
        <f t="shared" si="1"/>
        <v>0</v>
      </c>
      <c r="H25" s="93">
        <f t="shared" si="2"/>
        <v>0</v>
      </c>
      <c r="I25" s="113">
        <f t="shared" si="3"/>
        <v>0</v>
      </c>
      <c r="J25" s="95">
        <f t="shared" si="4"/>
        <v>0</v>
      </c>
      <c r="K25" s="114"/>
      <c r="L25" s="97">
        <f t="shared" si="5"/>
        <v>0</v>
      </c>
      <c r="M25" s="115"/>
      <c r="N25" s="116">
        <f t="shared" si="6"/>
        <v>0</v>
      </c>
      <c r="O25" s="115"/>
      <c r="P25" s="116">
        <f t="shared" si="7"/>
        <v>0</v>
      </c>
      <c r="Q25" s="115"/>
      <c r="R25" s="116">
        <f t="shared" si="8"/>
        <v>0</v>
      </c>
      <c r="S25" s="115"/>
      <c r="T25" s="116">
        <f t="shared" si="9"/>
        <v>0</v>
      </c>
      <c r="U25" s="115"/>
      <c r="V25" s="116">
        <f t="shared" si="10"/>
        <v>0</v>
      </c>
      <c r="W25" s="115"/>
      <c r="X25" s="147">
        <f t="shared" si="11"/>
        <v>0</v>
      </c>
      <c r="Y25" s="114"/>
      <c r="Z25" s="157">
        <f t="shared" si="13"/>
        <v>0</v>
      </c>
      <c r="AA25" s="153"/>
      <c r="AB25" s="104"/>
      <c r="AC25" s="105" t="str">
        <f t="shared" si="12"/>
        <v>HEAD.JULIAN</v>
      </c>
      <c r="AD25" s="106">
        <f t="shared" si="12"/>
        <v>0</v>
      </c>
      <c r="AE25" s="107" t="str">
        <f t="shared" si="12"/>
        <v>TONDU</v>
      </c>
      <c r="AF25" s="108">
        <f t="shared" si="14"/>
        <v>0</v>
      </c>
      <c r="AG25" s="108">
        <f t="shared" si="15"/>
        <v>0</v>
      </c>
      <c r="AH25" s="108">
        <f t="shared" si="16"/>
        <v>0</v>
      </c>
      <c r="AI25" s="108">
        <f t="shared" si="17"/>
        <v>0</v>
      </c>
      <c r="AJ25" s="108">
        <f t="shared" si="18"/>
        <v>0</v>
      </c>
      <c r="AK25" s="108">
        <f t="shared" si="19"/>
        <v>0</v>
      </c>
      <c r="AL25" s="108">
        <f t="shared" si="20"/>
        <v>0</v>
      </c>
      <c r="AM25" s="108">
        <f t="shared" si="21"/>
        <v>0</v>
      </c>
      <c r="AN25" s="32">
        <f t="shared" si="22"/>
        <v>0</v>
      </c>
      <c r="AO25" s="109">
        <f t="shared" si="23"/>
        <v>0</v>
      </c>
      <c r="AP25" s="104"/>
    </row>
    <row r="26" spans="2:42" ht="18" x14ac:dyDescent="0.25">
      <c r="B26" s="110" t="s">
        <v>106</v>
      </c>
      <c r="C26" s="120">
        <v>50299</v>
      </c>
      <c r="D26" s="122" t="s">
        <v>60</v>
      </c>
      <c r="E26" s="170"/>
      <c r="F26" s="91">
        <f t="shared" si="0"/>
        <v>0</v>
      </c>
      <c r="G26" s="92">
        <f t="shared" si="1"/>
        <v>0</v>
      </c>
      <c r="H26" s="93">
        <f t="shared" si="2"/>
        <v>0</v>
      </c>
      <c r="I26" s="113">
        <f t="shared" si="3"/>
        <v>0</v>
      </c>
      <c r="J26" s="95">
        <f t="shared" si="4"/>
        <v>0</v>
      </c>
      <c r="K26" s="114"/>
      <c r="L26" s="97">
        <f t="shared" si="5"/>
        <v>0</v>
      </c>
      <c r="M26" s="115"/>
      <c r="N26" s="116">
        <f t="shared" si="6"/>
        <v>0</v>
      </c>
      <c r="O26" s="115"/>
      <c r="P26" s="116">
        <f t="shared" si="7"/>
        <v>0</v>
      </c>
      <c r="Q26" s="115"/>
      <c r="R26" s="116">
        <f t="shared" si="8"/>
        <v>0</v>
      </c>
      <c r="S26" s="115"/>
      <c r="T26" s="116">
        <f t="shared" si="9"/>
        <v>0</v>
      </c>
      <c r="U26" s="115"/>
      <c r="V26" s="116">
        <f t="shared" si="10"/>
        <v>0</v>
      </c>
      <c r="W26" s="115"/>
      <c r="X26" s="147">
        <f t="shared" si="11"/>
        <v>0</v>
      </c>
      <c r="Y26" s="114"/>
      <c r="Z26" s="157">
        <f t="shared" si="13"/>
        <v>0</v>
      </c>
      <c r="AA26" s="153"/>
      <c r="AB26" s="104"/>
      <c r="AC26" s="105" t="str">
        <f t="shared" si="12"/>
        <v>HIGGINS.A</v>
      </c>
      <c r="AD26" s="106">
        <f t="shared" si="12"/>
        <v>50299</v>
      </c>
      <c r="AE26" s="107" t="str">
        <f t="shared" si="12"/>
        <v>NELSON</v>
      </c>
      <c r="AF26" s="108">
        <f t="shared" si="14"/>
        <v>0</v>
      </c>
      <c r="AG26" s="108">
        <f t="shared" si="15"/>
        <v>0</v>
      </c>
      <c r="AH26" s="108">
        <f t="shared" si="16"/>
        <v>0</v>
      </c>
      <c r="AI26" s="108">
        <f t="shared" si="17"/>
        <v>0</v>
      </c>
      <c r="AJ26" s="108">
        <f t="shared" si="18"/>
        <v>0</v>
      </c>
      <c r="AK26" s="108">
        <f t="shared" si="19"/>
        <v>0</v>
      </c>
      <c r="AL26" s="108">
        <f t="shared" si="20"/>
        <v>0</v>
      </c>
      <c r="AM26" s="108">
        <f t="shared" si="21"/>
        <v>0</v>
      </c>
      <c r="AN26" s="32">
        <f t="shared" si="22"/>
        <v>0</v>
      </c>
      <c r="AO26" s="109">
        <f t="shared" si="23"/>
        <v>0</v>
      </c>
      <c r="AP26" s="104"/>
    </row>
    <row r="27" spans="2:42" ht="18" x14ac:dyDescent="0.25">
      <c r="B27" s="133" t="s">
        <v>107</v>
      </c>
      <c r="C27" s="134">
        <v>50094</v>
      </c>
      <c r="D27" s="135" t="s">
        <v>63</v>
      </c>
      <c r="E27" s="170"/>
      <c r="F27" s="91">
        <f t="shared" si="0"/>
        <v>0</v>
      </c>
      <c r="G27" s="92">
        <f t="shared" si="1"/>
        <v>0</v>
      </c>
      <c r="H27" s="93">
        <f t="shared" si="2"/>
        <v>0</v>
      </c>
      <c r="I27" s="113">
        <f t="shared" si="3"/>
        <v>0</v>
      </c>
      <c r="J27" s="95">
        <f t="shared" si="4"/>
        <v>0</v>
      </c>
      <c r="K27" s="114"/>
      <c r="L27" s="97">
        <f t="shared" si="5"/>
        <v>0</v>
      </c>
      <c r="M27" s="115"/>
      <c r="N27" s="116">
        <f t="shared" si="6"/>
        <v>0</v>
      </c>
      <c r="O27" s="115"/>
      <c r="P27" s="116">
        <f t="shared" si="7"/>
        <v>0</v>
      </c>
      <c r="Q27" s="115"/>
      <c r="R27" s="116">
        <f t="shared" si="8"/>
        <v>0</v>
      </c>
      <c r="S27" s="115"/>
      <c r="T27" s="116">
        <f t="shared" si="9"/>
        <v>0</v>
      </c>
      <c r="U27" s="115"/>
      <c r="V27" s="116">
        <f t="shared" si="10"/>
        <v>0</v>
      </c>
      <c r="W27" s="115"/>
      <c r="X27" s="147">
        <f t="shared" si="11"/>
        <v>0</v>
      </c>
      <c r="Y27" s="114"/>
      <c r="Z27" s="157">
        <f t="shared" si="13"/>
        <v>0</v>
      </c>
      <c r="AA27" s="153"/>
      <c r="AB27" s="104"/>
      <c r="AC27" s="105" t="str">
        <f t="shared" si="12"/>
        <v>HORROCKS.D</v>
      </c>
      <c r="AD27" s="106">
        <f t="shared" si="12"/>
        <v>50094</v>
      </c>
      <c r="AE27" s="107" t="str">
        <f t="shared" si="12"/>
        <v>TONDU</v>
      </c>
      <c r="AF27" s="108">
        <f t="shared" si="14"/>
        <v>0</v>
      </c>
      <c r="AG27" s="108">
        <f t="shared" si="15"/>
        <v>0</v>
      </c>
      <c r="AH27" s="108">
        <f t="shared" si="16"/>
        <v>0</v>
      </c>
      <c r="AI27" s="108">
        <f t="shared" si="17"/>
        <v>0</v>
      </c>
      <c r="AJ27" s="108">
        <f t="shared" si="18"/>
        <v>0</v>
      </c>
      <c r="AK27" s="108">
        <f t="shared" si="19"/>
        <v>0</v>
      </c>
      <c r="AL27" s="108">
        <f t="shared" si="20"/>
        <v>0</v>
      </c>
      <c r="AM27" s="108">
        <f t="shared" si="21"/>
        <v>0</v>
      </c>
      <c r="AN27" s="32">
        <f t="shared" si="22"/>
        <v>0</v>
      </c>
      <c r="AO27" s="109">
        <f t="shared" si="23"/>
        <v>0</v>
      </c>
      <c r="AP27" s="104"/>
    </row>
    <row r="28" spans="2:42" ht="18" x14ac:dyDescent="0.25">
      <c r="B28" s="110" t="s">
        <v>108</v>
      </c>
      <c r="C28" s="120"/>
      <c r="D28" s="125" t="s">
        <v>63</v>
      </c>
      <c r="E28" s="170"/>
      <c r="F28" s="91">
        <f t="shared" si="0"/>
        <v>0</v>
      </c>
      <c r="G28" s="92">
        <f t="shared" si="1"/>
        <v>0</v>
      </c>
      <c r="H28" s="93">
        <f t="shared" si="2"/>
        <v>0</v>
      </c>
      <c r="I28" s="113">
        <f t="shared" si="3"/>
        <v>0</v>
      </c>
      <c r="J28" s="95">
        <f t="shared" si="4"/>
        <v>0</v>
      </c>
      <c r="K28" s="114"/>
      <c r="L28" s="97">
        <f t="shared" si="5"/>
        <v>0</v>
      </c>
      <c r="M28" s="115"/>
      <c r="N28" s="116">
        <f t="shared" si="6"/>
        <v>0</v>
      </c>
      <c r="O28" s="115"/>
      <c r="P28" s="116">
        <f t="shared" si="7"/>
        <v>0</v>
      </c>
      <c r="Q28" s="115"/>
      <c r="R28" s="116">
        <f t="shared" si="8"/>
        <v>0</v>
      </c>
      <c r="S28" s="115"/>
      <c r="T28" s="116">
        <f t="shared" si="9"/>
        <v>0</v>
      </c>
      <c r="U28" s="115"/>
      <c r="V28" s="116">
        <f t="shared" si="10"/>
        <v>0</v>
      </c>
      <c r="W28" s="115"/>
      <c r="X28" s="147">
        <f t="shared" si="11"/>
        <v>0</v>
      </c>
      <c r="Y28" s="114"/>
      <c r="Z28" s="157">
        <f t="shared" si="13"/>
        <v>0</v>
      </c>
      <c r="AA28" s="153"/>
      <c r="AB28" s="104"/>
      <c r="AC28" s="105" t="str">
        <f t="shared" si="12"/>
        <v>JACOB.P</v>
      </c>
      <c r="AD28" s="106">
        <f t="shared" si="12"/>
        <v>0</v>
      </c>
      <c r="AE28" s="107" t="str">
        <f t="shared" si="12"/>
        <v>TONDU</v>
      </c>
      <c r="AF28" s="108">
        <f t="shared" si="14"/>
        <v>0</v>
      </c>
      <c r="AG28" s="108">
        <f t="shared" si="15"/>
        <v>0</v>
      </c>
      <c r="AH28" s="108">
        <f t="shared" si="16"/>
        <v>0</v>
      </c>
      <c r="AI28" s="108">
        <f t="shared" si="17"/>
        <v>0</v>
      </c>
      <c r="AJ28" s="108">
        <f t="shared" si="18"/>
        <v>0</v>
      </c>
      <c r="AK28" s="108">
        <f t="shared" si="19"/>
        <v>0</v>
      </c>
      <c r="AL28" s="108">
        <f t="shared" si="20"/>
        <v>0</v>
      </c>
      <c r="AM28" s="108">
        <f t="shared" si="21"/>
        <v>0</v>
      </c>
      <c r="AN28" s="32">
        <f t="shared" si="22"/>
        <v>0</v>
      </c>
      <c r="AO28" s="109">
        <f t="shared" si="23"/>
        <v>0</v>
      </c>
      <c r="AP28" s="104"/>
    </row>
    <row r="29" spans="2:42" ht="18" x14ac:dyDescent="0.25">
      <c r="B29" s="110" t="s">
        <v>70</v>
      </c>
      <c r="C29" s="111">
        <v>50563</v>
      </c>
      <c r="D29" s="112" t="s">
        <v>37</v>
      </c>
      <c r="E29" s="170"/>
      <c r="F29" s="91">
        <f t="shared" si="0"/>
        <v>0</v>
      </c>
      <c r="G29" s="92">
        <f t="shared" si="1"/>
        <v>0</v>
      </c>
      <c r="H29" s="93">
        <f t="shared" si="2"/>
        <v>0</v>
      </c>
      <c r="I29" s="113">
        <f t="shared" si="3"/>
        <v>0</v>
      </c>
      <c r="J29" s="95">
        <f t="shared" si="4"/>
        <v>0</v>
      </c>
      <c r="K29" s="114"/>
      <c r="L29" s="97">
        <f t="shared" si="5"/>
        <v>0</v>
      </c>
      <c r="M29" s="115"/>
      <c r="N29" s="116">
        <f t="shared" si="6"/>
        <v>0</v>
      </c>
      <c r="O29" s="115"/>
      <c r="P29" s="116">
        <f t="shared" si="7"/>
        <v>0</v>
      </c>
      <c r="Q29" s="115"/>
      <c r="R29" s="116">
        <f t="shared" si="8"/>
        <v>0</v>
      </c>
      <c r="S29" s="115"/>
      <c r="T29" s="116">
        <f t="shared" si="9"/>
        <v>0</v>
      </c>
      <c r="U29" s="115"/>
      <c r="V29" s="116">
        <f t="shared" si="10"/>
        <v>0</v>
      </c>
      <c r="W29" s="115"/>
      <c r="X29" s="147">
        <f t="shared" si="11"/>
        <v>0</v>
      </c>
      <c r="Y29" s="114"/>
      <c r="Z29" s="157">
        <f t="shared" si="13"/>
        <v>0</v>
      </c>
      <c r="AA29" s="153"/>
      <c r="AB29" s="104"/>
      <c r="AC29" s="105" t="str">
        <f t="shared" si="12"/>
        <v>JONES.A</v>
      </c>
      <c r="AD29" s="106">
        <f t="shared" si="12"/>
        <v>50563</v>
      </c>
      <c r="AE29" s="107" t="str">
        <f t="shared" si="12"/>
        <v>B/GWENT</v>
      </c>
      <c r="AF29" s="108">
        <f t="shared" si="14"/>
        <v>0</v>
      </c>
      <c r="AG29" s="108">
        <f t="shared" si="15"/>
        <v>0</v>
      </c>
      <c r="AH29" s="108">
        <f t="shared" si="16"/>
        <v>0</v>
      </c>
      <c r="AI29" s="108">
        <f t="shared" si="17"/>
        <v>0</v>
      </c>
      <c r="AJ29" s="108">
        <f t="shared" si="18"/>
        <v>0</v>
      </c>
      <c r="AK29" s="108">
        <f t="shared" si="19"/>
        <v>0</v>
      </c>
      <c r="AL29" s="108">
        <f t="shared" si="20"/>
        <v>0</v>
      </c>
      <c r="AM29" s="108">
        <f t="shared" si="21"/>
        <v>0</v>
      </c>
      <c r="AN29" s="32">
        <f t="shared" si="22"/>
        <v>0</v>
      </c>
      <c r="AO29" s="109">
        <f t="shared" si="23"/>
        <v>0</v>
      </c>
      <c r="AP29" s="104"/>
    </row>
    <row r="30" spans="2:42" ht="18" x14ac:dyDescent="0.25">
      <c r="B30" s="133" t="s">
        <v>126</v>
      </c>
      <c r="C30" s="134">
        <v>50855</v>
      </c>
      <c r="D30" s="135" t="s">
        <v>37</v>
      </c>
      <c r="E30" s="170"/>
      <c r="F30" s="91">
        <f t="shared" si="0"/>
        <v>289.62703962703961</v>
      </c>
      <c r="G30" s="92">
        <f t="shared" si="1"/>
        <v>289.62703962703961</v>
      </c>
      <c r="H30" s="93">
        <f t="shared" si="2"/>
        <v>5</v>
      </c>
      <c r="I30" s="113">
        <f t="shared" si="3"/>
        <v>4</v>
      </c>
      <c r="J30" s="95">
        <f t="shared" si="4"/>
        <v>72.406759906759902</v>
      </c>
      <c r="K30" s="114">
        <v>30</v>
      </c>
      <c r="L30" s="97">
        <f t="shared" si="5"/>
        <v>83.333333333333329</v>
      </c>
      <c r="M30" s="115"/>
      <c r="N30" s="116">
        <f t="shared" si="6"/>
        <v>0</v>
      </c>
      <c r="O30" s="115">
        <v>30</v>
      </c>
      <c r="P30" s="116">
        <f t="shared" si="7"/>
        <v>90.909090909090907</v>
      </c>
      <c r="Q30" s="115">
        <v>17</v>
      </c>
      <c r="R30" s="116">
        <f t="shared" si="8"/>
        <v>50</v>
      </c>
      <c r="S30" s="115">
        <v>17</v>
      </c>
      <c r="T30" s="116">
        <f t="shared" si="9"/>
        <v>65.384615384615387</v>
      </c>
      <c r="U30" s="115"/>
      <c r="V30" s="116">
        <f t="shared" si="10"/>
        <v>0</v>
      </c>
      <c r="W30" s="115"/>
      <c r="X30" s="147">
        <f t="shared" si="11"/>
        <v>0</v>
      </c>
      <c r="Y30" s="114"/>
      <c r="Z30" s="157">
        <f t="shared" si="13"/>
        <v>0</v>
      </c>
      <c r="AA30" s="153"/>
      <c r="AB30" s="104"/>
      <c r="AC30" s="105" t="str">
        <f t="shared" si="12"/>
        <v>JAMES.A</v>
      </c>
      <c r="AD30" s="106">
        <f t="shared" si="12"/>
        <v>50855</v>
      </c>
      <c r="AE30" s="107" t="str">
        <f t="shared" si="12"/>
        <v>B/GWENT</v>
      </c>
      <c r="AF30" s="108">
        <f t="shared" si="14"/>
        <v>83.333333333333329</v>
      </c>
      <c r="AG30" s="108">
        <f t="shared" si="15"/>
        <v>0</v>
      </c>
      <c r="AH30" s="108">
        <f t="shared" si="16"/>
        <v>90.909090909090907</v>
      </c>
      <c r="AI30" s="108">
        <f t="shared" si="17"/>
        <v>50</v>
      </c>
      <c r="AJ30" s="108">
        <f t="shared" si="18"/>
        <v>65.384615384615387</v>
      </c>
      <c r="AK30" s="108">
        <f t="shared" si="19"/>
        <v>0</v>
      </c>
      <c r="AL30" s="108">
        <f t="shared" si="20"/>
        <v>0</v>
      </c>
      <c r="AM30" s="108">
        <f t="shared" si="21"/>
        <v>0</v>
      </c>
      <c r="AN30" s="32">
        <f t="shared" si="22"/>
        <v>4</v>
      </c>
      <c r="AO30" s="109">
        <f t="shared" si="23"/>
        <v>72.406759906759902</v>
      </c>
      <c r="AP30" s="104"/>
    </row>
    <row r="31" spans="2:42" ht="18" x14ac:dyDescent="0.25">
      <c r="B31" s="110" t="s">
        <v>93</v>
      </c>
      <c r="C31" s="120">
        <v>50702</v>
      </c>
      <c r="D31" s="125" t="s">
        <v>60</v>
      </c>
      <c r="E31" s="170"/>
      <c r="F31" s="91">
        <f t="shared" si="0"/>
        <v>0</v>
      </c>
      <c r="G31" s="92">
        <f t="shared" si="1"/>
        <v>0</v>
      </c>
      <c r="H31" s="93">
        <f t="shared" si="2"/>
        <v>0</v>
      </c>
      <c r="I31" s="113">
        <f t="shared" si="3"/>
        <v>0</v>
      </c>
      <c r="J31" s="95">
        <f t="shared" si="4"/>
        <v>0</v>
      </c>
      <c r="K31" s="114"/>
      <c r="L31" s="97">
        <f t="shared" si="5"/>
        <v>0</v>
      </c>
      <c r="M31" s="115"/>
      <c r="N31" s="116">
        <f t="shared" si="6"/>
        <v>0</v>
      </c>
      <c r="O31" s="115"/>
      <c r="P31" s="116">
        <f t="shared" si="7"/>
        <v>0</v>
      </c>
      <c r="Q31" s="115"/>
      <c r="R31" s="116">
        <f t="shared" si="8"/>
        <v>0</v>
      </c>
      <c r="S31" s="115"/>
      <c r="T31" s="116">
        <f t="shared" si="9"/>
        <v>0</v>
      </c>
      <c r="U31" s="115"/>
      <c r="V31" s="116">
        <f t="shared" si="10"/>
        <v>0</v>
      </c>
      <c r="W31" s="115"/>
      <c r="X31" s="147">
        <f t="shared" si="11"/>
        <v>0</v>
      </c>
      <c r="Y31" s="114"/>
      <c r="Z31" s="157">
        <f t="shared" si="13"/>
        <v>0</v>
      </c>
      <c r="AA31" s="153"/>
      <c r="AB31" s="104"/>
      <c r="AC31" s="105" t="str">
        <f t="shared" si="12"/>
        <v>JAMES.G</v>
      </c>
      <c r="AD31" s="106">
        <f t="shared" si="12"/>
        <v>50702</v>
      </c>
      <c r="AE31" s="107" t="str">
        <f t="shared" si="12"/>
        <v>NELSON</v>
      </c>
      <c r="AF31" s="108">
        <f t="shared" si="14"/>
        <v>0</v>
      </c>
      <c r="AG31" s="108">
        <f t="shared" si="15"/>
        <v>0</v>
      </c>
      <c r="AH31" s="108">
        <f t="shared" si="16"/>
        <v>0</v>
      </c>
      <c r="AI31" s="108">
        <f t="shared" si="17"/>
        <v>0</v>
      </c>
      <c r="AJ31" s="108">
        <f t="shared" si="18"/>
        <v>0</v>
      </c>
      <c r="AK31" s="108">
        <f t="shared" si="19"/>
        <v>0</v>
      </c>
      <c r="AL31" s="108">
        <f t="shared" si="20"/>
        <v>0</v>
      </c>
      <c r="AM31" s="108">
        <f t="shared" si="21"/>
        <v>0</v>
      </c>
      <c r="AN31" s="32">
        <f t="shared" si="22"/>
        <v>0</v>
      </c>
      <c r="AO31" s="109">
        <f t="shared" si="23"/>
        <v>0</v>
      </c>
      <c r="AP31" s="104"/>
    </row>
    <row r="32" spans="2:42" ht="18" x14ac:dyDescent="0.25">
      <c r="B32" s="132" t="s">
        <v>162</v>
      </c>
      <c r="C32" s="111"/>
      <c r="D32" s="112" t="s">
        <v>36</v>
      </c>
      <c r="E32" s="170"/>
      <c r="F32" s="91">
        <f t="shared" si="0"/>
        <v>0</v>
      </c>
      <c r="G32" s="92">
        <f t="shared" si="1"/>
        <v>0</v>
      </c>
      <c r="H32" s="93">
        <f t="shared" si="2"/>
        <v>0</v>
      </c>
      <c r="I32" s="113">
        <f t="shared" si="3"/>
        <v>0</v>
      </c>
      <c r="J32" s="95">
        <f t="shared" si="4"/>
        <v>0</v>
      </c>
      <c r="K32" s="114"/>
      <c r="L32" s="97">
        <f t="shared" si="5"/>
        <v>0</v>
      </c>
      <c r="M32" s="115"/>
      <c r="N32" s="116">
        <f t="shared" si="6"/>
        <v>0</v>
      </c>
      <c r="O32" s="115"/>
      <c r="P32" s="116">
        <f t="shared" si="7"/>
        <v>0</v>
      </c>
      <c r="Q32" s="115"/>
      <c r="R32" s="116">
        <f t="shared" si="8"/>
        <v>0</v>
      </c>
      <c r="S32" s="115"/>
      <c r="T32" s="116">
        <f t="shared" si="9"/>
        <v>0</v>
      </c>
      <c r="U32" s="115"/>
      <c r="V32" s="116">
        <f t="shared" si="10"/>
        <v>0</v>
      </c>
      <c r="W32" s="115"/>
      <c r="X32" s="147">
        <f t="shared" si="11"/>
        <v>0</v>
      </c>
      <c r="Y32" s="114"/>
      <c r="Z32" s="157">
        <f t="shared" si="13"/>
        <v>0</v>
      </c>
      <c r="AA32" s="153"/>
      <c r="AB32" s="104"/>
      <c r="AC32" s="105" t="str">
        <f t="shared" si="12"/>
        <v>JOHN.C</v>
      </c>
      <c r="AD32" s="106">
        <f t="shared" si="12"/>
        <v>0</v>
      </c>
      <c r="AE32" s="107" t="str">
        <f t="shared" si="12"/>
        <v>QUARRY</v>
      </c>
      <c r="AF32" s="108">
        <f t="shared" si="14"/>
        <v>0</v>
      </c>
      <c r="AG32" s="108">
        <f t="shared" si="15"/>
        <v>0</v>
      </c>
      <c r="AH32" s="108">
        <f t="shared" si="16"/>
        <v>0</v>
      </c>
      <c r="AI32" s="108">
        <f t="shared" si="17"/>
        <v>0</v>
      </c>
      <c r="AJ32" s="108">
        <f t="shared" si="18"/>
        <v>0</v>
      </c>
      <c r="AK32" s="108">
        <f t="shared" si="19"/>
        <v>0</v>
      </c>
      <c r="AL32" s="108">
        <f t="shared" si="20"/>
        <v>0</v>
      </c>
      <c r="AM32" s="108">
        <f t="shared" si="21"/>
        <v>0</v>
      </c>
      <c r="AN32" s="32">
        <f t="shared" si="22"/>
        <v>0</v>
      </c>
      <c r="AO32" s="109">
        <f t="shared" si="23"/>
        <v>0</v>
      </c>
      <c r="AP32" s="104"/>
    </row>
    <row r="33" spans="2:43" ht="18" x14ac:dyDescent="0.25">
      <c r="B33" s="110" t="s">
        <v>127</v>
      </c>
      <c r="C33" s="120">
        <v>50858</v>
      </c>
      <c r="D33" s="122" t="s">
        <v>37</v>
      </c>
      <c r="E33" s="170"/>
      <c r="F33" s="91">
        <f t="shared" si="0"/>
        <v>69.444444444444443</v>
      </c>
      <c r="G33" s="92">
        <f t="shared" si="1"/>
        <v>69.444444444444443</v>
      </c>
      <c r="H33" s="93">
        <f t="shared" si="2"/>
        <v>12</v>
      </c>
      <c r="I33" s="113">
        <f t="shared" si="3"/>
        <v>1</v>
      </c>
      <c r="J33" s="95">
        <f t="shared" si="4"/>
        <v>69.444444444444443</v>
      </c>
      <c r="K33" s="114">
        <v>25</v>
      </c>
      <c r="L33" s="97">
        <f t="shared" si="5"/>
        <v>69.444444444444443</v>
      </c>
      <c r="M33" s="115"/>
      <c r="N33" s="116">
        <f t="shared" si="6"/>
        <v>0</v>
      </c>
      <c r="O33" s="115"/>
      <c r="P33" s="116">
        <f t="shared" si="7"/>
        <v>0</v>
      </c>
      <c r="Q33" s="115"/>
      <c r="R33" s="116">
        <f t="shared" si="8"/>
        <v>0</v>
      </c>
      <c r="S33" s="115"/>
      <c r="T33" s="116">
        <f t="shared" si="9"/>
        <v>0</v>
      </c>
      <c r="U33" s="115"/>
      <c r="V33" s="116">
        <f t="shared" si="10"/>
        <v>0</v>
      </c>
      <c r="W33" s="115"/>
      <c r="X33" s="147">
        <f t="shared" si="11"/>
        <v>0</v>
      </c>
      <c r="Y33" s="114"/>
      <c r="Z33" s="157">
        <f t="shared" si="13"/>
        <v>0</v>
      </c>
      <c r="AA33" s="153"/>
      <c r="AB33" s="104"/>
      <c r="AC33" s="105" t="str">
        <f t="shared" si="12"/>
        <v>KINGSHOT.S</v>
      </c>
      <c r="AD33" s="106">
        <f t="shared" si="12"/>
        <v>50858</v>
      </c>
      <c r="AE33" s="107" t="str">
        <f t="shared" si="12"/>
        <v>B/GWENT</v>
      </c>
      <c r="AF33" s="108">
        <f t="shared" si="14"/>
        <v>69.444444444444443</v>
      </c>
      <c r="AG33" s="108">
        <f t="shared" si="15"/>
        <v>0</v>
      </c>
      <c r="AH33" s="108">
        <f t="shared" si="16"/>
        <v>0</v>
      </c>
      <c r="AI33" s="108">
        <f t="shared" si="17"/>
        <v>0</v>
      </c>
      <c r="AJ33" s="108">
        <f t="shared" si="18"/>
        <v>0</v>
      </c>
      <c r="AK33" s="108">
        <f t="shared" si="19"/>
        <v>0</v>
      </c>
      <c r="AL33" s="108">
        <f t="shared" si="20"/>
        <v>0</v>
      </c>
      <c r="AM33" s="108">
        <f t="shared" si="21"/>
        <v>0</v>
      </c>
      <c r="AN33" s="32">
        <f t="shared" si="22"/>
        <v>1</v>
      </c>
      <c r="AO33" s="109">
        <f t="shared" si="23"/>
        <v>69.444444444444443</v>
      </c>
      <c r="AP33" s="104"/>
    </row>
    <row r="34" spans="2:43" ht="18" x14ac:dyDescent="0.25">
      <c r="B34" s="119" t="s">
        <v>152</v>
      </c>
      <c r="C34" s="120"/>
      <c r="D34" s="121" t="s">
        <v>60</v>
      </c>
      <c r="E34" s="170"/>
      <c r="F34" s="91">
        <f t="shared" si="0"/>
        <v>253.97058823529412</v>
      </c>
      <c r="G34" s="92">
        <f t="shared" si="1"/>
        <v>253.97058823529412</v>
      </c>
      <c r="H34" s="93">
        <f t="shared" si="2"/>
        <v>7</v>
      </c>
      <c r="I34" s="113">
        <f t="shared" si="3"/>
        <v>3</v>
      </c>
      <c r="J34" s="95">
        <f t="shared" si="4"/>
        <v>84.656862745098039</v>
      </c>
      <c r="K34" s="114"/>
      <c r="L34" s="97">
        <f t="shared" si="5"/>
        <v>0</v>
      </c>
      <c r="M34" s="115">
        <v>27</v>
      </c>
      <c r="N34" s="116">
        <f t="shared" si="6"/>
        <v>79.411764705882348</v>
      </c>
      <c r="O34" s="115"/>
      <c r="P34" s="116">
        <f t="shared" si="7"/>
        <v>0</v>
      </c>
      <c r="Q34" s="115">
        <v>33</v>
      </c>
      <c r="R34" s="116">
        <f t="shared" si="8"/>
        <v>97.058823529411768</v>
      </c>
      <c r="S34" s="115"/>
      <c r="T34" s="116">
        <f t="shared" si="9"/>
        <v>0</v>
      </c>
      <c r="U34" s="115">
        <v>31</v>
      </c>
      <c r="V34" s="116">
        <f t="shared" si="10"/>
        <v>77.5</v>
      </c>
      <c r="W34" s="115"/>
      <c r="X34" s="147">
        <f t="shared" si="11"/>
        <v>0</v>
      </c>
      <c r="Y34" s="114"/>
      <c r="Z34" s="157">
        <f t="shared" si="13"/>
        <v>0</v>
      </c>
      <c r="AA34" s="153"/>
      <c r="AB34" s="104"/>
      <c r="AC34" s="105" t="str">
        <f t="shared" si="12"/>
        <v>LAND.C</v>
      </c>
      <c r="AD34" s="106">
        <f t="shared" si="12"/>
        <v>0</v>
      </c>
      <c r="AE34" s="107" t="str">
        <f t="shared" si="12"/>
        <v>NELSON</v>
      </c>
      <c r="AF34" s="108">
        <f t="shared" si="14"/>
        <v>0</v>
      </c>
      <c r="AG34" s="108">
        <f t="shared" si="15"/>
        <v>79.411764705882348</v>
      </c>
      <c r="AH34" s="108">
        <f t="shared" si="16"/>
        <v>0</v>
      </c>
      <c r="AI34" s="108">
        <f t="shared" si="17"/>
        <v>97.058823529411768</v>
      </c>
      <c r="AJ34" s="108">
        <f t="shared" si="18"/>
        <v>0</v>
      </c>
      <c r="AK34" s="108">
        <f t="shared" si="19"/>
        <v>77.5</v>
      </c>
      <c r="AL34" s="108">
        <f t="shared" si="20"/>
        <v>0</v>
      </c>
      <c r="AM34" s="108">
        <f t="shared" si="21"/>
        <v>0</v>
      </c>
      <c r="AN34" s="32">
        <f t="shared" si="22"/>
        <v>3</v>
      </c>
      <c r="AO34" s="109">
        <f t="shared" si="23"/>
        <v>84.656862745098039</v>
      </c>
      <c r="AP34" s="104"/>
    </row>
    <row r="35" spans="2:43" ht="18" x14ac:dyDescent="0.25">
      <c r="B35" s="110" t="s">
        <v>153</v>
      </c>
      <c r="C35" s="120">
        <v>50013</v>
      </c>
      <c r="D35" s="122" t="s">
        <v>37</v>
      </c>
      <c r="E35" s="170"/>
      <c r="F35" s="91">
        <f t="shared" si="0"/>
        <v>0</v>
      </c>
      <c r="G35" s="92">
        <f t="shared" si="1"/>
        <v>0</v>
      </c>
      <c r="H35" s="93">
        <f t="shared" si="2"/>
        <v>0</v>
      </c>
      <c r="I35" s="113">
        <f t="shared" si="3"/>
        <v>0</v>
      </c>
      <c r="J35" s="95">
        <f t="shared" si="4"/>
        <v>0</v>
      </c>
      <c r="K35" s="114"/>
      <c r="L35" s="97">
        <f t="shared" si="5"/>
        <v>0</v>
      </c>
      <c r="M35" s="115"/>
      <c r="N35" s="116">
        <f t="shared" si="6"/>
        <v>0</v>
      </c>
      <c r="O35" s="115"/>
      <c r="P35" s="116">
        <f t="shared" si="7"/>
        <v>0</v>
      </c>
      <c r="Q35" s="115"/>
      <c r="R35" s="116">
        <f t="shared" si="8"/>
        <v>0</v>
      </c>
      <c r="S35" s="115"/>
      <c r="T35" s="116">
        <f t="shared" si="9"/>
        <v>0</v>
      </c>
      <c r="U35" s="115"/>
      <c r="V35" s="116">
        <f t="shared" si="10"/>
        <v>0</v>
      </c>
      <c r="W35" s="115"/>
      <c r="X35" s="147">
        <f t="shared" si="11"/>
        <v>0</v>
      </c>
      <c r="Y35" s="114"/>
      <c r="Z35" s="157">
        <f t="shared" si="13"/>
        <v>0</v>
      </c>
      <c r="AA35" s="153"/>
      <c r="AB35" s="104"/>
      <c r="AC35" s="105" t="str">
        <f t="shared" si="12"/>
        <v>LASHBROOK.J</v>
      </c>
      <c r="AD35" s="106">
        <f t="shared" si="12"/>
        <v>50013</v>
      </c>
      <c r="AE35" s="107" t="str">
        <f t="shared" si="12"/>
        <v>B/GWENT</v>
      </c>
      <c r="AF35" s="108">
        <f t="shared" si="14"/>
        <v>0</v>
      </c>
      <c r="AG35" s="108">
        <f t="shared" si="15"/>
        <v>0</v>
      </c>
      <c r="AH35" s="108">
        <f t="shared" si="16"/>
        <v>0</v>
      </c>
      <c r="AI35" s="108">
        <f t="shared" si="17"/>
        <v>0</v>
      </c>
      <c r="AJ35" s="108">
        <f t="shared" si="18"/>
        <v>0</v>
      </c>
      <c r="AK35" s="108">
        <f t="shared" si="19"/>
        <v>0</v>
      </c>
      <c r="AL35" s="108">
        <f t="shared" si="20"/>
        <v>0</v>
      </c>
      <c r="AM35" s="108">
        <f t="shared" si="21"/>
        <v>0</v>
      </c>
      <c r="AN35" s="32">
        <f t="shared" si="22"/>
        <v>0</v>
      </c>
      <c r="AO35" s="109">
        <f t="shared" si="23"/>
        <v>0</v>
      </c>
      <c r="AP35" s="104"/>
    </row>
    <row r="36" spans="2:43" ht="18" x14ac:dyDescent="0.25">
      <c r="B36" s="110" t="s">
        <v>154</v>
      </c>
      <c r="C36" s="120">
        <v>50067</v>
      </c>
      <c r="D36" s="122" t="s">
        <v>60</v>
      </c>
      <c r="E36" s="170"/>
      <c r="F36" s="91">
        <f t="shared" si="0"/>
        <v>273.57142857142856</v>
      </c>
      <c r="G36" s="92">
        <f t="shared" si="1"/>
        <v>273.57142857142856</v>
      </c>
      <c r="H36" s="93">
        <f t="shared" si="2"/>
        <v>6</v>
      </c>
      <c r="I36" s="113">
        <f t="shared" si="3"/>
        <v>3</v>
      </c>
      <c r="J36" s="95">
        <f t="shared" si="4"/>
        <v>91.19047619047619</v>
      </c>
      <c r="K36" s="114"/>
      <c r="L36" s="97">
        <f t="shared" si="5"/>
        <v>0</v>
      </c>
      <c r="M36" s="115"/>
      <c r="N36" s="116">
        <f t="shared" si="6"/>
        <v>0</v>
      </c>
      <c r="O36" s="115"/>
      <c r="P36" s="116">
        <f t="shared" si="7"/>
        <v>0</v>
      </c>
      <c r="Q36" s="115">
        <v>34</v>
      </c>
      <c r="R36" s="116">
        <f t="shared" si="8"/>
        <v>100</v>
      </c>
      <c r="S36" s="115"/>
      <c r="T36" s="116">
        <f t="shared" si="9"/>
        <v>0</v>
      </c>
      <c r="U36" s="115">
        <v>34</v>
      </c>
      <c r="V36" s="116">
        <f t="shared" si="10"/>
        <v>85</v>
      </c>
      <c r="W36" s="115">
        <v>31</v>
      </c>
      <c r="X36" s="147">
        <f t="shared" si="11"/>
        <v>88.571428571428569</v>
      </c>
      <c r="Y36" s="114"/>
      <c r="Z36" s="157">
        <f t="shared" si="13"/>
        <v>0</v>
      </c>
      <c r="AA36" s="153"/>
      <c r="AB36" s="104"/>
      <c r="AC36" s="105" t="str">
        <f t="shared" si="12"/>
        <v>LEWIS.J</v>
      </c>
      <c r="AD36" s="106">
        <f t="shared" si="12"/>
        <v>50067</v>
      </c>
      <c r="AE36" s="107" t="str">
        <f t="shared" si="12"/>
        <v>NELSON</v>
      </c>
      <c r="AF36" s="108">
        <f t="shared" si="14"/>
        <v>0</v>
      </c>
      <c r="AG36" s="108">
        <f t="shared" si="15"/>
        <v>0</v>
      </c>
      <c r="AH36" s="108">
        <f t="shared" si="16"/>
        <v>0</v>
      </c>
      <c r="AI36" s="108">
        <f t="shared" si="17"/>
        <v>100</v>
      </c>
      <c r="AJ36" s="108">
        <f t="shared" si="18"/>
        <v>0</v>
      </c>
      <c r="AK36" s="108">
        <f t="shared" si="19"/>
        <v>85</v>
      </c>
      <c r="AL36" s="108">
        <f t="shared" si="20"/>
        <v>88.571428571428569</v>
      </c>
      <c r="AM36" s="108">
        <f t="shared" si="21"/>
        <v>0</v>
      </c>
      <c r="AN36" s="32">
        <f t="shared" si="22"/>
        <v>3</v>
      </c>
      <c r="AO36" s="109">
        <f t="shared" si="23"/>
        <v>91.19047619047619</v>
      </c>
      <c r="AP36" s="104"/>
    </row>
    <row r="37" spans="2:43" ht="18" x14ac:dyDescent="0.25">
      <c r="B37" s="110" t="s">
        <v>155</v>
      </c>
      <c r="C37" s="120"/>
      <c r="D37" s="122" t="s">
        <v>37</v>
      </c>
      <c r="E37" s="170"/>
      <c r="F37" s="91">
        <f t="shared" si="0"/>
        <v>0</v>
      </c>
      <c r="G37" s="92">
        <f t="shared" si="1"/>
        <v>0</v>
      </c>
      <c r="H37" s="93">
        <f t="shared" si="2"/>
        <v>0</v>
      </c>
      <c r="I37" s="113">
        <f t="shared" si="3"/>
        <v>0</v>
      </c>
      <c r="J37" s="95">
        <f t="shared" si="4"/>
        <v>0</v>
      </c>
      <c r="K37" s="114"/>
      <c r="L37" s="97">
        <f t="shared" si="5"/>
        <v>0</v>
      </c>
      <c r="M37" s="115"/>
      <c r="N37" s="116">
        <f t="shared" si="6"/>
        <v>0</v>
      </c>
      <c r="O37" s="115"/>
      <c r="P37" s="116">
        <f t="shared" si="7"/>
        <v>0</v>
      </c>
      <c r="Q37" s="115"/>
      <c r="R37" s="116">
        <f t="shared" si="8"/>
        <v>0</v>
      </c>
      <c r="S37" s="115"/>
      <c r="T37" s="116">
        <f t="shared" si="9"/>
        <v>0</v>
      </c>
      <c r="U37" s="115"/>
      <c r="V37" s="116">
        <f t="shared" si="10"/>
        <v>0</v>
      </c>
      <c r="W37" s="115"/>
      <c r="X37" s="147">
        <f t="shared" si="11"/>
        <v>0</v>
      </c>
      <c r="Y37" s="114"/>
      <c r="Z37" s="157">
        <f t="shared" si="13"/>
        <v>0</v>
      </c>
      <c r="AA37" s="153"/>
      <c r="AB37" s="104"/>
      <c r="AC37" s="105" t="str">
        <f t="shared" si="12"/>
        <v>NATHAN.C</v>
      </c>
      <c r="AD37" s="106">
        <f t="shared" si="12"/>
        <v>0</v>
      </c>
      <c r="AE37" s="107" t="str">
        <f t="shared" si="12"/>
        <v>B/GWENT</v>
      </c>
      <c r="AF37" s="108">
        <f t="shared" si="14"/>
        <v>0</v>
      </c>
      <c r="AG37" s="108">
        <f t="shared" si="15"/>
        <v>0</v>
      </c>
      <c r="AH37" s="108">
        <f t="shared" si="16"/>
        <v>0</v>
      </c>
      <c r="AI37" s="108">
        <f t="shared" si="17"/>
        <v>0</v>
      </c>
      <c r="AJ37" s="108">
        <f t="shared" si="18"/>
        <v>0</v>
      </c>
      <c r="AK37" s="108">
        <f t="shared" si="19"/>
        <v>0</v>
      </c>
      <c r="AL37" s="108">
        <f t="shared" si="20"/>
        <v>0</v>
      </c>
      <c r="AM37" s="108">
        <f t="shared" si="21"/>
        <v>0</v>
      </c>
      <c r="AN37" s="32">
        <f t="shared" si="22"/>
        <v>0</v>
      </c>
      <c r="AO37" s="109">
        <f t="shared" si="23"/>
        <v>0</v>
      </c>
      <c r="AP37" s="104"/>
    </row>
    <row r="38" spans="2:43" ht="18" x14ac:dyDescent="0.25">
      <c r="B38" s="110" t="s">
        <v>156</v>
      </c>
      <c r="C38" s="120"/>
      <c r="D38" s="122" t="s">
        <v>63</v>
      </c>
      <c r="E38" s="170"/>
      <c r="F38" s="91">
        <f t="shared" si="0"/>
        <v>0</v>
      </c>
      <c r="G38" s="92">
        <f t="shared" si="1"/>
        <v>0</v>
      </c>
      <c r="H38" s="93">
        <f t="shared" si="2"/>
        <v>0</v>
      </c>
      <c r="I38" s="113">
        <f t="shared" si="3"/>
        <v>0</v>
      </c>
      <c r="J38" s="95">
        <f t="shared" si="4"/>
        <v>0</v>
      </c>
      <c r="K38" s="114"/>
      <c r="L38" s="97">
        <f t="shared" si="5"/>
        <v>0</v>
      </c>
      <c r="M38" s="115"/>
      <c r="N38" s="116">
        <f t="shared" si="6"/>
        <v>0</v>
      </c>
      <c r="O38" s="115"/>
      <c r="P38" s="116">
        <f t="shared" si="7"/>
        <v>0</v>
      </c>
      <c r="Q38" s="115"/>
      <c r="R38" s="116">
        <f t="shared" si="8"/>
        <v>0</v>
      </c>
      <c r="S38" s="115"/>
      <c r="T38" s="116">
        <f t="shared" si="9"/>
        <v>0</v>
      </c>
      <c r="U38" s="115"/>
      <c r="V38" s="116">
        <f t="shared" si="10"/>
        <v>0</v>
      </c>
      <c r="W38" s="115"/>
      <c r="X38" s="147">
        <f t="shared" si="11"/>
        <v>0</v>
      </c>
      <c r="Y38" s="114"/>
      <c r="Z38" s="157">
        <f t="shared" si="13"/>
        <v>0</v>
      </c>
      <c r="AA38" s="153"/>
      <c r="AB38" s="104"/>
      <c r="AC38" s="105" t="str">
        <f t="shared" si="12"/>
        <v>PITMAN.O</v>
      </c>
      <c r="AD38" s="106">
        <f t="shared" si="12"/>
        <v>0</v>
      </c>
      <c r="AE38" s="107" t="str">
        <f t="shared" si="12"/>
        <v>TONDU</v>
      </c>
      <c r="AF38" s="108">
        <f t="shared" si="14"/>
        <v>0</v>
      </c>
      <c r="AG38" s="108">
        <f t="shared" si="15"/>
        <v>0</v>
      </c>
      <c r="AH38" s="108">
        <f t="shared" si="16"/>
        <v>0</v>
      </c>
      <c r="AI38" s="108">
        <f t="shared" si="17"/>
        <v>0</v>
      </c>
      <c r="AJ38" s="108">
        <f t="shared" si="18"/>
        <v>0</v>
      </c>
      <c r="AK38" s="108">
        <f t="shared" si="19"/>
        <v>0</v>
      </c>
      <c r="AL38" s="108">
        <f t="shared" si="20"/>
        <v>0</v>
      </c>
      <c r="AM38" s="108">
        <f t="shared" si="21"/>
        <v>0</v>
      </c>
      <c r="AN38" s="32">
        <f t="shared" si="22"/>
        <v>0</v>
      </c>
      <c r="AO38" s="109">
        <f t="shared" si="23"/>
        <v>0</v>
      </c>
      <c r="AP38" s="104"/>
    </row>
    <row r="39" spans="2:43" ht="18" x14ac:dyDescent="0.25">
      <c r="B39" s="133" t="s">
        <v>157</v>
      </c>
      <c r="C39" s="134">
        <v>50919</v>
      </c>
      <c r="D39" s="135" t="s">
        <v>36</v>
      </c>
      <c r="E39" s="170"/>
      <c r="F39" s="91">
        <f t="shared" si="0"/>
        <v>0</v>
      </c>
      <c r="G39" s="92">
        <f t="shared" si="1"/>
        <v>0</v>
      </c>
      <c r="H39" s="93">
        <f t="shared" si="2"/>
        <v>0</v>
      </c>
      <c r="I39" s="113">
        <f t="shared" si="3"/>
        <v>0</v>
      </c>
      <c r="J39" s="95">
        <f t="shared" si="4"/>
        <v>0</v>
      </c>
      <c r="K39" s="114"/>
      <c r="L39" s="97">
        <f t="shared" si="5"/>
        <v>0</v>
      </c>
      <c r="M39" s="115"/>
      <c r="N39" s="116">
        <f t="shared" si="6"/>
        <v>0</v>
      </c>
      <c r="O39" s="115"/>
      <c r="P39" s="116">
        <f t="shared" si="7"/>
        <v>0</v>
      </c>
      <c r="Q39" s="115"/>
      <c r="R39" s="116">
        <f t="shared" si="8"/>
        <v>0</v>
      </c>
      <c r="S39" s="115"/>
      <c r="T39" s="116">
        <f t="shared" si="9"/>
        <v>0</v>
      </c>
      <c r="U39" s="115"/>
      <c r="V39" s="116">
        <f t="shared" si="10"/>
        <v>0</v>
      </c>
      <c r="W39" s="115"/>
      <c r="X39" s="147">
        <f t="shared" si="11"/>
        <v>0</v>
      </c>
      <c r="Y39" s="114"/>
      <c r="Z39" s="157">
        <f t="shared" si="13"/>
        <v>0</v>
      </c>
      <c r="AA39" s="153"/>
      <c r="AB39" s="104"/>
      <c r="AC39" s="105" t="str">
        <f t="shared" si="12"/>
        <v>PORTHCARY.K</v>
      </c>
      <c r="AD39" s="106">
        <f t="shared" si="12"/>
        <v>50919</v>
      </c>
      <c r="AE39" s="107" t="str">
        <f t="shared" si="12"/>
        <v>QUARRY</v>
      </c>
      <c r="AF39" s="108">
        <f t="shared" si="14"/>
        <v>0</v>
      </c>
      <c r="AG39" s="108">
        <f t="shared" si="15"/>
        <v>0</v>
      </c>
      <c r="AH39" s="108">
        <f t="shared" si="16"/>
        <v>0</v>
      </c>
      <c r="AI39" s="108">
        <f t="shared" si="17"/>
        <v>0</v>
      </c>
      <c r="AJ39" s="108">
        <f t="shared" si="18"/>
        <v>0</v>
      </c>
      <c r="AK39" s="108">
        <f t="shared" si="19"/>
        <v>0</v>
      </c>
      <c r="AL39" s="108">
        <f t="shared" si="20"/>
        <v>0</v>
      </c>
      <c r="AM39" s="108">
        <f t="shared" si="21"/>
        <v>0</v>
      </c>
      <c r="AN39" s="32">
        <f t="shared" si="22"/>
        <v>0</v>
      </c>
      <c r="AO39" s="109">
        <f t="shared" si="23"/>
        <v>0</v>
      </c>
      <c r="AP39" s="104"/>
    </row>
    <row r="40" spans="2:43" ht="18" x14ac:dyDescent="0.25">
      <c r="B40" s="119" t="s">
        <v>79</v>
      </c>
      <c r="C40" s="120">
        <v>50022</v>
      </c>
      <c r="D40" s="121" t="s">
        <v>36</v>
      </c>
      <c r="E40" s="170"/>
      <c r="F40" s="91">
        <f t="shared" si="0"/>
        <v>479.57983193277312</v>
      </c>
      <c r="G40" s="92">
        <f t="shared" si="1"/>
        <v>479.57983193277312</v>
      </c>
      <c r="H40" s="93">
        <v>1</v>
      </c>
      <c r="I40" s="113">
        <f t="shared" si="3"/>
        <v>5</v>
      </c>
      <c r="J40" s="95">
        <f t="shared" si="4"/>
        <v>95.915966386554629</v>
      </c>
      <c r="K40" s="114"/>
      <c r="L40" s="97">
        <f t="shared" si="5"/>
        <v>0</v>
      </c>
      <c r="M40" s="115">
        <v>31</v>
      </c>
      <c r="N40" s="116">
        <f t="shared" si="6"/>
        <v>91.17647058823529</v>
      </c>
      <c r="O40" s="115">
        <v>33</v>
      </c>
      <c r="P40" s="116">
        <f t="shared" si="7"/>
        <v>100</v>
      </c>
      <c r="Q40" s="115">
        <v>32</v>
      </c>
      <c r="R40" s="116">
        <f t="shared" si="8"/>
        <v>94.117647058823536</v>
      </c>
      <c r="S40" s="115"/>
      <c r="T40" s="116">
        <f t="shared" si="9"/>
        <v>0</v>
      </c>
      <c r="U40" s="115">
        <v>40</v>
      </c>
      <c r="V40" s="116">
        <f t="shared" si="10"/>
        <v>100</v>
      </c>
      <c r="W40" s="115">
        <v>33</v>
      </c>
      <c r="X40" s="147">
        <f t="shared" si="11"/>
        <v>94.285714285714292</v>
      </c>
      <c r="Y40" s="114"/>
      <c r="Z40" s="157">
        <f t="shared" si="13"/>
        <v>0</v>
      </c>
      <c r="AA40" s="153"/>
      <c r="AB40" s="104"/>
      <c r="AC40" s="105" t="str">
        <f t="shared" si="12"/>
        <v>ROBINSON.G</v>
      </c>
      <c r="AD40" s="106">
        <f t="shared" si="12"/>
        <v>50022</v>
      </c>
      <c r="AE40" s="107" t="str">
        <f t="shared" si="12"/>
        <v>QUARRY</v>
      </c>
      <c r="AF40" s="108">
        <f t="shared" si="14"/>
        <v>0</v>
      </c>
      <c r="AG40" s="108">
        <f t="shared" si="15"/>
        <v>91.17647058823529</v>
      </c>
      <c r="AH40" s="108">
        <f t="shared" si="16"/>
        <v>100</v>
      </c>
      <c r="AI40" s="108">
        <f t="shared" si="17"/>
        <v>94.117647058823536</v>
      </c>
      <c r="AJ40" s="108">
        <f t="shared" si="18"/>
        <v>0</v>
      </c>
      <c r="AK40" s="108">
        <f t="shared" si="19"/>
        <v>100</v>
      </c>
      <c r="AL40" s="108">
        <f t="shared" si="20"/>
        <v>94.285714285714292</v>
      </c>
      <c r="AM40" s="108">
        <f t="shared" si="21"/>
        <v>0</v>
      </c>
      <c r="AN40" s="32">
        <f t="shared" si="22"/>
        <v>5</v>
      </c>
      <c r="AO40" s="109">
        <f t="shared" si="23"/>
        <v>95.915966386554629</v>
      </c>
      <c r="AP40" s="104"/>
    </row>
    <row r="41" spans="2:43" ht="18" x14ac:dyDescent="0.25">
      <c r="B41" s="129" t="s">
        <v>158</v>
      </c>
      <c r="C41" s="130"/>
      <c r="D41" s="131" t="s">
        <v>36</v>
      </c>
      <c r="E41" s="170"/>
      <c r="F41" s="91">
        <f t="shared" si="0"/>
        <v>0</v>
      </c>
      <c r="G41" s="92">
        <f t="shared" si="1"/>
        <v>0</v>
      </c>
      <c r="H41" s="93">
        <f t="shared" si="2"/>
        <v>0</v>
      </c>
      <c r="I41" s="113">
        <f t="shared" si="3"/>
        <v>0</v>
      </c>
      <c r="J41" s="95">
        <f t="shared" si="4"/>
        <v>0</v>
      </c>
      <c r="K41" s="114"/>
      <c r="L41" s="97">
        <f t="shared" si="5"/>
        <v>0</v>
      </c>
      <c r="M41" s="115"/>
      <c r="N41" s="116">
        <f t="shared" si="6"/>
        <v>0</v>
      </c>
      <c r="O41" s="115"/>
      <c r="P41" s="116">
        <f t="shared" si="7"/>
        <v>0</v>
      </c>
      <c r="Q41" s="115"/>
      <c r="R41" s="116">
        <f t="shared" si="8"/>
        <v>0</v>
      </c>
      <c r="S41" s="115"/>
      <c r="T41" s="116">
        <f t="shared" si="9"/>
        <v>0</v>
      </c>
      <c r="U41" s="115"/>
      <c r="V41" s="116">
        <f t="shared" si="10"/>
        <v>0</v>
      </c>
      <c r="W41" s="115"/>
      <c r="X41" s="147">
        <f t="shared" si="11"/>
        <v>0</v>
      </c>
      <c r="Y41" s="114"/>
      <c r="Z41" s="157">
        <f t="shared" si="13"/>
        <v>0</v>
      </c>
      <c r="AA41" s="153"/>
      <c r="AB41" s="104"/>
      <c r="AC41" s="105" t="str">
        <f t="shared" si="12"/>
        <v>SMITH.A</v>
      </c>
      <c r="AD41" s="106">
        <f t="shared" si="12"/>
        <v>0</v>
      </c>
      <c r="AE41" s="107" t="str">
        <f t="shared" si="12"/>
        <v>QUARRY</v>
      </c>
      <c r="AF41" s="108">
        <f t="shared" si="14"/>
        <v>0</v>
      </c>
      <c r="AG41" s="108">
        <f t="shared" si="15"/>
        <v>0</v>
      </c>
      <c r="AH41" s="108">
        <f t="shared" si="16"/>
        <v>0</v>
      </c>
      <c r="AI41" s="108">
        <f t="shared" si="17"/>
        <v>0</v>
      </c>
      <c r="AJ41" s="108">
        <f t="shared" si="18"/>
        <v>0</v>
      </c>
      <c r="AK41" s="108">
        <f t="shared" si="19"/>
        <v>0</v>
      </c>
      <c r="AL41" s="108">
        <f t="shared" si="20"/>
        <v>0</v>
      </c>
      <c r="AM41" s="108">
        <f t="shared" si="21"/>
        <v>0</v>
      </c>
      <c r="AN41" s="32">
        <f t="shared" si="22"/>
        <v>0</v>
      </c>
      <c r="AO41" s="109">
        <f t="shared" si="23"/>
        <v>0</v>
      </c>
      <c r="AP41" s="104"/>
    </row>
    <row r="42" spans="2:43" ht="18" x14ac:dyDescent="0.25">
      <c r="B42" s="132" t="s">
        <v>159</v>
      </c>
      <c r="C42" s="111">
        <v>50519</v>
      </c>
      <c r="D42" s="112" t="s">
        <v>36</v>
      </c>
      <c r="E42" s="170"/>
      <c r="F42" s="91">
        <f t="shared" ref="F42:F43" si="24">SUM(L42+N42+P42+R42+T42+V42+X42+Z42)</f>
        <v>81.818181818181813</v>
      </c>
      <c r="G42" s="92">
        <f t="shared" ref="G42:G43" si="25">LARGE(AF42:AM42,1)+LARGE(AF42:AM42,2)+LARGE(AF42:AM42,3)+LARGE(AF42:AM42,4)+LARGE(AF42:AM42,5)</f>
        <v>81.818181818181813</v>
      </c>
      <c r="H42" s="93">
        <f t="shared" si="2"/>
        <v>11</v>
      </c>
      <c r="I42" s="113">
        <f t="shared" ref="I42:J43" si="26">AN42</f>
        <v>1</v>
      </c>
      <c r="J42" s="95">
        <f t="shared" si="26"/>
        <v>81.818181818181813</v>
      </c>
      <c r="K42" s="114"/>
      <c r="L42" s="97">
        <f t="shared" ref="L42:L43" si="27">AF42</f>
        <v>0</v>
      </c>
      <c r="M42" s="115"/>
      <c r="N42" s="116">
        <f t="shared" ref="N42:N43" si="28">AG42</f>
        <v>0</v>
      </c>
      <c r="O42" s="115">
        <v>27</v>
      </c>
      <c r="P42" s="116">
        <f t="shared" ref="P42:P43" si="29">AH42</f>
        <v>81.818181818181813</v>
      </c>
      <c r="Q42" s="115"/>
      <c r="R42" s="116">
        <f t="shared" ref="R42:R43" si="30">AI42</f>
        <v>0</v>
      </c>
      <c r="S42" s="115"/>
      <c r="T42" s="116">
        <f t="shared" ref="T42:T43" si="31">AJ42</f>
        <v>0</v>
      </c>
      <c r="U42" s="115"/>
      <c r="V42" s="116">
        <f t="shared" ref="V42:V43" si="32">AK42</f>
        <v>0</v>
      </c>
      <c r="W42" s="115"/>
      <c r="X42" s="147">
        <f t="shared" ref="X42:X43" si="33">AL42</f>
        <v>0</v>
      </c>
      <c r="Y42" s="114"/>
      <c r="Z42" s="157">
        <f t="shared" si="13"/>
        <v>0</v>
      </c>
      <c r="AA42" s="153"/>
      <c r="AB42" s="104"/>
      <c r="AC42" s="105" t="str">
        <f t="shared" si="12"/>
        <v>SMITH.B</v>
      </c>
      <c r="AD42" s="106">
        <f t="shared" si="12"/>
        <v>50519</v>
      </c>
      <c r="AE42" s="107" t="str">
        <f t="shared" si="12"/>
        <v>QUARRY</v>
      </c>
      <c r="AF42" s="108">
        <f t="shared" si="14"/>
        <v>0</v>
      </c>
      <c r="AG42" s="108">
        <f t="shared" si="15"/>
        <v>0</v>
      </c>
      <c r="AH42" s="108">
        <f t="shared" si="16"/>
        <v>81.818181818181813</v>
      </c>
      <c r="AI42" s="108">
        <f t="shared" si="17"/>
        <v>0</v>
      </c>
      <c r="AJ42" s="108">
        <f t="shared" si="18"/>
        <v>0</v>
      </c>
      <c r="AK42" s="108">
        <f t="shared" si="19"/>
        <v>0</v>
      </c>
      <c r="AL42" s="108">
        <f t="shared" si="20"/>
        <v>0</v>
      </c>
      <c r="AM42" s="108">
        <f t="shared" si="21"/>
        <v>0</v>
      </c>
      <c r="AN42" s="32">
        <f t="shared" si="22"/>
        <v>1</v>
      </c>
      <c r="AO42" s="109">
        <f t="shared" si="23"/>
        <v>81.818181818181813</v>
      </c>
      <c r="AP42" s="104"/>
    </row>
    <row r="43" spans="2:43" ht="18.75" thickBot="1" x14ac:dyDescent="0.3">
      <c r="B43" s="140" t="s">
        <v>160</v>
      </c>
      <c r="C43" s="141"/>
      <c r="D43" s="142"/>
      <c r="E43" s="170"/>
      <c r="F43" s="91">
        <f t="shared" si="24"/>
        <v>0</v>
      </c>
      <c r="G43" s="92">
        <f t="shared" si="25"/>
        <v>0</v>
      </c>
      <c r="H43" s="93">
        <f t="shared" si="2"/>
        <v>0</v>
      </c>
      <c r="I43" s="143">
        <f t="shared" si="26"/>
        <v>0</v>
      </c>
      <c r="J43" s="95">
        <f t="shared" si="26"/>
        <v>0</v>
      </c>
      <c r="K43" s="114"/>
      <c r="L43" s="97">
        <f t="shared" si="27"/>
        <v>0</v>
      </c>
      <c r="M43" s="115"/>
      <c r="N43" s="116">
        <f t="shared" si="28"/>
        <v>0</v>
      </c>
      <c r="O43" s="115"/>
      <c r="P43" s="116">
        <f t="shared" si="29"/>
        <v>0</v>
      </c>
      <c r="Q43" s="115"/>
      <c r="R43" s="116">
        <f t="shared" si="30"/>
        <v>0</v>
      </c>
      <c r="S43" s="115"/>
      <c r="T43" s="116">
        <f t="shared" si="31"/>
        <v>0</v>
      </c>
      <c r="U43" s="115"/>
      <c r="V43" s="116">
        <f t="shared" si="32"/>
        <v>0</v>
      </c>
      <c r="W43" s="115"/>
      <c r="X43" s="147">
        <f t="shared" si="33"/>
        <v>0</v>
      </c>
      <c r="Y43" s="158"/>
      <c r="Z43" s="159">
        <f t="shared" si="13"/>
        <v>0</v>
      </c>
      <c r="AA43" s="153"/>
      <c r="AB43" s="104"/>
      <c r="AC43" s="105" t="str">
        <f t="shared" si="12"/>
        <v>WILLIAMS.B</v>
      </c>
      <c r="AD43" s="106">
        <f t="shared" si="12"/>
        <v>0</v>
      </c>
      <c r="AE43" s="107">
        <f t="shared" si="12"/>
        <v>0</v>
      </c>
      <c r="AF43" s="108">
        <f t="shared" si="14"/>
        <v>0</v>
      </c>
      <c r="AG43" s="108">
        <f t="shared" si="15"/>
        <v>0</v>
      </c>
      <c r="AH43" s="108">
        <f t="shared" si="16"/>
        <v>0</v>
      </c>
      <c r="AI43" s="108">
        <f t="shared" si="17"/>
        <v>0</v>
      </c>
      <c r="AJ43" s="108">
        <f t="shared" si="18"/>
        <v>0</v>
      </c>
      <c r="AK43" s="108">
        <f t="shared" si="19"/>
        <v>0</v>
      </c>
      <c r="AL43" s="108">
        <f t="shared" si="20"/>
        <v>0</v>
      </c>
      <c r="AM43" s="108">
        <f t="shared" si="21"/>
        <v>0</v>
      </c>
      <c r="AN43" s="32">
        <f t="shared" si="22"/>
        <v>0</v>
      </c>
      <c r="AO43" s="109">
        <f t="shared" si="23"/>
        <v>0</v>
      </c>
      <c r="AP43" s="104"/>
    </row>
    <row r="44" spans="2:43" ht="18.75" thickBot="1" x14ac:dyDescent="0.3">
      <c r="B44" s="140" t="s">
        <v>161</v>
      </c>
      <c r="C44" s="141">
        <v>50903</v>
      </c>
      <c r="D44" s="142" t="s">
        <v>60</v>
      </c>
      <c r="E44" s="170"/>
      <c r="F44" s="91">
        <f t="shared" ref="F44:F54" si="34">SUM(L44+N44+P44+R44+T44+V44+X44+Z44)</f>
        <v>294.39266615737205</v>
      </c>
      <c r="G44" s="92">
        <f t="shared" ref="G44:G54" si="35">LARGE(AF44:AM44,1)+LARGE(AF44:AM44,2)+LARGE(AF44:AM44,3)+LARGE(AF44:AM44,4)+LARGE(AF44:AM44,5)</f>
        <v>294.39266615737205</v>
      </c>
      <c r="H44" s="93">
        <f t="shared" si="2"/>
        <v>3</v>
      </c>
      <c r="I44" s="143">
        <f t="shared" ref="I44:I54" si="36">AN44</f>
        <v>4</v>
      </c>
      <c r="J44" s="95">
        <f t="shared" ref="J44:J54" si="37">AO44</f>
        <v>73.598166539343012</v>
      </c>
      <c r="K44" s="114"/>
      <c r="L44" s="97">
        <f t="shared" ref="L44:L54" si="38">AF44</f>
        <v>0</v>
      </c>
      <c r="M44" s="115">
        <v>28</v>
      </c>
      <c r="N44" s="116">
        <f t="shared" ref="N44:N54" si="39">AG44</f>
        <v>82.352941176470594</v>
      </c>
      <c r="O44" s="115">
        <v>21</v>
      </c>
      <c r="P44" s="116">
        <f t="shared" ref="P44:P54" si="40">AH44</f>
        <v>63.636363636363633</v>
      </c>
      <c r="Q44" s="115">
        <v>32</v>
      </c>
      <c r="R44" s="116">
        <f t="shared" ref="R44:R54" si="41">AI44</f>
        <v>94.117647058823536</v>
      </c>
      <c r="S44" s="115"/>
      <c r="T44" s="116">
        <f t="shared" ref="T44:T54" si="42">AJ44</f>
        <v>0</v>
      </c>
      <c r="U44" s="115"/>
      <c r="V44" s="116">
        <f t="shared" ref="V44:V54" si="43">AK44</f>
        <v>0</v>
      </c>
      <c r="W44" s="115">
        <v>19</v>
      </c>
      <c r="X44" s="147">
        <f t="shared" ref="X44:X54" si="44">AL44</f>
        <v>54.285714285714285</v>
      </c>
      <c r="Y44" s="158"/>
      <c r="Z44" s="159">
        <f t="shared" ref="Z44:Z54" si="45">AM44</f>
        <v>0</v>
      </c>
      <c r="AA44" s="153"/>
      <c r="AB44" s="104"/>
      <c r="AC44" s="105" t="str">
        <f t="shared" ref="AC44:AC54" si="46">B44</f>
        <v>WILLIS.B</v>
      </c>
      <c r="AD44" s="106">
        <f t="shared" ref="AD44:AD54" si="47">C44</f>
        <v>50903</v>
      </c>
      <c r="AE44" s="107" t="str">
        <f t="shared" ref="AE44:AE54" si="48">D44</f>
        <v>NELSON</v>
      </c>
      <c r="AF44" s="108">
        <f t="shared" ref="AF44:AF54" si="49">(K44*100)/$AF$8</f>
        <v>0</v>
      </c>
      <c r="AG44" s="108">
        <f t="shared" ref="AG44:AG54" si="50">(M44*100)/$AG$8</f>
        <v>82.352941176470594</v>
      </c>
      <c r="AH44" s="108">
        <f t="shared" ref="AH44:AH54" si="51">(O44*100)/$AH$8</f>
        <v>63.636363636363633</v>
      </c>
      <c r="AI44" s="108">
        <f t="shared" ref="AI44:AI54" si="52">(Q44*100)/$AI$8</f>
        <v>94.117647058823536</v>
      </c>
      <c r="AJ44" s="108">
        <f t="shared" ref="AJ44:AJ54" si="53">(S44*100)/$AJ$8</f>
        <v>0</v>
      </c>
      <c r="AK44" s="108">
        <f t="shared" ref="AK44:AK54" si="54">(U44*100)/$AK$8</f>
        <v>0</v>
      </c>
      <c r="AL44" s="108">
        <f t="shared" ref="AL44:AL54" si="55">(W44*100)/$AL$8</f>
        <v>54.285714285714285</v>
      </c>
      <c r="AM44" s="108">
        <f t="shared" ref="AM44:AM54" si="56">(Y44*100)/$AM$8</f>
        <v>0</v>
      </c>
      <c r="AN44" s="32">
        <f t="shared" ref="AN44:AN54" si="57">COUNTIF(AF44:AM44,"&gt;0")</f>
        <v>4</v>
      </c>
      <c r="AO44" s="109">
        <f t="shared" ref="AO44:AO54" si="58">IF(ISERR(SUM(AF44:AM44)/AN44),0,SUM(AF44:AM44)/AN44)</f>
        <v>73.598166539343012</v>
      </c>
      <c r="AP44" s="104"/>
    </row>
    <row r="45" spans="2:43" ht="18.75" thickBot="1" x14ac:dyDescent="0.3">
      <c r="B45" s="140"/>
      <c r="C45" s="141"/>
      <c r="D45" s="142"/>
      <c r="E45" s="170"/>
      <c r="F45" s="91">
        <f t="shared" si="34"/>
        <v>0</v>
      </c>
      <c r="G45" s="92">
        <f t="shared" si="35"/>
        <v>0</v>
      </c>
      <c r="H45" s="93">
        <f t="shared" ref="H45:H54" si="59">IF(G45=0,,RANK(G45,$G$11:$G$70))</f>
        <v>0</v>
      </c>
      <c r="I45" s="143">
        <f t="shared" si="36"/>
        <v>0</v>
      </c>
      <c r="J45" s="95">
        <f t="shared" si="37"/>
        <v>0</v>
      </c>
      <c r="K45" s="114"/>
      <c r="L45" s="97">
        <f t="shared" si="38"/>
        <v>0</v>
      </c>
      <c r="M45" s="115"/>
      <c r="N45" s="116">
        <f t="shared" si="39"/>
        <v>0</v>
      </c>
      <c r="O45" s="115"/>
      <c r="P45" s="116">
        <f t="shared" si="40"/>
        <v>0</v>
      </c>
      <c r="Q45" s="115"/>
      <c r="R45" s="116">
        <f t="shared" si="41"/>
        <v>0</v>
      </c>
      <c r="S45" s="115"/>
      <c r="T45" s="116">
        <f t="shared" si="42"/>
        <v>0</v>
      </c>
      <c r="U45" s="115"/>
      <c r="V45" s="116">
        <f t="shared" si="43"/>
        <v>0</v>
      </c>
      <c r="W45" s="115"/>
      <c r="X45" s="147">
        <f t="shared" si="44"/>
        <v>0</v>
      </c>
      <c r="Y45" s="158"/>
      <c r="Z45" s="159">
        <f t="shared" si="45"/>
        <v>0</v>
      </c>
      <c r="AA45" s="153"/>
      <c r="AB45" s="104"/>
      <c r="AC45" s="105">
        <f t="shared" si="46"/>
        <v>0</v>
      </c>
      <c r="AD45" s="106">
        <f t="shared" si="47"/>
        <v>0</v>
      </c>
      <c r="AE45" s="107">
        <f t="shared" si="48"/>
        <v>0</v>
      </c>
      <c r="AF45" s="108">
        <f t="shared" si="49"/>
        <v>0</v>
      </c>
      <c r="AG45" s="108">
        <f t="shared" si="50"/>
        <v>0</v>
      </c>
      <c r="AH45" s="108">
        <f t="shared" si="51"/>
        <v>0</v>
      </c>
      <c r="AI45" s="108">
        <f t="shared" si="52"/>
        <v>0</v>
      </c>
      <c r="AJ45" s="108">
        <f t="shared" si="53"/>
        <v>0</v>
      </c>
      <c r="AK45" s="108">
        <f t="shared" si="54"/>
        <v>0</v>
      </c>
      <c r="AL45" s="108">
        <f t="shared" si="55"/>
        <v>0</v>
      </c>
      <c r="AM45" s="108">
        <f t="shared" si="56"/>
        <v>0</v>
      </c>
      <c r="AN45" s="32">
        <f t="shared" si="57"/>
        <v>0</v>
      </c>
      <c r="AO45" s="109">
        <f t="shared" si="58"/>
        <v>0</v>
      </c>
      <c r="AP45" s="104"/>
      <c r="AQ45" s="163"/>
    </row>
    <row r="46" spans="2:43" ht="18.75" thickBot="1" x14ac:dyDescent="0.3">
      <c r="B46" s="140"/>
      <c r="C46" s="141"/>
      <c r="D46" s="142"/>
      <c r="E46" s="170"/>
      <c r="F46" s="91">
        <f t="shared" si="34"/>
        <v>0</v>
      </c>
      <c r="G46" s="92">
        <f t="shared" si="35"/>
        <v>0</v>
      </c>
      <c r="H46" s="93">
        <f t="shared" si="59"/>
        <v>0</v>
      </c>
      <c r="I46" s="143">
        <f t="shared" si="36"/>
        <v>0</v>
      </c>
      <c r="J46" s="95">
        <f t="shared" si="37"/>
        <v>0</v>
      </c>
      <c r="K46" s="114"/>
      <c r="L46" s="97">
        <f t="shared" si="38"/>
        <v>0</v>
      </c>
      <c r="M46" s="115"/>
      <c r="N46" s="116">
        <f t="shared" si="39"/>
        <v>0</v>
      </c>
      <c r="O46" s="115"/>
      <c r="P46" s="116">
        <f t="shared" si="40"/>
        <v>0</v>
      </c>
      <c r="Q46" s="115"/>
      <c r="R46" s="116">
        <f t="shared" si="41"/>
        <v>0</v>
      </c>
      <c r="S46" s="115"/>
      <c r="T46" s="116">
        <f t="shared" si="42"/>
        <v>0</v>
      </c>
      <c r="U46" s="115"/>
      <c r="V46" s="116">
        <f t="shared" si="43"/>
        <v>0</v>
      </c>
      <c r="W46" s="115"/>
      <c r="X46" s="147">
        <f t="shared" si="44"/>
        <v>0</v>
      </c>
      <c r="Y46" s="158"/>
      <c r="Z46" s="159">
        <f t="shared" si="45"/>
        <v>0</v>
      </c>
      <c r="AA46" s="153"/>
      <c r="AB46" s="104"/>
      <c r="AC46" s="105">
        <f t="shared" si="46"/>
        <v>0</v>
      </c>
      <c r="AD46" s="106">
        <f t="shared" si="47"/>
        <v>0</v>
      </c>
      <c r="AE46" s="107">
        <f t="shared" si="48"/>
        <v>0</v>
      </c>
      <c r="AF46" s="108">
        <f t="shared" si="49"/>
        <v>0</v>
      </c>
      <c r="AG46" s="108">
        <f t="shared" si="50"/>
        <v>0</v>
      </c>
      <c r="AH46" s="108">
        <f t="shared" si="51"/>
        <v>0</v>
      </c>
      <c r="AI46" s="108">
        <f t="shared" si="52"/>
        <v>0</v>
      </c>
      <c r="AJ46" s="108">
        <f t="shared" si="53"/>
        <v>0</v>
      </c>
      <c r="AK46" s="108">
        <f t="shared" si="54"/>
        <v>0</v>
      </c>
      <c r="AL46" s="108">
        <f t="shared" si="55"/>
        <v>0</v>
      </c>
      <c r="AM46" s="108">
        <f t="shared" si="56"/>
        <v>0</v>
      </c>
      <c r="AN46" s="32">
        <f t="shared" si="57"/>
        <v>0</v>
      </c>
      <c r="AO46" s="109">
        <f t="shared" si="58"/>
        <v>0</v>
      </c>
      <c r="AP46" s="104"/>
      <c r="AQ46" s="163"/>
    </row>
    <row r="47" spans="2:43" ht="18.75" thickBot="1" x14ac:dyDescent="0.3">
      <c r="B47" s="140"/>
      <c r="C47" s="141"/>
      <c r="D47" s="142"/>
      <c r="E47" s="170"/>
      <c r="F47" s="91">
        <f t="shared" si="34"/>
        <v>0</v>
      </c>
      <c r="G47" s="92">
        <f t="shared" si="35"/>
        <v>0</v>
      </c>
      <c r="H47" s="93">
        <f t="shared" si="59"/>
        <v>0</v>
      </c>
      <c r="I47" s="143">
        <f t="shared" si="36"/>
        <v>0</v>
      </c>
      <c r="J47" s="95">
        <f t="shared" si="37"/>
        <v>0</v>
      </c>
      <c r="K47" s="114"/>
      <c r="L47" s="97">
        <f t="shared" si="38"/>
        <v>0</v>
      </c>
      <c r="M47" s="115"/>
      <c r="N47" s="116">
        <f t="shared" si="39"/>
        <v>0</v>
      </c>
      <c r="O47" s="115"/>
      <c r="P47" s="116">
        <f t="shared" si="40"/>
        <v>0</v>
      </c>
      <c r="Q47" s="115"/>
      <c r="R47" s="116">
        <f t="shared" si="41"/>
        <v>0</v>
      </c>
      <c r="S47" s="115"/>
      <c r="T47" s="116">
        <f t="shared" si="42"/>
        <v>0</v>
      </c>
      <c r="U47" s="115"/>
      <c r="V47" s="116">
        <f t="shared" si="43"/>
        <v>0</v>
      </c>
      <c r="W47" s="115"/>
      <c r="X47" s="147">
        <f t="shared" si="44"/>
        <v>0</v>
      </c>
      <c r="Y47" s="158"/>
      <c r="Z47" s="159">
        <f t="shared" si="45"/>
        <v>0</v>
      </c>
      <c r="AA47" s="153"/>
      <c r="AB47" s="104"/>
      <c r="AC47" s="105">
        <f t="shared" si="46"/>
        <v>0</v>
      </c>
      <c r="AD47" s="106">
        <f t="shared" si="47"/>
        <v>0</v>
      </c>
      <c r="AE47" s="107">
        <f t="shared" si="48"/>
        <v>0</v>
      </c>
      <c r="AF47" s="108">
        <f t="shared" si="49"/>
        <v>0</v>
      </c>
      <c r="AG47" s="108">
        <f t="shared" si="50"/>
        <v>0</v>
      </c>
      <c r="AH47" s="108">
        <f t="shared" si="51"/>
        <v>0</v>
      </c>
      <c r="AI47" s="108">
        <f t="shared" si="52"/>
        <v>0</v>
      </c>
      <c r="AJ47" s="108">
        <f t="shared" si="53"/>
        <v>0</v>
      </c>
      <c r="AK47" s="108">
        <f t="shared" si="54"/>
        <v>0</v>
      </c>
      <c r="AL47" s="108">
        <f t="shared" si="55"/>
        <v>0</v>
      </c>
      <c r="AM47" s="108">
        <f t="shared" si="56"/>
        <v>0</v>
      </c>
      <c r="AN47" s="32">
        <f t="shared" si="57"/>
        <v>0</v>
      </c>
      <c r="AO47" s="109">
        <f t="shared" si="58"/>
        <v>0</v>
      </c>
      <c r="AP47" s="104"/>
      <c r="AQ47" s="163"/>
    </row>
    <row r="48" spans="2:43" ht="18.75" thickBot="1" x14ac:dyDescent="0.3">
      <c r="B48" s="140"/>
      <c r="C48" s="141"/>
      <c r="D48" s="142"/>
      <c r="E48" s="170"/>
      <c r="F48" s="91">
        <f t="shared" si="34"/>
        <v>0</v>
      </c>
      <c r="G48" s="92">
        <f t="shared" si="35"/>
        <v>0</v>
      </c>
      <c r="H48" s="93">
        <f t="shared" si="59"/>
        <v>0</v>
      </c>
      <c r="I48" s="143">
        <f t="shared" si="36"/>
        <v>0</v>
      </c>
      <c r="J48" s="95">
        <f t="shared" si="37"/>
        <v>0</v>
      </c>
      <c r="K48" s="114"/>
      <c r="L48" s="97">
        <f t="shared" si="38"/>
        <v>0</v>
      </c>
      <c r="M48" s="115"/>
      <c r="N48" s="116">
        <f t="shared" si="39"/>
        <v>0</v>
      </c>
      <c r="O48" s="115"/>
      <c r="P48" s="116">
        <f t="shared" si="40"/>
        <v>0</v>
      </c>
      <c r="Q48" s="115"/>
      <c r="R48" s="116">
        <f t="shared" si="41"/>
        <v>0</v>
      </c>
      <c r="S48" s="115"/>
      <c r="T48" s="116">
        <f t="shared" si="42"/>
        <v>0</v>
      </c>
      <c r="U48" s="115"/>
      <c r="V48" s="116">
        <f t="shared" si="43"/>
        <v>0</v>
      </c>
      <c r="W48" s="115"/>
      <c r="X48" s="147">
        <f t="shared" si="44"/>
        <v>0</v>
      </c>
      <c r="Y48" s="158"/>
      <c r="Z48" s="159">
        <f t="shared" si="45"/>
        <v>0</v>
      </c>
      <c r="AA48" s="153"/>
      <c r="AB48" s="104"/>
      <c r="AC48" s="105">
        <f t="shared" si="46"/>
        <v>0</v>
      </c>
      <c r="AD48" s="106">
        <f t="shared" si="47"/>
        <v>0</v>
      </c>
      <c r="AE48" s="107">
        <f t="shared" si="48"/>
        <v>0</v>
      </c>
      <c r="AF48" s="108">
        <f t="shared" si="49"/>
        <v>0</v>
      </c>
      <c r="AG48" s="108">
        <f t="shared" si="50"/>
        <v>0</v>
      </c>
      <c r="AH48" s="108">
        <f t="shared" si="51"/>
        <v>0</v>
      </c>
      <c r="AI48" s="108">
        <f t="shared" si="52"/>
        <v>0</v>
      </c>
      <c r="AJ48" s="108">
        <f t="shared" si="53"/>
        <v>0</v>
      </c>
      <c r="AK48" s="108">
        <f t="shared" si="54"/>
        <v>0</v>
      </c>
      <c r="AL48" s="108">
        <f t="shared" si="55"/>
        <v>0</v>
      </c>
      <c r="AM48" s="108">
        <f t="shared" si="56"/>
        <v>0</v>
      </c>
      <c r="AN48" s="32">
        <f t="shared" si="57"/>
        <v>0</v>
      </c>
      <c r="AO48" s="109">
        <f t="shared" si="58"/>
        <v>0</v>
      </c>
      <c r="AP48" s="104"/>
      <c r="AQ48" s="163"/>
    </row>
    <row r="49" spans="2:43" ht="18.75" thickBot="1" x14ac:dyDescent="0.3">
      <c r="B49" s="140"/>
      <c r="C49" s="141"/>
      <c r="D49" s="142"/>
      <c r="E49" s="170"/>
      <c r="F49" s="91">
        <f t="shared" si="34"/>
        <v>0</v>
      </c>
      <c r="G49" s="92">
        <f t="shared" si="35"/>
        <v>0</v>
      </c>
      <c r="H49" s="93">
        <f t="shared" si="59"/>
        <v>0</v>
      </c>
      <c r="I49" s="143">
        <f t="shared" si="36"/>
        <v>0</v>
      </c>
      <c r="J49" s="95">
        <f t="shared" si="37"/>
        <v>0</v>
      </c>
      <c r="K49" s="114"/>
      <c r="L49" s="97">
        <f t="shared" si="38"/>
        <v>0</v>
      </c>
      <c r="M49" s="115"/>
      <c r="N49" s="116">
        <f t="shared" si="39"/>
        <v>0</v>
      </c>
      <c r="O49" s="115"/>
      <c r="P49" s="116">
        <f t="shared" si="40"/>
        <v>0</v>
      </c>
      <c r="Q49" s="115"/>
      <c r="R49" s="116">
        <f t="shared" si="41"/>
        <v>0</v>
      </c>
      <c r="S49" s="115"/>
      <c r="T49" s="116">
        <f t="shared" si="42"/>
        <v>0</v>
      </c>
      <c r="U49" s="115"/>
      <c r="V49" s="116">
        <f t="shared" si="43"/>
        <v>0</v>
      </c>
      <c r="W49" s="115"/>
      <c r="X49" s="147">
        <f t="shared" si="44"/>
        <v>0</v>
      </c>
      <c r="Y49" s="158"/>
      <c r="Z49" s="159">
        <f t="shared" si="45"/>
        <v>0</v>
      </c>
      <c r="AA49" s="153"/>
      <c r="AB49" s="104"/>
      <c r="AC49" s="105">
        <f t="shared" si="46"/>
        <v>0</v>
      </c>
      <c r="AD49" s="106">
        <f t="shared" si="47"/>
        <v>0</v>
      </c>
      <c r="AE49" s="107">
        <f t="shared" si="48"/>
        <v>0</v>
      </c>
      <c r="AF49" s="108">
        <f t="shared" si="49"/>
        <v>0</v>
      </c>
      <c r="AG49" s="108">
        <f t="shared" si="50"/>
        <v>0</v>
      </c>
      <c r="AH49" s="108">
        <f t="shared" si="51"/>
        <v>0</v>
      </c>
      <c r="AI49" s="108">
        <f t="shared" si="52"/>
        <v>0</v>
      </c>
      <c r="AJ49" s="108">
        <f t="shared" si="53"/>
        <v>0</v>
      </c>
      <c r="AK49" s="108">
        <f t="shared" si="54"/>
        <v>0</v>
      </c>
      <c r="AL49" s="108">
        <f t="shared" si="55"/>
        <v>0</v>
      </c>
      <c r="AM49" s="108">
        <f t="shared" si="56"/>
        <v>0</v>
      </c>
      <c r="AN49" s="32">
        <f t="shared" si="57"/>
        <v>0</v>
      </c>
      <c r="AO49" s="109">
        <f t="shared" si="58"/>
        <v>0</v>
      </c>
      <c r="AP49" s="104"/>
      <c r="AQ49" s="163"/>
    </row>
    <row r="50" spans="2:43" ht="18.75" thickBot="1" x14ac:dyDescent="0.3">
      <c r="B50" s="140"/>
      <c r="C50" s="141"/>
      <c r="D50" s="142"/>
      <c r="E50" s="170"/>
      <c r="F50" s="91">
        <f t="shared" si="34"/>
        <v>0</v>
      </c>
      <c r="G50" s="92">
        <f t="shared" si="35"/>
        <v>0</v>
      </c>
      <c r="H50" s="93">
        <f t="shared" si="59"/>
        <v>0</v>
      </c>
      <c r="I50" s="143">
        <f t="shared" si="36"/>
        <v>0</v>
      </c>
      <c r="J50" s="95">
        <f t="shared" si="37"/>
        <v>0</v>
      </c>
      <c r="K50" s="114"/>
      <c r="L50" s="97">
        <f t="shared" si="38"/>
        <v>0</v>
      </c>
      <c r="M50" s="115"/>
      <c r="N50" s="116">
        <f t="shared" si="39"/>
        <v>0</v>
      </c>
      <c r="O50" s="115"/>
      <c r="P50" s="116">
        <f t="shared" si="40"/>
        <v>0</v>
      </c>
      <c r="Q50" s="115"/>
      <c r="R50" s="116">
        <f t="shared" si="41"/>
        <v>0</v>
      </c>
      <c r="S50" s="115"/>
      <c r="T50" s="116">
        <f t="shared" si="42"/>
        <v>0</v>
      </c>
      <c r="U50" s="115"/>
      <c r="V50" s="116">
        <f t="shared" si="43"/>
        <v>0</v>
      </c>
      <c r="W50" s="115"/>
      <c r="X50" s="147">
        <f t="shared" si="44"/>
        <v>0</v>
      </c>
      <c r="Y50" s="158"/>
      <c r="Z50" s="159">
        <f t="shared" si="45"/>
        <v>0</v>
      </c>
      <c r="AA50" s="153"/>
      <c r="AB50" s="104"/>
      <c r="AC50" s="105">
        <f t="shared" si="46"/>
        <v>0</v>
      </c>
      <c r="AD50" s="106">
        <f t="shared" si="47"/>
        <v>0</v>
      </c>
      <c r="AE50" s="107">
        <f t="shared" si="48"/>
        <v>0</v>
      </c>
      <c r="AF50" s="108">
        <f t="shared" si="49"/>
        <v>0</v>
      </c>
      <c r="AG50" s="108">
        <f t="shared" si="50"/>
        <v>0</v>
      </c>
      <c r="AH50" s="108">
        <f t="shared" si="51"/>
        <v>0</v>
      </c>
      <c r="AI50" s="108">
        <f t="shared" si="52"/>
        <v>0</v>
      </c>
      <c r="AJ50" s="108">
        <f t="shared" si="53"/>
        <v>0</v>
      </c>
      <c r="AK50" s="108">
        <f t="shared" si="54"/>
        <v>0</v>
      </c>
      <c r="AL50" s="108">
        <f t="shared" si="55"/>
        <v>0</v>
      </c>
      <c r="AM50" s="108">
        <f t="shared" si="56"/>
        <v>0</v>
      </c>
      <c r="AN50" s="32">
        <f t="shared" si="57"/>
        <v>0</v>
      </c>
      <c r="AO50" s="109">
        <f t="shared" si="58"/>
        <v>0</v>
      </c>
      <c r="AP50" s="104"/>
      <c r="AQ50" s="163"/>
    </row>
    <row r="51" spans="2:43" ht="18.75" thickBot="1" x14ac:dyDescent="0.3">
      <c r="B51" s="140"/>
      <c r="C51" s="141"/>
      <c r="D51" s="142"/>
      <c r="E51" s="170"/>
      <c r="F51" s="91">
        <f t="shared" si="34"/>
        <v>0</v>
      </c>
      <c r="G51" s="92">
        <f t="shared" si="35"/>
        <v>0</v>
      </c>
      <c r="H51" s="93">
        <f t="shared" si="59"/>
        <v>0</v>
      </c>
      <c r="I51" s="143">
        <f t="shared" si="36"/>
        <v>0</v>
      </c>
      <c r="J51" s="95">
        <f t="shared" si="37"/>
        <v>0</v>
      </c>
      <c r="K51" s="114"/>
      <c r="L51" s="97">
        <f t="shared" si="38"/>
        <v>0</v>
      </c>
      <c r="M51" s="115"/>
      <c r="N51" s="116">
        <f t="shared" si="39"/>
        <v>0</v>
      </c>
      <c r="O51" s="115"/>
      <c r="P51" s="116">
        <f t="shared" si="40"/>
        <v>0</v>
      </c>
      <c r="Q51" s="115"/>
      <c r="R51" s="116">
        <f t="shared" si="41"/>
        <v>0</v>
      </c>
      <c r="S51" s="115"/>
      <c r="T51" s="116">
        <f t="shared" si="42"/>
        <v>0</v>
      </c>
      <c r="U51" s="115"/>
      <c r="V51" s="116">
        <f t="shared" si="43"/>
        <v>0</v>
      </c>
      <c r="W51" s="115"/>
      <c r="X51" s="147">
        <f t="shared" si="44"/>
        <v>0</v>
      </c>
      <c r="Y51" s="158"/>
      <c r="Z51" s="159">
        <f t="shared" si="45"/>
        <v>0</v>
      </c>
      <c r="AA51" s="153"/>
      <c r="AB51" s="104"/>
      <c r="AC51" s="105">
        <f t="shared" si="46"/>
        <v>0</v>
      </c>
      <c r="AD51" s="106">
        <f t="shared" si="47"/>
        <v>0</v>
      </c>
      <c r="AE51" s="107">
        <f t="shared" si="48"/>
        <v>0</v>
      </c>
      <c r="AF51" s="108">
        <f t="shared" si="49"/>
        <v>0</v>
      </c>
      <c r="AG51" s="108">
        <f t="shared" si="50"/>
        <v>0</v>
      </c>
      <c r="AH51" s="108">
        <f t="shared" si="51"/>
        <v>0</v>
      </c>
      <c r="AI51" s="108">
        <f t="shared" si="52"/>
        <v>0</v>
      </c>
      <c r="AJ51" s="108">
        <f t="shared" si="53"/>
        <v>0</v>
      </c>
      <c r="AK51" s="108">
        <f t="shared" si="54"/>
        <v>0</v>
      </c>
      <c r="AL51" s="108">
        <f t="shared" si="55"/>
        <v>0</v>
      </c>
      <c r="AM51" s="108">
        <f t="shared" si="56"/>
        <v>0</v>
      </c>
      <c r="AN51" s="32">
        <f t="shared" si="57"/>
        <v>0</v>
      </c>
      <c r="AO51" s="109">
        <f t="shared" si="58"/>
        <v>0</v>
      </c>
      <c r="AP51" s="104"/>
      <c r="AQ51" s="163"/>
    </row>
    <row r="52" spans="2:43" ht="18.75" thickBot="1" x14ac:dyDescent="0.3">
      <c r="B52" s="140"/>
      <c r="C52" s="141"/>
      <c r="D52" s="142"/>
      <c r="E52" s="170"/>
      <c r="F52" s="91">
        <f t="shared" si="34"/>
        <v>0</v>
      </c>
      <c r="G52" s="92">
        <f t="shared" si="35"/>
        <v>0</v>
      </c>
      <c r="H52" s="93">
        <f t="shared" si="59"/>
        <v>0</v>
      </c>
      <c r="I52" s="143">
        <f t="shared" si="36"/>
        <v>0</v>
      </c>
      <c r="J52" s="95">
        <f t="shared" si="37"/>
        <v>0</v>
      </c>
      <c r="K52" s="114"/>
      <c r="L52" s="97">
        <f t="shared" si="38"/>
        <v>0</v>
      </c>
      <c r="M52" s="115"/>
      <c r="N52" s="116">
        <f t="shared" si="39"/>
        <v>0</v>
      </c>
      <c r="O52" s="115"/>
      <c r="P52" s="116">
        <f t="shared" si="40"/>
        <v>0</v>
      </c>
      <c r="Q52" s="115"/>
      <c r="R52" s="116">
        <f t="shared" si="41"/>
        <v>0</v>
      </c>
      <c r="S52" s="115"/>
      <c r="T52" s="116">
        <f t="shared" si="42"/>
        <v>0</v>
      </c>
      <c r="U52" s="115"/>
      <c r="V52" s="116">
        <f t="shared" si="43"/>
        <v>0</v>
      </c>
      <c r="W52" s="115"/>
      <c r="X52" s="147">
        <f t="shared" si="44"/>
        <v>0</v>
      </c>
      <c r="Y52" s="158"/>
      <c r="Z52" s="159">
        <f t="shared" si="45"/>
        <v>0</v>
      </c>
      <c r="AA52" s="153"/>
      <c r="AB52" s="104"/>
      <c r="AC52" s="105">
        <f t="shared" si="46"/>
        <v>0</v>
      </c>
      <c r="AD52" s="106">
        <f t="shared" si="47"/>
        <v>0</v>
      </c>
      <c r="AE52" s="107">
        <f t="shared" si="48"/>
        <v>0</v>
      </c>
      <c r="AF52" s="108">
        <f t="shared" si="49"/>
        <v>0</v>
      </c>
      <c r="AG52" s="108">
        <f t="shared" si="50"/>
        <v>0</v>
      </c>
      <c r="AH52" s="108">
        <f t="shared" si="51"/>
        <v>0</v>
      </c>
      <c r="AI52" s="108">
        <f t="shared" si="52"/>
        <v>0</v>
      </c>
      <c r="AJ52" s="108">
        <f t="shared" si="53"/>
        <v>0</v>
      </c>
      <c r="AK52" s="108">
        <f t="shared" si="54"/>
        <v>0</v>
      </c>
      <c r="AL52" s="108">
        <f t="shared" si="55"/>
        <v>0</v>
      </c>
      <c r="AM52" s="108">
        <f t="shared" si="56"/>
        <v>0</v>
      </c>
      <c r="AN52" s="32">
        <f t="shared" si="57"/>
        <v>0</v>
      </c>
      <c r="AO52" s="109">
        <f t="shared" si="58"/>
        <v>0</v>
      </c>
      <c r="AP52" s="104"/>
      <c r="AQ52" s="163"/>
    </row>
    <row r="53" spans="2:43" ht="18.75" thickBot="1" x14ac:dyDescent="0.3">
      <c r="B53" s="140"/>
      <c r="C53" s="141"/>
      <c r="D53" s="142"/>
      <c r="E53" s="170"/>
      <c r="F53" s="91">
        <f t="shared" si="34"/>
        <v>0</v>
      </c>
      <c r="G53" s="92">
        <f t="shared" si="35"/>
        <v>0</v>
      </c>
      <c r="H53" s="93">
        <f t="shared" si="59"/>
        <v>0</v>
      </c>
      <c r="I53" s="143">
        <f t="shared" si="36"/>
        <v>0</v>
      </c>
      <c r="J53" s="95">
        <f t="shared" si="37"/>
        <v>0</v>
      </c>
      <c r="K53" s="114"/>
      <c r="L53" s="97">
        <f t="shared" si="38"/>
        <v>0</v>
      </c>
      <c r="M53" s="115"/>
      <c r="N53" s="116">
        <f t="shared" si="39"/>
        <v>0</v>
      </c>
      <c r="O53" s="115"/>
      <c r="P53" s="116">
        <f t="shared" si="40"/>
        <v>0</v>
      </c>
      <c r="Q53" s="115"/>
      <c r="R53" s="116">
        <f t="shared" si="41"/>
        <v>0</v>
      </c>
      <c r="S53" s="115"/>
      <c r="T53" s="116">
        <f t="shared" si="42"/>
        <v>0</v>
      </c>
      <c r="U53" s="115"/>
      <c r="V53" s="116">
        <f t="shared" si="43"/>
        <v>0</v>
      </c>
      <c r="W53" s="115"/>
      <c r="X53" s="147">
        <f t="shared" si="44"/>
        <v>0</v>
      </c>
      <c r="Y53" s="158"/>
      <c r="Z53" s="159">
        <f t="shared" si="45"/>
        <v>0</v>
      </c>
      <c r="AA53" s="153"/>
      <c r="AB53" s="104"/>
      <c r="AC53" s="105">
        <f t="shared" si="46"/>
        <v>0</v>
      </c>
      <c r="AD53" s="106">
        <f t="shared" si="47"/>
        <v>0</v>
      </c>
      <c r="AE53" s="107">
        <f t="shared" si="48"/>
        <v>0</v>
      </c>
      <c r="AF53" s="108">
        <f t="shared" si="49"/>
        <v>0</v>
      </c>
      <c r="AG53" s="108">
        <f t="shared" si="50"/>
        <v>0</v>
      </c>
      <c r="AH53" s="108">
        <f t="shared" si="51"/>
        <v>0</v>
      </c>
      <c r="AI53" s="108">
        <f t="shared" si="52"/>
        <v>0</v>
      </c>
      <c r="AJ53" s="108">
        <f t="shared" si="53"/>
        <v>0</v>
      </c>
      <c r="AK53" s="108">
        <f t="shared" si="54"/>
        <v>0</v>
      </c>
      <c r="AL53" s="108">
        <f t="shared" si="55"/>
        <v>0</v>
      </c>
      <c r="AM53" s="108">
        <f t="shared" si="56"/>
        <v>0</v>
      </c>
      <c r="AN53" s="32">
        <f t="shared" si="57"/>
        <v>0</v>
      </c>
      <c r="AO53" s="109">
        <f t="shared" si="58"/>
        <v>0</v>
      </c>
      <c r="AP53" s="104"/>
      <c r="AQ53" s="163"/>
    </row>
    <row r="54" spans="2:43" ht="18.75" thickBot="1" x14ac:dyDescent="0.3">
      <c r="B54" s="140"/>
      <c r="C54" s="141"/>
      <c r="D54" s="142"/>
      <c r="E54" s="170"/>
      <c r="F54" s="91">
        <f t="shared" si="34"/>
        <v>0</v>
      </c>
      <c r="G54" s="92">
        <f t="shared" si="35"/>
        <v>0</v>
      </c>
      <c r="H54" s="93">
        <f t="shared" si="59"/>
        <v>0</v>
      </c>
      <c r="I54" s="143">
        <f t="shared" si="36"/>
        <v>0</v>
      </c>
      <c r="J54" s="95">
        <f t="shared" si="37"/>
        <v>0</v>
      </c>
      <c r="K54" s="114"/>
      <c r="L54" s="97">
        <f t="shared" si="38"/>
        <v>0</v>
      </c>
      <c r="M54" s="115"/>
      <c r="N54" s="116">
        <f t="shared" si="39"/>
        <v>0</v>
      </c>
      <c r="O54" s="115"/>
      <c r="P54" s="116">
        <f t="shared" si="40"/>
        <v>0</v>
      </c>
      <c r="Q54" s="115"/>
      <c r="R54" s="116">
        <f t="shared" si="41"/>
        <v>0</v>
      </c>
      <c r="S54" s="115"/>
      <c r="T54" s="116">
        <f t="shared" si="42"/>
        <v>0</v>
      </c>
      <c r="U54" s="115"/>
      <c r="V54" s="116">
        <f t="shared" si="43"/>
        <v>0</v>
      </c>
      <c r="W54" s="115"/>
      <c r="X54" s="147">
        <f t="shared" si="44"/>
        <v>0</v>
      </c>
      <c r="Y54" s="158"/>
      <c r="Z54" s="159">
        <f t="shared" si="45"/>
        <v>0</v>
      </c>
      <c r="AA54" s="153"/>
      <c r="AB54" s="104"/>
      <c r="AC54" s="105">
        <f t="shared" si="46"/>
        <v>0</v>
      </c>
      <c r="AD54" s="106">
        <f t="shared" si="47"/>
        <v>0</v>
      </c>
      <c r="AE54" s="107">
        <f t="shared" si="48"/>
        <v>0</v>
      </c>
      <c r="AF54" s="108">
        <f t="shared" si="49"/>
        <v>0</v>
      </c>
      <c r="AG54" s="108">
        <f t="shared" si="50"/>
        <v>0</v>
      </c>
      <c r="AH54" s="108">
        <f t="shared" si="51"/>
        <v>0</v>
      </c>
      <c r="AI54" s="108">
        <f t="shared" si="52"/>
        <v>0</v>
      </c>
      <c r="AJ54" s="108">
        <f t="shared" si="53"/>
        <v>0</v>
      </c>
      <c r="AK54" s="108">
        <f t="shared" si="54"/>
        <v>0</v>
      </c>
      <c r="AL54" s="108">
        <f t="shared" si="55"/>
        <v>0</v>
      </c>
      <c r="AM54" s="108">
        <f t="shared" si="56"/>
        <v>0</v>
      </c>
      <c r="AN54" s="32">
        <f t="shared" si="57"/>
        <v>0</v>
      </c>
      <c r="AO54" s="109">
        <f t="shared" si="58"/>
        <v>0</v>
      </c>
      <c r="AP54" s="104"/>
      <c r="AQ54" s="163"/>
    </row>
    <row r="55" spans="2:43" x14ac:dyDescent="0.25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</row>
    <row r="56" spans="2:43" x14ac:dyDescent="0.25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</row>
    <row r="57" spans="2:43" x14ac:dyDescent="0.25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</row>
    <row r="58" spans="2:43" x14ac:dyDescent="0.25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</row>
    <row r="59" spans="2:43" x14ac:dyDescent="0.25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</row>
    <row r="60" spans="2:43" x14ac:dyDescent="0.25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</row>
    <row r="61" spans="2:43" x14ac:dyDescent="0.2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</row>
    <row r="62" spans="2:43" x14ac:dyDescent="0.25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</row>
    <row r="63" spans="2:43" x14ac:dyDescent="0.25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</row>
    <row r="64" spans="2:43" x14ac:dyDescent="0.25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</row>
    <row r="65" spans="2:43" x14ac:dyDescent="0.25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</row>
    <row r="66" spans="2:43" x14ac:dyDescent="0.25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</row>
    <row r="67" spans="2:43" x14ac:dyDescent="0.2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</row>
    <row r="68" spans="2:43" x14ac:dyDescent="0.25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</row>
    <row r="69" spans="2:43" x14ac:dyDescent="0.25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</row>
    <row r="70" spans="2:43" x14ac:dyDescent="0.25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</row>
    <row r="71" spans="2:43" x14ac:dyDescent="0.25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</row>
    <row r="72" spans="2:43" x14ac:dyDescent="0.25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</row>
    <row r="73" spans="2:43" x14ac:dyDescent="0.25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</row>
    <row r="74" spans="2:43" x14ac:dyDescent="0.25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</row>
    <row r="75" spans="2:43" x14ac:dyDescent="0.25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</row>
    <row r="76" spans="2:43" x14ac:dyDescent="0.25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</row>
    <row r="77" spans="2:43" x14ac:dyDescent="0.25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</row>
    <row r="78" spans="2:43" x14ac:dyDescent="0.25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</row>
    <row r="79" spans="2:43" x14ac:dyDescent="0.25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</row>
    <row r="80" spans="2:43" x14ac:dyDescent="0.25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</row>
    <row r="81" spans="2:43" x14ac:dyDescent="0.25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</row>
    <row r="82" spans="2:43" x14ac:dyDescent="0.25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</row>
  </sheetData>
  <sortState ref="B12:D44">
    <sortCondition ref="B11"/>
  </sortState>
  <conditionalFormatting sqref="G11:H54">
    <cfRule type="cellIs" dxfId="160" priority="23" stopIfTrue="1" operator="lessThan">
      <formula>1</formula>
    </cfRule>
  </conditionalFormatting>
  <conditionalFormatting sqref="I11:I54">
    <cfRule type="cellIs" dxfId="159" priority="22" stopIfTrue="1" operator="equal">
      <formula>0</formula>
    </cfRule>
  </conditionalFormatting>
  <conditionalFormatting sqref="N11:N54 P11:P54 R11:R54 T11:T54 V11:V54 X11:X54 Z11:Z54 AB11:AB54 AP11:AP54 L11:L54">
    <cfRule type="cellIs" dxfId="158" priority="20" stopIfTrue="1" operator="greaterThan">
      <formula>1</formula>
    </cfRule>
    <cfRule type="cellIs" dxfId="157" priority="21" stopIfTrue="1" operator="lessThan">
      <formula>1</formula>
    </cfRule>
  </conditionalFormatting>
  <conditionalFormatting sqref="M11:M54 Q11:Q54 S11:S54 U11:U54 Y11:Y54 K11:K54 AA11:AA54 W11:W54 O11:O54">
    <cfRule type="cellIs" dxfId="156" priority="18" stopIfTrue="1" operator="greaterThan">
      <formula>1</formula>
    </cfRule>
    <cfRule type="cellIs" dxfId="155" priority="19" stopIfTrue="1" operator="lessThan">
      <formula>1</formula>
    </cfRule>
  </conditionalFormatting>
  <conditionalFormatting sqref="J11:J54">
    <cfRule type="cellIs" dxfId="154" priority="13" operator="greaterThan">
      <formula>79.999999999</formula>
    </cfRule>
    <cfRule type="cellIs" dxfId="153" priority="14" operator="lessThan">
      <formula>79.999999</formula>
    </cfRule>
    <cfRule type="cellIs" dxfId="152" priority="15" operator="greaterThan">
      <formula>79.9999999</formula>
    </cfRule>
    <cfRule type="cellIs" dxfId="151" priority="16" stopIfTrue="1" operator="lessThan">
      <formula>1</formula>
    </cfRule>
    <cfRule type="cellIs" dxfId="150" priority="17" stopIfTrue="1" operator="between">
      <formula>1</formula>
      <formula>69.999999</formula>
    </cfRule>
  </conditionalFormatting>
  <conditionalFormatting sqref="G11:J54">
    <cfRule type="cellIs" dxfId="149" priority="11" operator="lessThan">
      <formula>1</formula>
    </cfRule>
    <cfRule type="cellIs" dxfId="148" priority="12" operator="lessThan">
      <formula>1</formula>
    </cfRule>
  </conditionalFormatting>
  <conditionalFormatting sqref="AA11:AB54 AP11:AP54">
    <cfRule type="cellIs" dxfId="147" priority="9" operator="lessThan">
      <formula>0.1</formula>
    </cfRule>
    <cfRule type="cellIs" dxfId="146" priority="10" operator="lessThan">
      <formula>0.1</formula>
    </cfRule>
  </conditionalFormatting>
  <conditionalFormatting sqref="J11:J54">
    <cfRule type="cellIs" dxfId="145" priority="8" operator="between">
      <formula>1</formula>
      <formula>79.99999</formula>
    </cfRule>
  </conditionalFormatting>
  <conditionalFormatting sqref="H11:H44">
    <cfRule type="cellIs" dxfId="144" priority="7" operator="between">
      <formula>1</formula>
      <formula>3</formula>
    </cfRule>
  </conditionalFormatting>
  <conditionalFormatting sqref="H11:H44">
    <cfRule type="cellIs" dxfId="143" priority="6" operator="between">
      <formula>1</formula>
      <formula>3</formula>
    </cfRule>
  </conditionalFormatting>
  <conditionalFormatting sqref="F11:F54">
    <cfRule type="cellIs" dxfId="142" priority="5" operator="lessThan">
      <formula>0.1</formula>
    </cfRule>
  </conditionalFormatting>
  <conditionalFormatting sqref="AA11:AB54 AP11:AP54">
    <cfRule type="cellIs" dxfId="141" priority="3" operator="lessThan">
      <formula>0.1</formula>
    </cfRule>
    <cfRule type="cellIs" dxfId="140" priority="4" operator="lessThan">
      <formula>0.1</formula>
    </cfRule>
  </conditionalFormatting>
  <conditionalFormatting sqref="K11:Z54">
    <cfRule type="cellIs" dxfId="139" priority="2" operator="lessThan">
      <formula>0.01</formula>
    </cfRule>
  </conditionalFormatting>
  <conditionalFormatting sqref="E12:E54">
    <cfRule type="cellIs" priority="1" operator="greaterThan">
      <formula>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4:AP46"/>
  <sheetViews>
    <sheetView tabSelected="1" topLeftCell="A4" zoomScale="75" zoomScaleNormal="75" workbookViewId="0">
      <selection activeCell="E33" sqref="E33"/>
    </sheetView>
  </sheetViews>
  <sheetFormatPr defaultRowHeight="15" x14ac:dyDescent="0.25"/>
  <cols>
    <col min="2" max="2" width="27" customWidth="1"/>
    <col min="3" max="3" width="13.28515625" customWidth="1"/>
    <col min="4" max="4" width="15.14062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4.5703125" customWidth="1"/>
    <col min="10" max="10" width="12.42578125" customWidth="1"/>
    <col min="12" max="12" width="7.140625" customWidth="1"/>
    <col min="13" max="13" width="8" customWidth="1"/>
    <col min="14" max="14" width="7.28515625" customWidth="1"/>
    <col min="16" max="16" width="8.710937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1" t="s">
        <v>55</v>
      </c>
      <c r="C5" s="2"/>
      <c r="D5" s="3"/>
      <c r="E5" s="172"/>
      <c r="F5" s="173"/>
      <c r="G5" s="1"/>
      <c r="H5" s="6"/>
      <c r="I5" s="7"/>
      <c r="J5" s="8"/>
      <c r="K5" s="9"/>
      <c r="L5" s="10"/>
      <c r="M5" s="9"/>
      <c r="N5" s="10"/>
      <c r="O5" s="9"/>
      <c r="P5" s="10"/>
      <c r="Q5" s="9"/>
      <c r="R5" s="10"/>
      <c r="S5" s="9"/>
      <c r="T5" s="10"/>
      <c r="U5" s="9"/>
      <c r="V5" s="10"/>
      <c r="W5" s="9"/>
      <c r="X5" s="10"/>
      <c r="Y5" s="9"/>
      <c r="Z5" s="11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</row>
    <row r="6" spans="2:42" ht="29.25" thickBot="1" x14ac:dyDescent="0.5">
      <c r="B6" s="14">
        <v>2017</v>
      </c>
      <c r="C6" s="15"/>
      <c r="D6" s="16"/>
      <c r="E6" s="16"/>
      <c r="F6" s="17"/>
      <c r="G6" s="174" t="s">
        <v>41</v>
      </c>
      <c r="H6" s="175"/>
      <c r="I6" s="176" t="s">
        <v>15</v>
      </c>
      <c r="J6" s="177"/>
      <c r="K6" s="21" t="s">
        <v>36</v>
      </c>
      <c r="L6" s="22"/>
      <c r="M6" s="21" t="s">
        <v>38</v>
      </c>
      <c r="N6" s="23"/>
      <c r="O6" s="24" t="s">
        <v>39</v>
      </c>
      <c r="P6" s="25"/>
      <c r="Q6" s="24" t="s">
        <v>187</v>
      </c>
      <c r="R6" s="25"/>
      <c r="S6" s="24" t="s">
        <v>186</v>
      </c>
      <c r="T6" s="25"/>
      <c r="U6" s="24" t="s">
        <v>188</v>
      </c>
      <c r="V6" s="25"/>
      <c r="W6" s="21" t="s">
        <v>40</v>
      </c>
      <c r="X6" s="23"/>
      <c r="Y6" s="21"/>
      <c r="Z6" s="26"/>
      <c r="AA6" s="27"/>
      <c r="AB6" s="28"/>
      <c r="AC6" s="29"/>
      <c r="AD6" s="30"/>
      <c r="AE6" s="31" t="s">
        <v>1</v>
      </c>
      <c r="AF6" s="32" t="s">
        <v>2</v>
      </c>
      <c r="AG6" s="32" t="s">
        <v>3</v>
      </c>
      <c r="AH6" s="32" t="s">
        <v>4</v>
      </c>
      <c r="AI6" s="32" t="s">
        <v>5</v>
      </c>
      <c r="AJ6" s="32" t="s">
        <v>6</v>
      </c>
      <c r="AK6" s="32" t="s">
        <v>7</v>
      </c>
      <c r="AL6" s="32" t="s">
        <v>8</v>
      </c>
      <c r="AM6" s="32" t="s">
        <v>9</v>
      </c>
      <c r="AN6" s="33" t="s">
        <v>10</v>
      </c>
      <c r="AO6" s="33" t="s">
        <v>11</v>
      </c>
      <c r="AP6" s="28"/>
    </row>
    <row r="7" spans="2:42" ht="18.75" thickBot="1" x14ac:dyDescent="0.3">
      <c r="B7" s="251"/>
      <c r="C7" s="281"/>
      <c r="D7" s="36"/>
      <c r="E7" s="37"/>
      <c r="F7" s="38"/>
      <c r="G7" s="178" t="s">
        <v>42</v>
      </c>
      <c r="H7" s="179" t="s">
        <v>27</v>
      </c>
      <c r="I7" s="180" t="s">
        <v>43</v>
      </c>
      <c r="J7" s="181"/>
      <c r="K7" s="182">
        <f>AA!K8</f>
        <v>38</v>
      </c>
      <c r="L7" s="44"/>
      <c r="M7" s="45">
        <f>AA!M8</f>
        <v>36</v>
      </c>
      <c r="N7" s="46"/>
      <c r="O7" s="45">
        <f>AA!O8</f>
        <v>35</v>
      </c>
      <c r="P7" s="47"/>
      <c r="Q7" s="45">
        <f>AA!Q8</f>
        <v>39</v>
      </c>
      <c r="R7" s="46"/>
      <c r="S7" s="48">
        <f>AA!S8</f>
        <v>33</v>
      </c>
      <c r="T7" s="49"/>
      <c r="U7" s="48">
        <f>AA!U8</f>
        <v>38</v>
      </c>
      <c r="V7" s="49"/>
      <c r="W7" s="50">
        <f>AA!W8</f>
        <v>37</v>
      </c>
      <c r="X7" s="51"/>
      <c r="Y7" s="52">
        <v>1</v>
      </c>
      <c r="Z7" s="53"/>
      <c r="AA7" s="54"/>
      <c r="AB7" s="55"/>
      <c r="AC7" s="56"/>
      <c r="AD7" s="57" t="s">
        <v>16</v>
      </c>
      <c r="AE7" s="56"/>
      <c r="AF7" s="58">
        <f>K7</f>
        <v>38</v>
      </c>
      <c r="AG7" s="58">
        <f>M7</f>
        <v>36</v>
      </c>
      <c r="AH7" s="58">
        <f>O7</f>
        <v>35</v>
      </c>
      <c r="AI7" s="58">
        <f>Q7</f>
        <v>39</v>
      </c>
      <c r="AJ7" s="58">
        <f>S7</f>
        <v>33</v>
      </c>
      <c r="AK7" s="58">
        <f>U7</f>
        <v>38</v>
      </c>
      <c r="AL7" s="58">
        <f>W7</f>
        <v>37</v>
      </c>
      <c r="AM7" s="58">
        <f>Y7</f>
        <v>1</v>
      </c>
      <c r="AN7" s="59" t="s">
        <v>17</v>
      </c>
      <c r="AO7" s="59" t="s">
        <v>18</v>
      </c>
      <c r="AP7" s="55"/>
    </row>
    <row r="8" spans="2:42" ht="18" x14ac:dyDescent="0.25">
      <c r="B8" s="60" t="s">
        <v>19</v>
      </c>
      <c r="C8" s="282" t="s">
        <v>20</v>
      </c>
      <c r="D8" s="60" t="s">
        <v>21</v>
      </c>
      <c r="E8" s="60"/>
      <c r="F8" s="40" t="s">
        <v>10</v>
      </c>
      <c r="G8" s="178" t="s">
        <v>44</v>
      </c>
      <c r="H8" s="179" t="s">
        <v>45</v>
      </c>
      <c r="I8" s="183" t="s">
        <v>46</v>
      </c>
      <c r="J8" s="39" t="s">
        <v>11</v>
      </c>
      <c r="K8" s="184" t="s">
        <v>25</v>
      </c>
      <c r="L8" s="62" t="s">
        <v>26</v>
      </c>
      <c r="M8" s="63" t="s">
        <v>25</v>
      </c>
      <c r="N8" s="62" t="s">
        <v>26</v>
      </c>
      <c r="O8" s="63" t="s">
        <v>25</v>
      </c>
      <c r="P8" s="62" t="s">
        <v>26</v>
      </c>
      <c r="Q8" s="63" t="s">
        <v>25</v>
      </c>
      <c r="R8" s="62" t="s">
        <v>26</v>
      </c>
      <c r="S8" s="63" t="s">
        <v>25</v>
      </c>
      <c r="T8" s="62" t="s">
        <v>26</v>
      </c>
      <c r="U8" s="63" t="s">
        <v>25</v>
      </c>
      <c r="V8" s="62" t="s">
        <v>26</v>
      </c>
      <c r="W8" s="63" t="s">
        <v>25</v>
      </c>
      <c r="X8" s="62" t="s">
        <v>26</v>
      </c>
      <c r="Y8" s="63" t="s">
        <v>25</v>
      </c>
      <c r="Z8" s="64" t="s">
        <v>26</v>
      </c>
      <c r="AA8" s="65"/>
      <c r="AB8" s="66"/>
      <c r="AC8" s="67" t="s">
        <v>19</v>
      </c>
      <c r="AD8" s="67" t="s">
        <v>20</v>
      </c>
      <c r="AE8" s="67" t="s">
        <v>21</v>
      </c>
      <c r="AF8" s="68" t="s">
        <v>27</v>
      </c>
      <c r="AG8" s="68" t="s">
        <v>27</v>
      </c>
      <c r="AH8" s="68" t="s">
        <v>27</v>
      </c>
      <c r="AI8" s="68" t="s">
        <v>27</v>
      </c>
      <c r="AJ8" s="68" t="s">
        <v>27</v>
      </c>
      <c r="AK8" s="68" t="s">
        <v>27</v>
      </c>
      <c r="AL8" s="68" t="s">
        <v>27</v>
      </c>
      <c r="AM8" s="69" t="s">
        <v>27</v>
      </c>
      <c r="AN8" s="59" t="s">
        <v>28</v>
      </c>
      <c r="AO8" s="59" t="s">
        <v>29</v>
      </c>
      <c r="AP8" s="66"/>
    </row>
    <row r="9" spans="2:42" ht="18.75" thickBot="1" x14ac:dyDescent="0.3">
      <c r="B9" s="36"/>
      <c r="C9" s="283"/>
      <c r="D9" s="36"/>
      <c r="E9" s="70"/>
      <c r="F9" s="71" t="s">
        <v>31</v>
      </c>
      <c r="G9" s="178" t="s">
        <v>47</v>
      </c>
      <c r="H9" s="185" t="s">
        <v>48</v>
      </c>
      <c r="I9" s="186" t="s">
        <v>35</v>
      </c>
      <c r="J9" s="187" t="s">
        <v>27</v>
      </c>
      <c r="K9" s="188"/>
      <c r="L9" s="75"/>
      <c r="M9" s="76"/>
      <c r="N9" s="77"/>
      <c r="O9" s="76"/>
      <c r="P9" s="77"/>
      <c r="Q9" s="76"/>
      <c r="R9" s="77"/>
      <c r="S9" s="76"/>
      <c r="T9" s="77"/>
      <c r="U9" s="76"/>
      <c r="V9" s="77"/>
      <c r="W9" s="76"/>
      <c r="X9" s="77"/>
      <c r="Y9" s="78"/>
      <c r="Z9" s="79"/>
      <c r="AA9" s="80"/>
      <c r="AB9" s="81"/>
      <c r="AC9" s="82"/>
      <c r="AD9" s="83"/>
      <c r="AE9" s="82"/>
      <c r="AF9" s="84"/>
      <c r="AG9" s="84"/>
      <c r="AH9" s="84"/>
      <c r="AI9" s="84"/>
      <c r="AJ9" s="84"/>
      <c r="AK9" s="84"/>
      <c r="AL9" s="84"/>
      <c r="AM9" s="85"/>
      <c r="AN9" s="86"/>
      <c r="AO9" s="86"/>
      <c r="AP9" s="81"/>
    </row>
    <row r="10" spans="2:42" ht="18" x14ac:dyDescent="0.25">
      <c r="B10" s="160" t="s">
        <v>166</v>
      </c>
      <c r="C10" s="284"/>
      <c r="D10" s="135" t="s">
        <v>63</v>
      </c>
      <c r="E10" s="271"/>
      <c r="F10" s="189">
        <f>SUM(L10+N10+P10+R10+T10+V10+X10+Z10)</f>
        <v>0</v>
      </c>
      <c r="G10" s="325">
        <v>1</v>
      </c>
      <c r="H10" s="327">
        <v>13.15</v>
      </c>
      <c r="I10" s="190" t="s">
        <v>171</v>
      </c>
      <c r="J10" s="191">
        <f t="shared" ref="J10:J22" si="0">AO10</f>
        <v>0</v>
      </c>
      <c r="K10" s="96"/>
      <c r="L10" s="97">
        <f t="shared" ref="L10:L22" si="1">AF10</f>
        <v>0</v>
      </c>
      <c r="M10" s="98"/>
      <c r="N10" s="99">
        <f t="shared" ref="N10:N22" si="2">AG10</f>
        <v>0</v>
      </c>
      <c r="O10" s="98"/>
      <c r="P10" s="99">
        <f t="shared" ref="P10:P22" si="3">AH10</f>
        <v>0</v>
      </c>
      <c r="Q10" s="98"/>
      <c r="R10" s="99">
        <f t="shared" ref="R10:R22" si="4">AI10</f>
        <v>0</v>
      </c>
      <c r="S10" s="98"/>
      <c r="T10" s="99">
        <f t="shared" ref="T10:T44" si="5">AJ10</f>
        <v>0</v>
      </c>
      <c r="U10" s="98"/>
      <c r="V10" s="99">
        <f t="shared" ref="V10:V44" si="6">AK10</f>
        <v>0</v>
      </c>
      <c r="W10" s="98"/>
      <c r="X10" s="100">
        <f t="shared" ref="X10:X43" si="7">AL10</f>
        <v>0</v>
      </c>
      <c r="Y10" s="101"/>
      <c r="Z10" s="102">
        <f t="shared" ref="Z10:Z43" si="8">AM10</f>
        <v>0</v>
      </c>
      <c r="AA10" s="103"/>
      <c r="AB10" s="104"/>
      <c r="AC10" s="105" t="str">
        <f>B10</f>
        <v>DAVIES.N</v>
      </c>
      <c r="AD10" s="106">
        <f>C10</f>
        <v>0</v>
      </c>
      <c r="AE10" s="107" t="str">
        <f>D10</f>
        <v>TONDU</v>
      </c>
      <c r="AF10" s="108">
        <f>(K10*100)/$AF$7</f>
        <v>0</v>
      </c>
      <c r="AG10" s="108">
        <f>(M10*100)/$AG$7</f>
        <v>0</v>
      </c>
      <c r="AH10" s="108">
        <f>(O10*100)/$AH$7</f>
        <v>0</v>
      </c>
      <c r="AI10" s="108">
        <f>(Q10*100)/$AI$7</f>
        <v>0</v>
      </c>
      <c r="AJ10" s="108">
        <f>(S10*100)/$AJ$7</f>
        <v>0</v>
      </c>
      <c r="AK10" s="108">
        <f>(U10*100)/$AK$7</f>
        <v>0</v>
      </c>
      <c r="AL10" s="108">
        <f>(W10*100)/$AL$7</f>
        <v>0</v>
      </c>
      <c r="AM10" s="108">
        <f>(Y10*100)/$AM$7</f>
        <v>0</v>
      </c>
      <c r="AN10" s="32">
        <f>COUNTIF(AF10:AM10,"&gt;0")</f>
        <v>0</v>
      </c>
      <c r="AO10" s="109">
        <f>IF(ISERR(SUM(AF10:AM10)/AN10),0,SUM(AF10:AM10)/AN10)</f>
        <v>0</v>
      </c>
      <c r="AP10" s="104"/>
    </row>
    <row r="11" spans="2:42" ht="18" x14ac:dyDescent="0.25">
      <c r="B11" s="247" t="s">
        <v>191</v>
      </c>
      <c r="C11" s="90"/>
      <c r="D11" s="135" t="s">
        <v>73</v>
      </c>
      <c r="E11" s="271"/>
      <c r="F11" s="189"/>
      <c r="G11" s="192"/>
      <c r="H11" s="193"/>
      <c r="I11" s="194" t="s">
        <v>192</v>
      </c>
      <c r="J11" s="95">
        <f t="shared" si="0"/>
        <v>17.142857142857142</v>
      </c>
      <c r="K11" s="114"/>
      <c r="L11" s="97">
        <f t="shared" si="1"/>
        <v>0</v>
      </c>
      <c r="M11" s="115"/>
      <c r="N11" s="116">
        <f t="shared" si="2"/>
        <v>0</v>
      </c>
      <c r="O11" s="115">
        <v>6</v>
      </c>
      <c r="P11" s="116">
        <f t="shared" si="3"/>
        <v>17.142857142857142</v>
      </c>
      <c r="Q11" s="115"/>
      <c r="R11" s="116">
        <f t="shared" si="4"/>
        <v>0</v>
      </c>
      <c r="S11" s="115"/>
      <c r="T11" s="116">
        <f t="shared" ref="T11:T30" si="9">AJ11</f>
        <v>0</v>
      </c>
      <c r="U11" s="115"/>
      <c r="V11" s="116">
        <f t="shared" si="6"/>
        <v>0</v>
      </c>
      <c r="W11" s="115"/>
      <c r="X11" s="117">
        <f t="shared" si="7"/>
        <v>0</v>
      </c>
      <c r="Y11" s="118"/>
      <c r="Z11" s="102">
        <f t="shared" si="8"/>
        <v>0</v>
      </c>
      <c r="AA11" s="103"/>
      <c r="AB11" s="104"/>
      <c r="AC11" s="105" t="str">
        <f t="shared" ref="AC11:AE46" si="10">B11</f>
        <v>HALLAH.G</v>
      </c>
      <c r="AD11" s="106">
        <f t="shared" si="10"/>
        <v>0</v>
      </c>
      <c r="AE11" s="107" t="str">
        <f t="shared" si="10"/>
        <v>CASTLETON</v>
      </c>
      <c r="AF11" s="108">
        <f t="shared" ref="AF11:AF46" si="11">(K11*100)/$AF$7</f>
        <v>0</v>
      </c>
      <c r="AG11" s="108">
        <f t="shared" ref="AG11:AG46" si="12">(M11*100)/$AG$7</f>
        <v>0</v>
      </c>
      <c r="AH11" s="108">
        <f t="shared" ref="AH11:AH46" si="13">(O11*100)/$AH$7</f>
        <v>17.142857142857142</v>
      </c>
      <c r="AI11" s="108">
        <f t="shared" ref="AI11:AI46" si="14">(Q11*100)/$AI$7</f>
        <v>0</v>
      </c>
      <c r="AJ11" s="108">
        <f t="shared" ref="AJ11:AJ46" si="15">(S11*100)/$AJ$7</f>
        <v>0</v>
      </c>
      <c r="AK11" s="108">
        <f t="shared" ref="AK11:AK34" si="16">(U11*100)/$AK$7</f>
        <v>0</v>
      </c>
      <c r="AL11" s="108">
        <f t="shared" ref="AL11:AL46" si="17">(W11*100)/$AL$7</f>
        <v>0</v>
      </c>
      <c r="AM11" s="108">
        <f t="shared" ref="AM11:AM46" si="18">(Y11*100)/$AM$7</f>
        <v>0</v>
      </c>
      <c r="AN11" s="32">
        <f t="shared" ref="AN11:AN46" si="19">COUNTIF(AF11:AM11,"&gt;0")</f>
        <v>1</v>
      </c>
      <c r="AO11" s="109">
        <f t="shared" ref="AO11:AO46" si="20">IF(ISERR(SUM(AF11:AM11)/AN11),0,SUM(AF11:AM11)/AN11)</f>
        <v>17.142857142857142</v>
      </c>
      <c r="AP11" s="104"/>
    </row>
    <row r="12" spans="2:42" ht="18" x14ac:dyDescent="0.25">
      <c r="B12" s="247" t="s">
        <v>190</v>
      </c>
      <c r="C12" s="90"/>
      <c r="D12" s="122" t="s">
        <v>73</v>
      </c>
      <c r="E12" s="202"/>
      <c r="F12" s="189"/>
      <c r="G12" s="192"/>
      <c r="H12" s="193"/>
      <c r="I12" s="194" t="s">
        <v>192</v>
      </c>
      <c r="J12" s="95">
        <f t="shared" si="0"/>
        <v>40</v>
      </c>
      <c r="K12" s="114"/>
      <c r="L12" s="97">
        <f t="shared" si="1"/>
        <v>0</v>
      </c>
      <c r="M12" s="115"/>
      <c r="N12" s="116">
        <f t="shared" si="2"/>
        <v>0</v>
      </c>
      <c r="O12" s="115">
        <v>14</v>
      </c>
      <c r="P12" s="116">
        <f t="shared" si="3"/>
        <v>40</v>
      </c>
      <c r="Q12" s="115"/>
      <c r="R12" s="116">
        <f t="shared" si="4"/>
        <v>0</v>
      </c>
      <c r="S12" s="115"/>
      <c r="T12" s="116">
        <f t="shared" si="9"/>
        <v>0</v>
      </c>
      <c r="U12" s="115"/>
      <c r="V12" s="116">
        <f t="shared" si="6"/>
        <v>0</v>
      </c>
      <c r="W12" s="115"/>
      <c r="X12" s="117">
        <f t="shared" si="7"/>
        <v>0</v>
      </c>
      <c r="Y12" s="118"/>
      <c r="Z12" s="102">
        <f t="shared" si="8"/>
        <v>0</v>
      </c>
      <c r="AA12" s="28"/>
      <c r="AB12" s="104"/>
      <c r="AC12" s="105" t="str">
        <f t="shared" si="10"/>
        <v>HALLAH.R</v>
      </c>
      <c r="AD12" s="106">
        <f t="shared" si="10"/>
        <v>0</v>
      </c>
      <c r="AE12" s="107" t="str">
        <f t="shared" si="10"/>
        <v>CASTLETON</v>
      </c>
      <c r="AF12" s="108">
        <f t="shared" si="11"/>
        <v>0</v>
      </c>
      <c r="AG12" s="108">
        <f t="shared" si="12"/>
        <v>0</v>
      </c>
      <c r="AH12" s="108">
        <f t="shared" si="13"/>
        <v>40</v>
      </c>
      <c r="AI12" s="108">
        <f t="shared" si="14"/>
        <v>0</v>
      </c>
      <c r="AJ12" s="108">
        <f t="shared" si="15"/>
        <v>0</v>
      </c>
      <c r="AK12" s="108">
        <f t="shared" si="16"/>
        <v>0</v>
      </c>
      <c r="AL12" s="108">
        <f t="shared" si="17"/>
        <v>0</v>
      </c>
      <c r="AM12" s="108">
        <f t="shared" si="18"/>
        <v>0</v>
      </c>
      <c r="AN12" s="32">
        <f t="shared" si="19"/>
        <v>1</v>
      </c>
      <c r="AO12" s="109">
        <f t="shared" si="20"/>
        <v>40</v>
      </c>
      <c r="AP12" s="104"/>
    </row>
    <row r="13" spans="2:42" ht="18" x14ac:dyDescent="0.25">
      <c r="B13" s="160" t="s">
        <v>167</v>
      </c>
      <c r="C13" s="198">
        <v>60143</v>
      </c>
      <c r="D13" s="135" t="s">
        <v>36</v>
      </c>
      <c r="E13" s="90"/>
      <c r="F13" s="189">
        <f>SUM(L13+N13+P13+R13+T13+V13+X13+Z13)</f>
        <v>0</v>
      </c>
      <c r="G13" s="199"/>
      <c r="H13" s="362"/>
      <c r="I13" s="194"/>
      <c r="J13" s="95">
        <f t="shared" si="0"/>
        <v>0</v>
      </c>
      <c r="K13" s="114"/>
      <c r="L13" s="97">
        <f t="shared" si="1"/>
        <v>0</v>
      </c>
      <c r="M13" s="115"/>
      <c r="N13" s="116">
        <f t="shared" si="2"/>
        <v>0</v>
      </c>
      <c r="O13" s="115"/>
      <c r="P13" s="116">
        <f t="shared" si="3"/>
        <v>0</v>
      </c>
      <c r="Q13" s="115"/>
      <c r="R13" s="116">
        <f t="shared" si="4"/>
        <v>0</v>
      </c>
      <c r="S13" s="115"/>
      <c r="T13" s="116">
        <f t="shared" si="9"/>
        <v>0</v>
      </c>
      <c r="U13" s="115"/>
      <c r="V13" s="116">
        <f t="shared" si="6"/>
        <v>0</v>
      </c>
      <c r="W13" s="115"/>
      <c r="X13" s="117">
        <f t="shared" si="7"/>
        <v>0</v>
      </c>
      <c r="Y13" s="118"/>
      <c r="Z13" s="102">
        <f t="shared" si="8"/>
        <v>0</v>
      </c>
      <c r="AA13" s="103"/>
      <c r="AB13" s="104"/>
      <c r="AC13" s="105" t="str">
        <f t="shared" si="10"/>
        <v>HEAD JULIAN</v>
      </c>
      <c r="AD13" s="106">
        <f t="shared" si="10"/>
        <v>60143</v>
      </c>
      <c r="AE13" s="107" t="str">
        <f t="shared" si="10"/>
        <v>QUARRY</v>
      </c>
      <c r="AF13" s="108">
        <f t="shared" si="11"/>
        <v>0</v>
      </c>
      <c r="AG13" s="108">
        <f t="shared" si="12"/>
        <v>0</v>
      </c>
      <c r="AH13" s="108">
        <f t="shared" si="13"/>
        <v>0</v>
      </c>
      <c r="AI13" s="108">
        <f t="shared" si="14"/>
        <v>0</v>
      </c>
      <c r="AJ13" s="108">
        <f t="shared" si="15"/>
        <v>0</v>
      </c>
      <c r="AK13" s="108">
        <f t="shared" si="16"/>
        <v>0</v>
      </c>
      <c r="AL13" s="108">
        <f t="shared" si="17"/>
        <v>0</v>
      </c>
      <c r="AM13" s="108">
        <f t="shared" si="18"/>
        <v>0</v>
      </c>
      <c r="AN13" s="32">
        <f t="shared" si="19"/>
        <v>0</v>
      </c>
      <c r="AO13" s="109">
        <f t="shared" si="20"/>
        <v>0</v>
      </c>
      <c r="AP13" s="104"/>
    </row>
    <row r="14" spans="2:42" ht="18" x14ac:dyDescent="0.25">
      <c r="B14" s="160" t="s">
        <v>168</v>
      </c>
      <c r="C14" s="90">
        <v>50904</v>
      </c>
      <c r="D14" s="122"/>
      <c r="E14" s="272"/>
      <c r="F14" s="189"/>
      <c r="G14" s="192"/>
      <c r="H14" s="203"/>
      <c r="I14" s="197" t="s">
        <v>172</v>
      </c>
      <c r="J14" s="95">
        <f t="shared" si="0"/>
        <v>0</v>
      </c>
      <c r="K14" s="114"/>
      <c r="L14" s="97">
        <f t="shared" si="1"/>
        <v>0</v>
      </c>
      <c r="M14" s="115"/>
      <c r="N14" s="116">
        <f t="shared" si="2"/>
        <v>0</v>
      </c>
      <c r="O14" s="115"/>
      <c r="P14" s="116">
        <f t="shared" si="3"/>
        <v>0</v>
      </c>
      <c r="Q14" s="115"/>
      <c r="R14" s="116">
        <f t="shared" si="4"/>
        <v>0</v>
      </c>
      <c r="S14" s="115"/>
      <c r="T14" s="116">
        <f t="shared" si="9"/>
        <v>0</v>
      </c>
      <c r="U14" s="115"/>
      <c r="V14" s="116">
        <f t="shared" si="6"/>
        <v>0</v>
      </c>
      <c r="W14" s="115"/>
      <c r="X14" s="117">
        <f t="shared" si="7"/>
        <v>0</v>
      </c>
      <c r="Y14" s="118"/>
      <c r="Z14" s="102">
        <f t="shared" si="8"/>
        <v>0</v>
      </c>
      <c r="AA14" s="103"/>
      <c r="AB14" s="104"/>
      <c r="AC14" s="105" t="str">
        <f t="shared" si="10"/>
        <v>HOWEL.R</v>
      </c>
      <c r="AD14" s="106">
        <f t="shared" si="10"/>
        <v>50904</v>
      </c>
      <c r="AE14" s="107">
        <f t="shared" si="10"/>
        <v>0</v>
      </c>
      <c r="AF14" s="108">
        <f t="shared" si="11"/>
        <v>0</v>
      </c>
      <c r="AG14" s="108">
        <f t="shared" si="12"/>
        <v>0</v>
      </c>
      <c r="AH14" s="108">
        <f t="shared" si="13"/>
        <v>0</v>
      </c>
      <c r="AI14" s="108">
        <f t="shared" si="14"/>
        <v>0</v>
      </c>
      <c r="AJ14" s="108">
        <f t="shared" si="15"/>
        <v>0</v>
      </c>
      <c r="AK14" s="108">
        <f t="shared" si="16"/>
        <v>0</v>
      </c>
      <c r="AL14" s="108">
        <f t="shared" si="17"/>
        <v>0</v>
      </c>
      <c r="AM14" s="108">
        <f t="shared" si="18"/>
        <v>0</v>
      </c>
      <c r="AN14" s="32">
        <f t="shared" si="19"/>
        <v>0</v>
      </c>
      <c r="AO14" s="109">
        <f t="shared" si="20"/>
        <v>0</v>
      </c>
      <c r="AP14" s="104"/>
    </row>
    <row r="15" spans="2:42" ht="18" x14ac:dyDescent="0.25">
      <c r="B15" s="160"/>
      <c r="C15" s="90"/>
      <c r="D15" s="122"/>
      <c r="E15" s="272"/>
      <c r="F15" s="189"/>
      <c r="G15" s="192"/>
      <c r="H15" s="203"/>
      <c r="I15" s="197"/>
      <c r="J15" s="95">
        <f t="shared" si="0"/>
        <v>0</v>
      </c>
      <c r="K15" s="114"/>
      <c r="L15" s="97"/>
      <c r="M15" s="115"/>
      <c r="N15" s="116"/>
      <c r="O15" s="115"/>
      <c r="P15" s="116"/>
      <c r="Q15" s="115"/>
      <c r="R15" s="116"/>
      <c r="S15" s="115"/>
      <c r="T15" s="116"/>
      <c r="U15" s="115"/>
      <c r="V15" s="116"/>
      <c r="W15" s="115"/>
      <c r="X15" s="117"/>
      <c r="Y15" s="118"/>
      <c r="Z15" s="102"/>
      <c r="AA15" s="103"/>
      <c r="AB15" s="104"/>
      <c r="AC15" s="105">
        <f t="shared" si="10"/>
        <v>0</v>
      </c>
      <c r="AD15" s="106"/>
      <c r="AE15" s="107">
        <f t="shared" ref="AE15" si="21">D15</f>
        <v>0</v>
      </c>
      <c r="AF15" s="108">
        <f t="shared" ref="AF15" si="22">(K15*100)/$AF$7</f>
        <v>0</v>
      </c>
      <c r="AG15" s="108">
        <f t="shared" ref="AG15" si="23">(M15*100)/$AG$7</f>
        <v>0</v>
      </c>
      <c r="AH15" s="108">
        <f t="shared" ref="AH15" si="24">(O15*100)/$AH$7</f>
        <v>0</v>
      </c>
      <c r="AI15" s="108">
        <f t="shared" ref="AI15" si="25">(Q15*100)/$AI$7</f>
        <v>0</v>
      </c>
      <c r="AJ15" s="108">
        <f t="shared" ref="AJ15" si="26">(S15*100)/$AJ$7</f>
        <v>0</v>
      </c>
      <c r="AK15" s="108">
        <f t="shared" ref="AK15" si="27">(U15*100)/$AK$7</f>
        <v>0</v>
      </c>
      <c r="AL15" s="108">
        <f t="shared" ref="AL15" si="28">(W15*100)/$AL$7</f>
        <v>0</v>
      </c>
      <c r="AM15" s="108">
        <f t="shared" ref="AM15" si="29">(Y15*100)/$AM$7</f>
        <v>0</v>
      </c>
      <c r="AN15" s="32">
        <f t="shared" ref="AN15" si="30">COUNTIF(AF15:AM15,"&gt;0")</f>
        <v>0</v>
      </c>
      <c r="AO15" s="109">
        <f t="shared" ref="AO15" si="31">IF(ISERR(SUM(AF15:AM15)/AN15),0,SUM(AF15:AM15)/AN15)</f>
        <v>0</v>
      </c>
      <c r="AP15" s="104"/>
    </row>
    <row r="16" spans="2:42" ht="18" x14ac:dyDescent="0.25">
      <c r="B16" s="247" t="s">
        <v>162</v>
      </c>
      <c r="C16" s="90">
        <v>50997</v>
      </c>
      <c r="D16" s="135" t="s">
        <v>36</v>
      </c>
      <c r="E16" s="90"/>
      <c r="F16" s="189">
        <f>SUM(L16+N16+P16+R16+T16+V16+X16+Z16)</f>
        <v>210.76704234598969</v>
      </c>
      <c r="G16" s="195"/>
      <c r="H16" s="197"/>
      <c r="I16" s="194" t="s">
        <v>195</v>
      </c>
      <c r="J16" s="95">
        <f t="shared" si="0"/>
        <v>70.25568078199656</v>
      </c>
      <c r="K16" s="114"/>
      <c r="L16" s="97">
        <f t="shared" si="1"/>
        <v>0</v>
      </c>
      <c r="M16" s="115"/>
      <c r="N16" s="116">
        <f t="shared" si="2"/>
        <v>0</v>
      </c>
      <c r="O16" s="115"/>
      <c r="P16" s="116">
        <f t="shared" si="3"/>
        <v>0</v>
      </c>
      <c r="Q16" s="115">
        <v>27</v>
      </c>
      <c r="R16" s="116">
        <f t="shared" si="4"/>
        <v>69.230769230769226</v>
      </c>
      <c r="S16" s="115"/>
      <c r="T16" s="116">
        <f t="shared" si="9"/>
        <v>0</v>
      </c>
      <c r="U16" s="115">
        <v>24</v>
      </c>
      <c r="V16" s="116">
        <f t="shared" si="6"/>
        <v>63.157894736842103</v>
      </c>
      <c r="W16" s="115">
        <v>29</v>
      </c>
      <c r="X16" s="117">
        <f t="shared" si="7"/>
        <v>78.378378378378372</v>
      </c>
      <c r="Y16" s="118"/>
      <c r="Z16" s="102">
        <f t="shared" si="8"/>
        <v>0</v>
      </c>
      <c r="AA16" s="103"/>
      <c r="AB16" s="104"/>
      <c r="AC16" s="105" t="str">
        <f t="shared" si="10"/>
        <v>JOHN.C</v>
      </c>
      <c r="AD16" s="106">
        <f t="shared" si="10"/>
        <v>50997</v>
      </c>
      <c r="AE16" s="107" t="str">
        <f t="shared" si="10"/>
        <v>QUARRY</v>
      </c>
      <c r="AF16" s="108">
        <f t="shared" si="11"/>
        <v>0</v>
      </c>
      <c r="AG16" s="108">
        <f t="shared" si="12"/>
        <v>0</v>
      </c>
      <c r="AH16" s="108">
        <f t="shared" si="13"/>
        <v>0</v>
      </c>
      <c r="AI16" s="108">
        <f t="shared" si="14"/>
        <v>69.230769230769226</v>
      </c>
      <c r="AJ16" s="108">
        <f t="shared" si="15"/>
        <v>0</v>
      </c>
      <c r="AK16" s="108">
        <f t="shared" si="16"/>
        <v>63.157894736842103</v>
      </c>
      <c r="AL16" s="108">
        <f t="shared" si="17"/>
        <v>78.378378378378372</v>
      </c>
      <c r="AM16" s="108">
        <f t="shared" si="18"/>
        <v>0</v>
      </c>
      <c r="AN16" s="32">
        <f t="shared" si="19"/>
        <v>3</v>
      </c>
      <c r="AO16" s="109">
        <f t="shared" si="20"/>
        <v>70.25568078199656</v>
      </c>
      <c r="AP16" s="104"/>
    </row>
    <row r="17" spans="2:42" ht="18" x14ac:dyDescent="0.25">
      <c r="B17" s="160" t="s">
        <v>141</v>
      </c>
      <c r="C17" s="90"/>
      <c r="D17" s="122" t="s">
        <v>60</v>
      </c>
      <c r="E17" s="90"/>
      <c r="F17" s="189">
        <f>SUM(L17+N17+P17+R17+T17+V17+X17+Z17)</f>
        <v>0</v>
      </c>
      <c r="G17" s="326"/>
      <c r="H17" s="328"/>
      <c r="I17" s="197" t="s">
        <v>173</v>
      </c>
      <c r="J17" s="95">
        <f t="shared" si="0"/>
        <v>0</v>
      </c>
      <c r="K17" s="114"/>
      <c r="L17" s="97">
        <f t="shared" si="1"/>
        <v>0</v>
      </c>
      <c r="M17" s="115"/>
      <c r="N17" s="116">
        <f t="shared" si="2"/>
        <v>0</v>
      </c>
      <c r="O17" s="115"/>
      <c r="P17" s="116">
        <f t="shared" si="3"/>
        <v>0</v>
      </c>
      <c r="Q17" s="115"/>
      <c r="R17" s="116">
        <f t="shared" si="4"/>
        <v>0</v>
      </c>
      <c r="S17" s="115"/>
      <c r="T17" s="116">
        <f t="shared" si="9"/>
        <v>0</v>
      </c>
      <c r="U17" s="115"/>
      <c r="V17" s="116">
        <f t="shared" si="6"/>
        <v>0</v>
      </c>
      <c r="W17" s="115"/>
      <c r="X17" s="117">
        <f t="shared" si="7"/>
        <v>0</v>
      </c>
      <c r="Y17" s="118"/>
      <c r="Z17" s="102">
        <f t="shared" si="8"/>
        <v>0</v>
      </c>
      <c r="AA17" s="103"/>
      <c r="AB17" s="104"/>
      <c r="AC17" s="105" t="str">
        <f t="shared" si="10"/>
        <v>JONES.D</v>
      </c>
      <c r="AD17" s="106">
        <f t="shared" si="10"/>
        <v>0</v>
      </c>
      <c r="AE17" s="107" t="str">
        <f t="shared" si="10"/>
        <v>NELSON</v>
      </c>
      <c r="AF17" s="108">
        <f t="shared" si="11"/>
        <v>0</v>
      </c>
      <c r="AG17" s="108">
        <f t="shared" si="12"/>
        <v>0</v>
      </c>
      <c r="AH17" s="108">
        <f t="shared" si="13"/>
        <v>0</v>
      </c>
      <c r="AI17" s="108">
        <f t="shared" si="14"/>
        <v>0</v>
      </c>
      <c r="AJ17" s="108">
        <f t="shared" si="15"/>
        <v>0</v>
      </c>
      <c r="AK17" s="108">
        <f t="shared" si="16"/>
        <v>0</v>
      </c>
      <c r="AL17" s="108">
        <f t="shared" si="17"/>
        <v>0</v>
      </c>
      <c r="AM17" s="108">
        <f t="shared" si="18"/>
        <v>0</v>
      </c>
      <c r="AN17" s="32">
        <f t="shared" si="19"/>
        <v>0</v>
      </c>
      <c r="AO17" s="109">
        <f t="shared" si="20"/>
        <v>0</v>
      </c>
      <c r="AP17" s="104"/>
    </row>
    <row r="18" spans="2:42" ht="18" x14ac:dyDescent="0.25">
      <c r="B18" s="160" t="s">
        <v>169</v>
      </c>
      <c r="C18" s="90"/>
      <c r="D18" s="122" t="s">
        <v>73</v>
      </c>
      <c r="E18" s="112"/>
      <c r="F18" s="189">
        <f>SUM(L18+N18+P18+R18+T18+V18+X18+Z18)</f>
        <v>0</v>
      </c>
      <c r="G18" s="199">
        <v>1</v>
      </c>
      <c r="H18" s="363">
        <v>28.21</v>
      </c>
      <c r="I18" s="194" t="s">
        <v>174</v>
      </c>
      <c r="J18" s="95">
        <f t="shared" si="0"/>
        <v>0</v>
      </c>
      <c r="K18" s="114"/>
      <c r="L18" s="97">
        <f t="shared" si="1"/>
        <v>0</v>
      </c>
      <c r="M18" s="115"/>
      <c r="N18" s="116">
        <f t="shared" si="2"/>
        <v>0</v>
      </c>
      <c r="O18" s="115"/>
      <c r="P18" s="116">
        <f t="shared" si="3"/>
        <v>0</v>
      </c>
      <c r="Q18" s="115"/>
      <c r="R18" s="116">
        <f t="shared" si="4"/>
        <v>0</v>
      </c>
      <c r="S18" s="115"/>
      <c r="T18" s="116">
        <f t="shared" si="9"/>
        <v>0</v>
      </c>
      <c r="U18" s="115"/>
      <c r="V18" s="116">
        <f t="shared" si="6"/>
        <v>0</v>
      </c>
      <c r="W18" s="115"/>
      <c r="X18" s="117">
        <f t="shared" si="7"/>
        <v>0</v>
      </c>
      <c r="Y18" s="118"/>
      <c r="Z18" s="102">
        <f t="shared" si="8"/>
        <v>0</v>
      </c>
      <c r="AA18" s="103"/>
      <c r="AB18" s="104"/>
      <c r="AC18" s="105" t="str">
        <f t="shared" si="10"/>
        <v>LONG.M (jnr)</v>
      </c>
      <c r="AD18" s="106">
        <f t="shared" si="10"/>
        <v>0</v>
      </c>
      <c r="AE18" s="107" t="str">
        <f t="shared" si="10"/>
        <v>CASTLETON</v>
      </c>
      <c r="AF18" s="108">
        <f t="shared" si="11"/>
        <v>0</v>
      </c>
      <c r="AG18" s="108">
        <f t="shared" si="12"/>
        <v>0</v>
      </c>
      <c r="AH18" s="108">
        <f t="shared" si="13"/>
        <v>0</v>
      </c>
      <c r="AI18" s="108">
        <f t="shared" si="14"/>
        <v>0</v>
      </c>
      <c r="AJ18" s="108">
        <f t="shared" si="15"/>
        <v>0</v>
      </c>
      <c r="AK18" s="108">
        <f t="shared" si="16"/>
        <v>0</v>
      </c>
      <c r="AL18" s="108">
        <f t="shared" si="17"/>
        <v>0</v>
      </c>
      <c r="AM18" s="108">
        <f t="shared" si="18"/>
        <v>0</v>
      </c>
      <c r="AN18" s="32">
        <f t="shared" si="19"/>
        <v>0</v>
      </c>
      <c r="AO18" s="109">
        <f t="shared" si="20"/>
        <v>0</v>
      </c>
      <c r="AP18" s="104"/>
    </row>
    <row r="19" spans="2:42" ht="18" x14ac:dyDescent="0.25">
      <c r="B19" s="273" t="s">
        <v>194</v>
      </c>
      <c r="C19" s="286"/>
      <c r="D19" s="208" t="s">
        <v>36</v>
      </c>
      <c r="E19" s="202"/>
      <c r="F19" s="189">
        <f>SUM(L19+N19+P19+R19+T19+V19+X19+Z19)</f>
        <v>214.20866947182736</v>
      </c>
      <c r="G19" s="195"/>
      <c r="H19" s="201"/>
      <c r="I19" s="194" t="s">
        <v>195</v>
      </c>
      <c r="J19" s="95">
        <f t="shared" si="0"/>
        <v>53.552167367956841</v>
      </c>
      <c r="K19" s="114"/>
      <c r="L19" s="97">
        <f t="shared" si="1"/>
        <v>0</v>
      </c>
      <c r="M19" s="115"/>
      <c r="N19" s="116">
        <f t="shared" si="2"/>
        <v>0</v>
      </c>
      <c r="O19" s="115"/>
      <c r="P19" s="116">
        <f t="shared" si="3"/>
        <v>0</v>
      </c>
      <c r="Q19" s="115">
        <v>21</v>
      </c>
      <c r="R19" s="116">
        <f t="shared" si="4"/>
        <v>53.846153846153847</v>
      </c>
      <c r="S19" s="115">
        <v>16</v>
      </c>
      <c r="T19" s="116">
        <f t="shared" si="9"/>
        <v>48.484848484848484</v>
      </c>
      <c r="U19" s="115">
        <v>23</v>
      </c>
      <c r="V19" s="116">
        <f t="shared" si="6"/>
        <v>60.526315789473685</v>
      </c>
      <c r="W19" s="115">
        <v>19</v>
      </c>
      <c r="X19" s="117">
        <f t="shared" si="7"/>
        <v>51.351351351351354</v>
      </c>
      <c r="Y19" s="118"/>
      <c r="Z19" s="102">
        <f t="shared" si="8"/>
        <v>0</v>
      </c>
      <c r="AA19" s="103"/>
      <c r="AB19" s="104"/>
      <c r="AC19" s="105" t="str">
        <f t="shared" si="10"/>
        <v>MEEK.W</v>
      </c>
      <c r="AD19" s="106">
        <f t="shared" si="10"/>
        <v>0</v>
      </c>
      <c r="AE19" s="107" t="str">
        <f t="shared" si="10"/>
        <v>QUARRY</v>
      </c>
      <c r="AF19" s="108">
        <f t="shared" si="11"/>
        <v>0</v>
      </c>
      <c r="AG19" s="108">
        <f t="shared" si="12"/>
        <v>0</v>
      </c>
      <c r="AH19" s="108">
        <f t="shared" si="13"/>
        <v>0</v>
      </c>
      <c r="AI19" s="108">
        <f t="shared" si="14"/>
        <v>53.846153846153847</v>
      </c>
      <c r="AJ19" s="108">
        <f t="shared" si="15"/>
        <v>48.484848484848484</v>
      </c>
      <c r="AK19" s="108">
        <f t="shared" si="16"/>
        <v>60.526315789473685</v>
      </c>
      <c r="AL19" s="108">
        <f t="shared" si="17"/>
        <v>51.351351351351354</v>
      </c>
      <c r="AM19" s="108">
        <f t="shared" si="18"/>
        <v>0</v>
      </c>
      <c r="AN19" s="32">
        <f t="shared" si="19"/>
        <v>4</v>
      </c>
      <c r="AO19" s="109">
        <f t="shared" si="20"/>
        <v>53.552167367956841</v>
      </c>
      <c r="AP19" s="104"/>
    </row>
    <row r="20" spans="2:42" ht="18" x14ac:dyDescent="0.25">
      <c r="B20" s="359" t="s">
        <v>113</v>
      </c>
      <c r="C20" s="360"/>
      <c r="D20" s="361" t="s">
        <v>73</v>
      </c>
      <c r="E20" s="202"/>
      <c r="F20" s="189">
        <f>SUM(L20+N20+P20+R20+T20+V20+X20+Z20)</f>
        <v>0</v>
      </c>
      <c r="G20" s="195">
        <v>1</v>
      </c>
      <c r="H20" s="193">
        <v>21.62</v>
      </c>
      <c r="I20" s="200" t="s">
        <v>175</v>
      </c>
      <c r="J20" s="95">
        <f t="shared" si="0"/>
        <v>0</v>
      </c>
      <c r="K20" s="114"/>
      <c r="L20" s="97">
        <f t="shared" si="1"/>
        <v>0</v>
      </c>
      <c r="M20" s="115"/>
      <c r="N20" s="116">
        <f t="shared" si="2"/>
        <v>0</v>
      </c>
      <c r="O20" s="115"/>
      <c r="P20" s="116">
        <f t="shared" si="3"/>
        <v>0</v>
      </c>
      <c r="Q20" s="115"/>
      <c r="R20" s="116">
        <f t="shared" si="4"/>
        <v>0</v>
      </c>
      <c r="S20" s="115"/>
      <c r="T20" s="116">
        <f t="shared" si="9"/>
        <v>0</v>
      </c>
      <c r="U20" s="115" t="s">
        <v>49</v>
      </c>
      <c r="V20" s="116">
        <f t="shared" si="6"/>
        <v>0</v>
      </c>
      <c r="W20" s="115"/>
      <c r="X20" s="117">
        <f t="shared" si="7"/>
        <v>0</v>
      </c>
      <c r="Y20" s="118"/>
      <c r="Z20" s="102">
        <f t="shared" si="8"/>
        <v>0</v>
      </c>
      <c r="AA20" s="103"/>
      <c r="AB20" s="104"/>
      <c r="AC20" s="105" t="str">
        <f t="shared" si="10"/>
        <v>MORGAN.N</v>
      </c>
      <c r="AD20" s="106">
        <f t="shared" si="10"/>
        <v>0</v>
      </c>
      <c r="AE20" s="107" t="str">
        <f t="shared" si="10"/>
        <v>CASTLETON</v>
      </c>
      <c r="AF20" s="108">
        <f t="shared" si="11"/>
        <v>0</v>
      </c>
      <c r="AG20" s="108">
        <f t="shared" si="12"/>
        <v>0</v>
      </c>
      <c r="AH20" s="108">
        <f t="shared" si="13"/>
        <v>0</v>
      </c>
      <c r="AI20" s="108">
        <f t="shared" si="14"/>
        <v>0</v>
      </c>
      <c r="AJ20" s="108">
        <f t="shared" si="15"/>
        <v>0</v>
      </c>
      <c r="AK20" s="108"/>
      <c r="AL20" s="108">
        <f t="shared" si="17"/>
        <v>0</v>
      </c>
      <c r="AM20" s="108">
        <f t="shared" si="18"/>
        <v>0</v>
      </c>
      <c r="AN20" s="32">
        <f t="shared" si="19"/>
        <v>0</v>
      </c>
      <c r="AO20" s="109">
        <f t="shared" si="20"/>
        <v>0</v>
      </c>
      <c r="AP20" s="104"/>
    </row>
    <row r="21" spans="2:42" ht="18" x14ac:dyDescent="0.25">
      <c r="B21" s="160" t="s">
        <v>170</v>
      </c>
      <c r="C21" s="90"/>
      <c r="D21" s="122" t="s">
        <v>36</v>
      </c>
      <c r="E21" s="198"/>
      <c r="F21" s="189"/>
      <c r="G21" s="195">
        <v>1</v>
      </c>
      <c r="H21" s="206">
        <v>88.69</v>
      </c>
      <c r="I21" s="200" t="s">
        <v>176</v>
      </c>
      <c r="J21" s="95">
        <f t="shared" si="0"/>
        <v>0</v>
      </c>
      <c r="K21" s="114"/>
      <c r="L21" s="97">
        <f t="shared" si="1"/>
        <v>0</v>
      </c>
      <c r="M21" s="115"/>
      <c r="N21" s="116">
        <f t="shared" si="2"/>
        <v>0</v>
      </c>
      <c r="O21" s="115"/>
      <c r="P21" s="116">
        <f t="shared" si="3"/>
        <v>0</v>
      </c>
      <c r="Q21" s="115"/>
      <c r="R21" s="116">
        <f t="shared" si="4"/>
        <v>0</v>
      </c>
      <c r="S21" s="115"/>
      <c r="T21" s="116">
        <f t="shared" si="9"/>
        <v>0</v>
      </c>
      <c r="U21" s="115"/>
      <c r="V21" s="116">
        <f t="shared" si="6"/>
        <v>0</v>
      </c>
      <c r="W21" s="115"/>
      <c r="X21" s="117">
        <f t="shared" si="7"/>
        <v>0</v>
      </c>
      <c r="Y21" s="118"/>
      <c r="Z21" s="102">
        <f t="shared" si="8"/>
        <v>0</v>
      </c>
      <c r="AA21" s="103"/>
      <c r="AB21" s="104"/>
      <c r="AC21" s="105" t="str">
        <f t="shared" si="10"/>
        <v>ROBINSON.M</v>
      </c>
      <c r="AD21" s="106">
        <f t="shared" si="10"/>
        <v>0</v>
      </c>
      <c r="AE21" s="107" t="str">
        <f t="shared" si="10"/>
        <v>QUARRY</v>
      </c>
      <c r="AF21" s="108">
        <f t="shared" si="11"/>
        <v>0</v>
      </c>
      <c r="AG21" s="108">
        <f t="shared" si="12"/>
        <v>0</v>
      </c>
      <c r="AH21" s="108">
        <f t="shared" si="13"/>
        <v>0</v>
      </c>
      <c r="AI21" s="108">
        <f t="shared" si="14"/>
        <v>0</v>
      </c>
      <c r="AJ21" s="108">
        <f t="shared" si="15"/>
        <v>0</v>
      </c>
      <c r="AK21" s="108">
        <f t="shared" si="16"/>
        <v>0</v>
      </c>
      <c r="AL21" s="108">
        <f t="shared" si="17"/>
        <v>0</v>
      </c>
      <c r="AM21" s="108">
        <f t="shared" si="18"/>
        <v>0</v>
      </c>
      <c r="AN21" s="32">
        <f t="shared" si="19"/>
        <v>0</v>
      </c>
      <c r="AO21" s="109">
        <f t="shared" si="20"/>
        <v>0</v>
      </c>
      <c r="AP21" s="104"/>
    </row>
    <row r="22" spans="2:42" ht="18" x14ac:dyDescent="0.25">
      <c r="B22" s="160"/>
      <c r="C22" s="90"/>
      <c r="D22" s="122"/>
      <c r="E22" s="90"/>
      <c r="F22" s="189">
        <f>SUM(L22+N22+P22+R22+T22+V22+X22+Z22)</f>
        <v>0</v>
      </c>
      <c r="G22" s="195"/>
      <c r="H22" s="203"/>
      <c r="I22" s="197"/>
      <c r="J22" s="95">
        <f t="shared" si="0"/>
        <v>0</v>
      </c>
      <c r="K22" s="114"/>
      <c r="L22" s="97">
        <f t="shared" si="1"/>
        <v>0</v>
      </c>
      <c r="M22" s="115"/>
      <c r="N22" s="116">
        <f t="shared" si="2"/>
        <v>0</v>
      </c>
      <c r="O22" s="115"/>
      <c r="P22" s="116">
        <f t="shared" si="3"/>
        <v>0</v>
      </c>
      <c r="Q22" s="115"/>
      <c r="R22" s="116">
        <f t="shared" si="4"/>
        <v>0</v>
      </c>
      <c r="S22" s="115"/>
      <c r="T22" s="116">
        <f t="shared" si="9"/>
        <v>0</v>
      </c>
      <c r="U22" s="115"/>
      <c r="V22" s="116">
        <f t="shared" si="6"/>
        <v>0</v>
      </c>
      <c r="W22" s="115"/>
      <c r="X22" s="117">
        <f t="shared" si="7"/>
        <v>0</v>
      </c>
      <c r="Y22" s="118"/>
      <c r="Z22" s="102">
        <f t="shared" si="8"/>
        <v>0</v>
      </c>
      <c r="AA22" s="103"/>
      <c r="AB22" s="104"/>
      <c r="AC22" s="105">
        <f t="shared" si="10"/>
        <v>0</v>
      </c>
      <c r="AD22" s="106">
        <f t="shared" si="10"/>
        <v>0</v>
      </c>
      <c r="AE22" s="107">
        <f t="shared" si="10"/>
        <v>0</v>
      </c>
      <c r="AF22" s="108">
        <f t="shared" si="11"/>
        <v>0</v>
      </c>
      <c r="AG22" s="108">
        <f t="shared" si="12"/>
        <v>0</v>
      </c>
      <c r="AH22" s="108">
        <f t="shared" si="13"/>
        <v>0</v>
      </c>
      <c r="AI22" s="108">
        <f t="shared" si="14"/>
        <v>0</v>
      </c>
      <c r="AJ22" s="108">
        <f t="shared" si="15"/>
        <v>0</v>
      </c>
      <c r="AK22" s="108">
        <f t="shared" si="16"/>
        <v>0</v>
      </c>
      <c r="AL22" s="108">
        <f t="shared" si="17"/>
        <v>0</v>
      </c>
      <c r="AM22" s="108">
        <f t="shared" si="18"/>
        <v>0</v>
      </c>
      <c r="AN22" s="32">
        <f t="shared" si="19"/>
        <v>0</v>
      </c>
      <c r="AO22" s="109">
        <f t="shared" si="20"/>
        <v>0</v>
      </c>
      <c r="AP22" s="104"/>
    </row>
    <row r="23" spans="2:42" ht="18" x14ac:dyDescent="0.25">
      <c r="B23" s="264"/>
      <c r="C23" s="202"/>
      <c r="D23" s="324"/>
      <c r="E23" s="90"/>
      <c r="F23" s="189">
        <f t="shared" ref="F23:F30" si="32">SUM(L23+N23+P23+R23+T23+V23+X23+Z23)</f>
        <v>0</v>
      </c>
      <c r="G23" s="195"/>
      <c r="H23" s="203"/>
      <c r="I23" s="194"/>
      <c r="J23" s="95">
        <f t="shared" ref="J23:J30" si="33">AO23</f>
        <v>0</v>
      </c>
      <c r="K23" s="114"/>
      <c r="L23" s="97">
        <f t="shared" ref="L23:L30" si="34">AF23</f>
        <v>0</v>
      </c>
      <c r="M23" s="115"/>
      <c r="N23" s="116">
        <f t="shared" ref="N23:N30" si="35">AG23</f>
        <v>0</v>
      </c>
      <c r="O23" s="115"/>
      <c r="P23" s="116">
        <f t="shared" ref="P23:P30" si="36">AH23</f>
        <v>0</v>
      </c>
      <c r="Q23" s="115"/>
      <c r="R23" s="116">
        <f t="shared" ref="R23:R30" si="37">AI23</f>
        <v>0</v>
      </c>
      <c r="S23" s="115"/>
      <c r="T23" s="116">
        <f t="shared" si="9"/>
        <v>0</v>
      </c>
      <c r="U23" s="115"/>
      <c r="V23" s="116">
        <f t="shared" si="6"/>
        <v>0</v>
      </c>
      <c r="W23" s="115"/>
      <c r="X23" s="117">
        <f t="shared" si="7"/>
        <v>0</v>
      </c>
      <c r="Y23" s="118"/>
      <c r="Z23" s="102">
        <f t="shared" si="8"/>
        <v>0</v>
      </c>
      <c r="AA23" s="103"/>
      <c r="AB23" s="104"/>
      <c r="AC23" s="105">
        <f t="shared" si="10"/>
        <v>0</v>
      </c>
      <c r="AD23" s="106">
        <f t="shared" si="10"/>
        <v>0</v>
      </c>
      <c r="AE23" s="107">
        <f t="shared" si="10"/>
        <v>0</v>
      </c>
      <c r="AF23" s="108">
        <f t="shared" si="11"/>
        <v>0</v>
      </c>
      <c r="AG23" s="108">
        <f t="shared" si="12"/>
        <v>0</v>
      </c>
      <c r="AH23" s="108">
        <f t="shared" si="13"/>
        <v>0</v>
      </c>
      <c r="AI23" s="108">
        <f t="shared" si="14"/>
        <v>0</v>
      </c>
      <c r="AJ23" s="108">
        <f t="shared" si="15"/>
        <v>0</v>
      </c>
      <c r="AK23" s="108">
        <f t="shared" si="16"/>
        <v>0</v>
      </c>
      <c r="AL23" s="108">
        <f t="shared" si="17"/>
        <v>0</v>
      </c>
      <c r="AM23" s="108">
        <f t="shared" si="18"/>
        <v>0</v>
      </c>
      <c r="AN23" s="32">
        <f t="shared" si="19"/>
        <v>0</v>
      </c>
      <c r="AO23" s="109">
        <f t="shared" si="20"/>
        <v>0</v>
      </c>
      <c r="AP23" s="104"/>
    </row>
    <row r="24" spans="2:42" ht="18" x14ac:dyDescent="0.25">
      <c r="B24" s="160"/>
      <c r="C24" s="90"/>
      <c r="D24" s="122"/>
      <c r="E24" s="90"/>
      <c r="F24" s="189">
        <f t="shared" si="32"/>
        <v>0</v>
      </c>
      <c r="G24" s="195"/>
      <c r="H24" s="196"/>
      <c r="I24" s="197"/>
      <c r="J24" s="95">
        <f t="shared" si="33"/>
        <v>0</v>
      </c>
      <c r="K24" s="114"/>
      <c r="L24" s="97">
        <f t="shared" si="34"/>
        <v>0</v>
      </c>
      <c r="M24" s="115"/>
      <c r="N24" s="116">
        <f t="shared" si="35"/>
        <v>0</v>
      </c>
      <c r="O24" s="115"/>
      <c r="P24" s="116">
        <f t="shared" si="36"/>
        <v>0</v>
      </c>
      <c r="Q24" s="115"/>
      <c r="R24" s="116">
        <f t="shared" si="37"/>
        <v>0</v>
      </c>
      <c r="S24" s="115"/>
      <c r="T24" s="116">
        <f t="shared" si="9"/>
        <v>0</v>
      </c>
      <c r="U24" s="115"/>
      <c r="V24" s="116">
        <f t="shared" si="6"/>
        <v>0</v>
      </c>
      <c r="W24" s="115"/>
      <c r="X24" s="117">
        <f t="shared" si="7"/>
        <v>0</v>
      </c>
      <c r="Y24" s="118"/>
      <c r="Z24" s="102">
        <f t="shared" si="8"/>
        <v>0</v>
      </c>
      <c r="AA24" s="103"/>
      <c r="AB24" s="104"/>
      <c r="AC24" s="105">
        <f t="shared" si="10"/>
        <v>0</v>
      </c>
      <c r="AD24" s="106">
        <f t="shared" si="10"/>
        <v>0</v>
      </c>
      <c r="AE24" s="107">
        <f t="shared" si="10"/>
        <v>0</v>
      </c>
      <c r="AF24" s="108">
        <f t="shared" si="11"/>
        <v>0</v>
      </c>
      <c r="AG24" s="108">
        <f t="shared" si="12"/>
        <v>0</v>
      </c>
      <c r="AH24" s="108">
        <f t="shared" si="13"/>
        <v>0</v>
      </c>
      <c r="AI24" s="108">
        <f t="shared" si="14"/>
        <v>0</v>
      </c>
      <c r="AJ24" s="108">
        <f t="shared" si="15"/>
        <v>0</v>
      </c>
      <c r="AK24" s="108">
        <f t="shared" si="16"/>
        <v>0</v>
      </c>
      <c r="AL24" s="108">
        <f t="shared" si="17"/>
        <v>0</v>
      </c>
      <c r="AM24" s="108">
        <f t="shared" si="18"/>
        <v>0</v>
      </c>
      <c r="AN24" s="32">
        <f t="shared" si="19"/>
        <v>0</v>
      </c>
      <c r="AO24" s="109">
        <f t="shared" si="20"/>
        <v>0</v>
      </c>
      <c r="AP24" s="104"/>
    </row>
    <row r="25" spans="2:42" ht="18" x14ac:dyDescent="0.25">
      <c r="B25" s="322"/>
      <c r="C25" s="323"/>
      <c r="D25" s="139"/>
      <c r="E25" s="90"/>
      <c r="F25" s="189">
        <f t="shared" si="32"/>
        <v>0</v>
      </c>
      <c r="G25" s="195"/>
      <c r="H25" s="203"/>
      <c r="I25" s="197"/>
      <c r="J25" s="95">
        <f t="shared" si="33"/>
        <v>0</v>
      </c>
      <c r="K25" s="114"/>
      <c r="L25" s="97">
        <f t="shared" si="34"/>
        <v>0</v>
      </c>
      <c r="M25" s="115"/>
      <c r="N25" s="116">
        <f t="shared" si="35"/>
        <v>0</v>
      </c>
      <c r="O25" s="115"/>
      <c r="P25" s="116">
        <f t="shared" si="36"/>
        <v>0</v>
      </c>
      <c r="Q25" s="115"/>
      <c r="R25" s="116">
        <f t="shared" si="37"/>
        <v>0</v>
      </c>
      <c r="S25" s="115"/>
      <c r="T25" s="116">
        <f t="shared" si="9"/>
        <v>0</v>
      </c>
      <c r="U25" s="115"/>
      <c r="V25" s="116">
        <f t="shared" si="6"/>
        <v>0</v>
      </c>
      <c r="W25" s="115"/>
      <c r="X25" s="117">
        <f t="shared" si="7"/>
        <v>0</v>
      </c>
      <c r="Y25" s="118"/>
      <c r="Z25" s="102">
        <f t="shared" si="8"/>
        <v>0</v>
      </c>
      <c r="AA25" s="103"/>
      <c r="AB25" s="104"/>
      <c r="AC25" s="105">
        <f t="shared" si="10"/>
        <v>0</v>
      </c>
      <c r="AD25" s="106">
        <f t="shared" si="10"/>
        <v>0</v>
      </c>
      <c r="AE25" s="107">
        <f t="shared" si="10"/>
        <v>0</v>
      </c>
      <c r="AF25" s="108">
        <f t="shared" si="11"/>
        <v>0</v>
      </c>
      <c r="AG25" s="108">
        <f t="shared" si="12"/>
        <v>0</v>
      </c>
      <c r="AH25" s="108">
        <f t="shared" si="13"/>
        <v>0</v>
      </c>
      <c r="AI25" s="108">
        <f t="shared" si="14"/>
        <v>0</v>
      </c>
      <c r="AJ25" s="108">
        <f t="shared" si="15"/>
        <v>0</v>
      </c>
      <c r="AK25" s="108">
        <f t="shared" si="16"/>
        <v>0</v>
      </c>
      <c r="AL25" s="108">
        <f t="shared" si="17"/>
        <v>0</v>
      </c>
      <c r="AM25" s="108">
        <f t="shared" si="18"/>
        <v>0</v>
      </c>
      <c r="AN25" s="32">
        <f t="shared" si="19"/>
        <v>0</v>
      </c>
      <c r="AO25" s="109">
        <f t="shared" si="20"/>
        <v>0</v>
      </c>
      <c r="AP25" s="104"/>
    </row>
    <row r="26" spans="2:42" ht="18" x14ac:dyDescent="0.25">
      <c r="B26" s="248"/>
      <c r="C26" s="202"/>
      <c r="D26" s="112"/>
      <c r="E26" s="90"/>
      <c r="F26" s="189">
        <f t="shared" si="32"/>
        <v>0</v>
      </c>
      <c r="G26" s="195"/>
      <c r="H26" s="193"/>
      <c r="I26" s="197"/>
      <c r="J26" s="95">
        <f t="shared" si="33"/>
        <v>0</v>
      </c>
      <c r="K26" s="114"/>
      <c r="L26" s="97">
        <f t="shared" si="34"/>
        <v>0</v>
      </c>
      <c r="M26" s="115"/>
      <c r="N26" s="116">
        <f t="shared" si="35"/>
        <v>0</v>
      </c>
      <c r="O26" s="115"/>
      <c r="P26" s="116">
        <f t="shared" si="36"/>
        <v>0</v>
      </c>
      <c r="Q26" s="115"/>
      <c r="R26" s="116">
        <f t="shared" si="37"/>
        <v>0</v>
      </c>
      <c r="S26" s="115"/>
      <c r="T26" s="116">
        <f t="shared" si="9"/>
        <v>0</v>
      </c>
      <c r="U26" s="115"/>
      <c r="V26" s="116">
        <f t="shared" si="6"/>
        <v>0</v>
      </c>
      <c r="W26" s="115"/>
      <c r="X26" s="117">
        <f t="shared" si="7"/>
        <v>0</v>
      </c>
      <c r="Y26" s="118"/>
      <c r="Z26" s="102">
        <f t="shared" si="8"/>
        <v>0</v>
      </c>
      <c r="AA26" s="103"/>
      <c r="AB26" s="104"/>
      <c r="AC26" s="105">
        <f t="shared" si="10"/>
        <v>0</v>
      </c>
      <c r="AD26" s="106">
        <f t="shared" si="10"/>
        <v>0</v>
      </c>
      <c r="AE26" s="107">
        <f t="shared" si="10"/>
        <v>0</v>
      </c>
      <c r="AF26" s="108">
        <f t="shared" si="11"/>
        <v>0</v>
      </c>
      <c r="AG26" s="108">
        <f t="shared" si="12"/>
        <v>0</v>
      </c>
      <c r="AH26" s="108">
        <f t="shared" si="13"/>
        <v>0</v>
      </c>
      <c r="AI26" s="108">
        <f t="shared" si="14"/>
        <v>0</v>
      </c>
      <c r="AJ26" s="108">
        <f t="shared" si="15"/>
        <v>0</v>
      </c>
      <c r="AK26" s="108">
        <f t="shared" si="16"/>
        <v>0</v>
      </c>
      <c r="AL26" s="108">
        <f t="shared" si="17"/>
        <v>0</v>
      </c>
      <c r="AM26" s="108">
        <f t="shared" si="18"/>
        <v>0</v>
      </c>
      <c r="AN26" s="32">
        <f t="shared" si="19"/>
        <v>0</v>
      </c>
      <c r="AO26" s="109">
        <f t="shared" si="20"/>
        <v>0</v>
      </c>
      <c r="AP26" s="104"/>
    </row>
    <row r="27" spans="2:42" ht="18" x14ac:dyDescent="0.25">
      <c r="B27" s="160"/>
      <c r="C27" s="292"/>
      <c r="D27" s="160"/>
      <c r="E27" s="90"/>
      <c r="F27" s="189">
        <f t="shared" si="32"/>
        <v>0</v>
      </c>
      <c r="G27" s="192"/>
      <c r="H27" s="203"/>
      <c r="I27" s="194"/>
      <c r="J27" s="95">
        <f t="shared" si="33"/>
        <v>0</v>
      </c>
      <c r="K27" s="114"/>
      <c r="L27" s="97">
        <f t="shared" si="34"/>
        <v>0</v>
      </c>
      <c r="M27" s="115"/>
      <c r="N27" s="116">
        <f t="shared" si="35"/>
        <v>0</v>
      </c>
      <c r="O27" s="115"/>
      <c r="P27" s="116">
        <f t="shared" si="36"/>
        <v>0</v>
      </c>
      <c r="Q27" s="115"/>
      <c r="R27" s="116">
        <f t="shared" si="37"/>
        <v>0</v>
      </c>
      <c r="S27" s="115"/>
      <c r="T27" s="116">
        <f t="shared" si="9"/>
        <v>0</v>
      </c>
      <c r="U27" s="115"/>
      <c r="V27" s="116">
        <f t="shared" si="6"/>
        <v>0</v>
      </c>
      <c r="W27" s="115"/>
      <c r="X27" s="117">
        <f t="shared" si="7"/>
        <v>0</v>
      </c>
      <c r="Y27" s="118"/>
      <c r="Z27" s="102">
        <f t="shared" si="8"/>
        <v>0</v>
      </c>
      <c r="AA27" s="103"/>
      <c r="AB27" s="104"/>
      <c r="AC27" s="105">
        <f t="shared" si="10"/>
        <v>0</v>
      </c>
      <c r="AD27" s="106">
        <f t="shared" si="10"/>
        <v>0</v>
      </c>
      <c r="AE27" s="107">
        <f t="shared" si="10"/>
        <v>0</v>
      </c>
      <c r="AF27" s="108">
        <f t="shared" si="11"/>
        <v>0</v>
      </c>
      <c r="AG27" s="108">
        <f t="shared" si="12"/>
        <v>0</v>
      </c>
      <c r="AH27" s="108">
        <f t="shared" si="13"/>
        <v>0</v>
      </c>
      <c r="AI27" s="108">
        <f t="shared" si="14"/>
        <v>0</v>
      </c>
      <c r="AJ27" s="108">
        <f t="shared" si="15"/>
        <v>0</v>
      </c>
      <c r="AK27" s="108">
        <f t="shared" si="16"/>
        <v>0</v>
      </c>
      <c r="AL27" s="108">
        <f t="shared" si="17"/>
        <v>0</v>
      </c>
      <c r="AM27" s="108">
        <f t="shared" si="18"/>
        <v>0</v>
      </c>
      <c r="AN27" s="32">
        <f t="shared" si="19"/>
        <v>0</v>
      </c>
      <c r="AO27" s="109">
        <f t="shared" si="20"/>
        <v>0</v>
      </c>
      <c r="AP27" s="104"/>
    </row>
    <row r="28" spans="2:42" ht="18" x14ac:dyDescent="0.25">
      <c r="B28" s="160"/>
      <c r="C28" s="90"/>
      <c r="D28" s="247"/>
      <c r="E28" s="90"/>
      <c r="F28" s="189">
        <f t="shared" si="32"/>
        <v>0</v>
      </c>
      <c r="G28" s="195"/>
      <c r="H28" s="293"/>
      <c r="I28" s="200"/>
      <c r="J28" s="95">
        <f t="shared" si="33"/>
        <v>0</v>
      </c>
      <c r="K28" s="114"/>
      <c r="L28" s="97">
        <f t="shared" si="34"/>
        <v>0</v>
      </c>
      <c r="M28" s="115"/>
      <c r="N28" s="116">
        <f t="shared" si="35"/>
        <v>0</v>
      </c>
      <c r="O28" s="115"/>
      <c r="P28" s="116">
        <f t="shared" si="36"/>
        <v>0</v>
      </c>
      <c r="Q28" s="115"/>
      <c r="R28" s="116">
        <f t="shared" si="37"/>
        <v>0</v>
      </c>
      <c r="S28" s="115"/>
      <c r="T28" s="116">
        <f t="shared" si="9"/>
        <v>0</v>
      </c>
      <c r="U28" s="115"/>
      <c r="V28" s="116">
        <f t="shared" si="6"/>
        <v>0</v>
      </c>
      <c r="W28" s="115"/>
      <c r="X28" s="117">
        <f t="shared" si="7"/>
        <v>0</v>
      </c>
      <c r="Y28" s="118"/>
      <c r="Z28" s="102">
        <f t="shared" si="8"/>
        <v>0</v>
      </c>
      <c r="AA28" s="103"/>
      <c r="AB28" s="104"/>
      <c r="AC28" s="105">
        <f t="shared" si="10"/>
        <v>0</v>
      </c>
      <c r="AD28" s="106">
        <f t="shared" si="10"/>
        <v>0</v>
      </c>
      <c r="AE28" s="107">
        <f t="shared" si="10"/>
        <v>0</v>
      </c>
      <c r="AF28" s="108">
        <f t="shared" si="11"/>
        <v>0</v>
      </c>
      <c r="AG28" s="108">
        <f t="shared" si="12"/>
        <v>0</v>
      </c>
      <c r="AH28" s="108">
        <f t="shared" si="13"/>
        <v>0</v>
      </c>
      <c r="AI28" s="108">
        <f t="shared" si="14"/>
        <v>0</v>
      </c>
      <c r="AJ28" s="108">
        <f t="shared" si="15"/>
        <v>0</v>
      </c>
      <c r="AK28" s="108">
        <f t="shared" si="16"/>
        <v>0</v>
      </c>
      <c r="AL28" s="108">
        <f t="shared" si="17"/>
        <v>0</v>
      </c>
      <c r="AM28" s="108">
        <f t="shared" si="18"/>
        <v>0</v>
      </c>
      <c r="AN28" s="32">
        <f t="shared" si="19"/>
        <v>0</v>
      </c>
      <c r="AO28" s="109">
        <f t="shared" si="20"/>
        <v>0</v>
      </c>
      <c r="AP28" s="104"/>
    </row>
    <row r="29" spans="2:42" ht="18" x14ac:dyDescent="0.25">
      <c r="B29" s="160"/>
      <c r="C29" s="202"/>
      <c r="D29" s="122"/>
      <c r="E29" s="202"/>
      <c r="F29" s="189">
        <f t="shared" si="32"/>
        <v>0</v>
      </c>
      <c r="G29" s="195"/>
      <c r="H29" s="203"/>
      <c r="I29" s="197"/>
      <c r="J29" s="95">
        <f t="shared" si="33"/>
        <v>0</v>
      </c>
      <c r="K29" s="114"/>
      <c r="L29" s="97">
        <f t="shared" si="34"/>
        <v>0</v>
      </c>
      <c r="M29" s="115"/>
      <c r="N29" s="116">
        <f t="shared" si="35"/>
        <v>0</v>
      </c>
      <c r="O29" s="115"/>
      <c r="P29" s="116">
        <f t="shared" si="36"/>
        <v>0</v>
      </c>
      <c r="Q29" s="115"/>
      <c r="R29" s="116">
        <f t="shared" si="37"/>
        <v>0</v>
      </c>
      <c r="S29" s="115"/>
      <c r="T29" s="116">
        <f t="shared" si="9"/>
        <v>0</v>
      </c>
      <c r="U29" s="115"/>
      <c r="V29" s="116">
        <f t="shared" si="6"/>
        <v>0</v>
      </c>
      <c r="W29" s="115"/>
      <c r="X29" s="117">
        <f t="shared" si="7"/>
        <v>0</v>
      </c>
      <c r="Y29" s="118"/>
      <c r="Z29" s="102">
        <f t="shared" si="8"/>
        <v>0</v>
      </c>
      <c r="AA29" s="103"/>
      <c r="AB29" s="104"/>
      <c r="AC29" s="105">
        <f t="shared" si="10"/>
        <v>0</v>
      </c>
      <c r="AD29" s="106">
        <f t="shared" si="10"/>
        <v>0</v>
      </c>
      <c r="AE29" s="107">
        <f t="shared" si="10"/>
        <v>0</v>
      </c>
      <c r="AF29" s="108">
        <f t="shared" si="11"/>
        <v>0</v>
      </c>
      <c r="AG29" s="108">
        <f t="shared" si="12"/>
        <v>0</v>
      </c>
      <c r="AH29" s="108">
        <f t="shared" si="13"/>
        <v>0</v>
      </c>
      <c r="AI29" s="108">
        <f t="shared" si="14"/>
        <v>0</v>
      </c>
      <c r="AJ29" s="108">
        <f t="shared" si="15"/>
        <v>0</v>
      </c>
      <c r="AK29" s="108">
        <f t="shared" si="16"/>
        <v>0</v>
      </c>
      <c r="AL29" s="108">
        <f t="shared" si="17"/>
        <v>0</v>
      </c>
      <c r="AM29" s="108">
        <f t="shared" si="18"/>
        <v>0</v>
      </c>
      <c r="AN29" s="32">
        <f t="shared" si="19"/>
        <v>0</v>
      </c>
      <c r="AO29" s="109">
        <f t="shared" si="20"/>
        <v>0</v>
      </c>
      <c r="AP29" s="104"/>
    </row>
    <row r="30" spans="2:42" ht="18" x14ac:dyDescent="0.25">
      <c r="B30" s="247"/>
      <c r="C30" s="198"/>
      <c r="D30" s="135"/>
      <c r="E30" s="90"/>
      <c r="F30" s="189">
        <f t="shared" si="32"/>
        <v>0</v>
      </c>
      <c r="G30" s="195"/>
      <c r="H30" s="206"/>
      <c r="I30" s="194"/>
      <c r="J30" s="95">
        <f t="shared" si="33"/>
        <v>0</v>
      </c>
      <c r="K30" s="114"/>
      <c r="L30" s="97">
        <f t="shared" si="34"/>
        <v>0</v>
      </c>
      <c r="M30" s="115"/>
      <c r="N30" s="116">
        <f t="shared" si="35"/>
        <v>0</v>
      </c>
      <c r="O30" s="115"/>
      <c r="P30" s="116">
        <f t="shared" si="36"/>
        <v>0</v>
      </c>
      <c r="Q30" s="115"/>
      <c r="R30" s="116">
        <f t="shared" si="37"/>
        <v>0</v>
      </c>
      <c r="S30" s="115"/>
      <c r="T30" s="116">
        <f t="shared" si="9"/>
        <v>0</v>
      </c>
      <c r="U30" s="115"/>
      <c r="V30" s="116">
        <f t="shared" si="6"/>
        <v>0</v>
      </c>
      <c r="W30" s="115"/>
      <c r="X30" s="117">
        <f t="shared" si="7"/>
        <v>0</v>
      </c>
      <c r="Y30" s="118"/>
      <c r="Z30" s="102">
        <f t="shared" si="8"/>
        <v>0</v>
      </c>
      <c r="AA30" s="103"/>
      <c r="AB30" s="104"/>
      <c r="AC30" s="105">
        <f t="shared" si="10"/>
        <v>0</v>
      </c>
      <c r="AD30" s="106">
        <f t="shared" si="10"/>
        <v>0</v>
      </c>
      <c r="AE30" s="107">
        <f t="shared" si="10"/>
        <v>0</v>
      </c>
      <c r="AF30" s="108">
        <f t="shared" si="11"/>
        <v>0</v>
      </c>
      <c r="AG30" s="108">
        <f t="shared" si="12"/>
        <v>0</v>
      </c>
      <c r="AH30" s="108">
        <f t="shared" si="13"/>
        <v>0</v>
      </c>
      <c r="AI30" s="108">
        <f t="shared" si="14"/>
        <v>0</v>
      </c>
      <c r="AJ30" s="108">
        <f t="shared" si="15"/>
        <v>0</v>
      </c>
      <c r="AK30" s="108">
        <f t="shared" si="16"/>
        <v>0</v>
      </c>
      <c r="AL30" s="108">
        <f t="shared" si="17"/>
        <v>0</v>
      </c>
      <c r="AM30" s="108">
        <f t="shared" si="18"/>
        <v>0</v>
      </c>
      <c r="AN30" s="32">
        <f t="shared" si="19"/>
        <v>0</v>
      </c>
      <c r="AO30" s="109">
        <f t="shared" si="20"/>
        <v>0</v>
      </c>
      <c r="AP30" s="104"/>
    </row>
    <row r="31" spans="2:42" ht="18" x14ac:dyDescent="0.25">
      <c r="B31" s="247"/>
      <c r="C31" s="198"/>
      <c r="D31" s="135"/>
      <c r="E31" s="90"/>
      <c r="F31" s="189"/>
      <c r="G31" s="195"/>
      <c r="H31" s="203"/>
      <c r="I31" s="200"/>
      <c r="J31" s="95">
        <f t="shared" ref="J31:J43" si="38">AO31</f>
        <v>0</v>
      </c>
      <c r="K31" s="114"/>
      <c r="L31" s="97">
        <f t="shared" ref="L31:L44" si="39">AF31</f>
        <v>0</v>
      </c>
      <c r="M31" s="115"/>
      <c r="N31" s="116">
        <f t="shared" ref="N31:N44" si="40">AG31</f>
        <v>0</v>
      </c>
      <c r="O31" s="115"/>
      <c r="P31" s="116">
        <f t="shared" ref="P31:P44" si="41">AH31</f>
        <v>0</v>
      </c>
      <c r="Q31" s="115"/>
      <c r="R31" s="116">
        <f t="shared" ref="R31:R44" si="42">AI31</f>
        <v>0</v>
      </c>
      <c r="S31" s="115"/>
      <c r="T31" s="116">
        <f t="shared" si="5"/>
        <v>0</v>
      </c>
      <c r="U31" s="115"/>
      <c r="V31" s="116">
        <f t="shared" si="6"/>
        <v>0</v>
      </c>
      <c r="W31" s="115"/>
      <c r="X31" s="117">
        <f t="shared" si="7"/>
        <v>0</v>
      </c>
      <c r="Y31" s="118"/>
      <c r="Z31" s="102">
        <f t="shared" si="8"/>
        <v>0</v>
      </c>
      <c r="AA31" s="103"/>
      <c r="AB31" s="104"/>
      <c r="AC31" s="105">
        <f t="shared" si="10"/>
        <v>0</v>
      </c>
      <c r="AD31" s="106">
        <f t="shared" si="10"/>
        <v>0</v>
      </c>
      <c r="AE31" s="107">
        <f t="shared" si="10"/>
        <v>0</v>
      </c>
      <c r="AF31" s="108">
        <f t="shared" si="11"/>
        <v>0</v>
      </c>
      <c r="AG31" s="108">
        <f t="shared" si="12"/>
        <v>0</v>
      </c>
      <c r="AH31" s="108">
        <f t="shared" si="13"/>
        <v>0</v>
      </c>
      <c r="AI31" s="108">
        <f t="shared" si="14"/>
        <v>0</v>
      </c>
      <c r="AJ31" s="108">
        <f t="shared" si="15"/>
        <v>0</v>
      </c>
      <c r="AK31" s="108">
        <f t="shared" si="16"/>
        <v>0</v>
      </c>
      <c r="AL31" s="108">
        <f t="shared" si="17"/>
        <v>0</v>
      </c>
      <c r="AM31" s="108">
        <f t="shared" si="18"/>
        <v>0</v>
      </c>
      <c r="AN31" s="32">
        <f t="shared" si="19"/>
        <v>0</v>
      </c>
      <c r="AO31" s="109">
        <f t="shared" si="20"/>
        <v>0</v>
      </c>
      <c r="AP31" s="104"/>
    </row>
    <row r="32" spans="2:42" ht="18" x14ac:dyDescent="0.25">
      <c r="B32" s="247"/>
      <c r="C32" s="198"/>
      <c r="D32" s="247"/>
      <c r="E32" s="90"/>
      <c r="F32" s="189"/>
      <c r="G32" s="195"/>
      <c r="H32" s="193"/>
      <c r="I32" s="194"/>
      <c r="J32" s="95">
        <f t="shared" si="38"/>
        <v>0</v>
      </c>
      <c r="K32" s="114"/>
      <c r="L32" s="97">
        <f t="shared" si="39"/>
        <v>0</v>
      </c>
      <c r="M32" s="115"/>
      <c r="N32" s="116">
        <f t="shared" si="40"/>
        <v>0</v>
      </c>
      <c r="O32" s="115"/>
      <c r="P32" s="116">
        <f t="shared" si="41"/>
        <v>0</v>
      </c>
      <c r="Q32" s="115"/>
      <c r="R32" s="116">
        <f t="shared" si="42"/>
        <v>0</v>
      </c>
      <c r="S32" s="115"/>
      <c r="T32" s="116">
        <f t="shared" si="5"/>
        <v>0</v>
      </c>
      <c r="U32" s="115"/>
      <c r="V32" s="116">
        <f t="shared" si="6"/>
        <v>0</v>
      </c>
      <c r="W32" s="115"/>
      <c r="X32" s="117">
        <f t="shared" si="7"/>
        <v>0</v>
      </c>
      <c r="Y32" s="118"/>
      <c r="Z32" s="102">
        <f t="shared" si="8"/>
        <v>0</v>
      </c>
      <c r="AA32" s="103"/>
      <c r="AB32" s="104"/>
      <c r="AC32" s="105">
        <f t="shared" si="10"/>
        <v>0</v>
      </c>
      <c r="AD32" s="106">
        <f t="shared" si="10"/>
        <v>0</v>
      </c>
      <c r="AE32" s="107">
        <f t="shared" si="10"/>
        <v>0</v>
      </c>
      <c r="AF32" s="108">
        <f t="shared" si="11"/>
        <v>0</v>
      </c>
      <c r="AG32" s="108">
        <f t="shared" si="12"/>
        <v>0</v>
      </c>
      <c r="AH32" s="108">
        <f t="shared" si="13"/>
        <v>0</v>
      </c>
      <c r="AI32" s="108">
        <f t="shared" si="14"/>
        <v>0</v>
      </c>
      <c r="AJ32" s="108">
        <f t="shared" si="15"/>
        <v>0</v>
      </c>
      <c r="AK32" s="108">
        <f t="shared" si="16"/>
        <v>0</v>
      </c>
      <c r="AL32" s="108">
        <f t="shared" si="17"/>
        <v>0</v>
      </c>
      <c r="AM32" s="108">
        <f t="shared" si="18"/>
        <v>0</v>
      </c>
      <c r="AN32" s="32">
        <f t="shared" si="19"/>
        <v>0</v>
      </c>
      <c r="AO32" s="109">
        <f t="shared" si="20"/>
        <v>0</v>
      </c>
      <c r="AP32" s="104"/>
    </row>
    <row r="33" spans="2:42" ht="18" x14ac:dyDescent="0.25">
      <c r="B33" s="248"/>
      <c r="C33" s="202"/>
      <c r="D33" s="274"/>
      <c r="E33" s="90"/>
      <c r="F33" s="189">
        <f t="shared" ref="F33:F39" si="43">SUM(L33+N33+P33+R33+T33+V33+X33+Z33)</f>
        <v>0</v>
      </c>
      <c r="G33" s="195"/>
      <c r="H33" s="203"/>
      <c r="I33" s="197"/>
      <c r="J33" s="95">
        <f t="shared" si="38"/>
        <v>0</v>
      </c>
      <c r="K33" s="114"/>
      <c r="L33" s="97">
        <f t="shared" si="39"/>
        <v>0</v>
      </c>
      <c r="M33" s="115"/>
      <c r="N33" s="116">
        <f t="shared" si="40"/>
        <v>0</v>
      </c>
      <c r="O33" s="115"/>
      <c r="P33" s="116">
        <f t="shared" si="41"/>
        <v>0</v>
      </c>
      <c r="Q33" s="115"/>
      <c r="R33" s="116">
        <f t="shared" si="42"/>
        <v>0</v>
      </c>
      <c r="S33" s="115"/>
      <c r="T33" s="116">
        <f t="shared" si="5"/>
        <v>0</v>
      </c>
      <c r="U33" s="115"/>
      <c r="V33" s="116">
        <f t="shared" si="6"/>
        <v>0</v>
      </c>
      <c r="W33" s="115"/>
      <c r="X33" s="117">
        <f t="shared" si="7"/>
        <v>0</v>
      </c>
      <c r="Y33" s="118"/>
      <c r="Z33" s="102">
        <f t="shared" si="8"/>
        <v>0</v>
      </c>
      <c r="AA33" s="103"/>
      <c r="AB33" s="104"/>
      <c r="AC33" s="105">
        <f t="shared" si="10"/>
        <v>0</v>
      </c>
      <c r="AD33" s="106">
        <f t="shared" si="10"/>
        <v>0</v>
      </c>
      <c r="AE33" s="107">
        <f t="shared" si="10"/>
        <v>0</v>
      </c>
      <c r="AF33" s="108">
        <f t="shared" si="11"/>
        <v>0</v>
      </c>
      <c r="AG33" s="108">
        <f t="shared" si="12"/>
        <v>0</v>
      </c>
      <c r="AH33" s="108">
        <f t="shared" si="13"/>
        <v>0</v>
      </c>
      <c r="AI33" s="108">
        <f t="shared" si="14"/>
        <v>0</v>
      </c>
      <c r="AJ33" s="108">
        <f t="shared" si="15"/>
        <v>0</v>
      </c>
      <c r="AK33" s="108">
        <f t="shared" si="16"/>
        <v>0</v>
      </c>
      <c r="AL33" s="108">
        <f t="shared" si="17"/>
        <v>0</v>
      </c>
      <c r="AM33" s="108">
        <f t="shared" si="18"/>
        <v>0</v>
      </c>
      <c r="AN33" s="32">
        <f t="shared" si="19"/>
        <v>0</v>
      </c>
      <c r="AO33" s="109">
        <f t="shared" si="20"/>
        <v>0</v>
      </c>
      <c r="AP33" s="104"/>
    </row>
    <row r="34" spans="2:42" ht="18" x14ac:dyDescent="0.25">
      <c r="B34" s="248"/>
      <c r="C34" s="202"/>
      <c r="D34" s="112"/>
      <c r="E34" s="90"/>
      <c r="F34" s="189">
        <f t="shared" si="43"/>
        <v>0</v>
      </c>
      <c r="G34" s="195"/>
      <c r="H34" s="203"/>
      <c r="I34" s="197"/>
      <c r="J34" s="95">
        <f t="shared" si="38"/>
        <v>0</v>
      </c>
      <c r="K34" s="114"/>
      <c r="L34" s="97">
        <f t="shared" si="39"/>
        <v>0</v>
      </c>
      <c r="M34" s="115"/>
      <c r="N34" s="116">
        <f t="shared" si="40"/>
        <v>0</v>
      </c>
      <c r="O34" s="115"/>
      <c r="P34" s="116">
        <f t="shared" si="41"/>
        <v>0</v>
      </c>
      <c r="Q34" s="115"/>
      <c r="R34" s="116">
        <f t="shared" si="42"/>
        <v>0</v>
      </c>
      <c r="S34" s="115"/>
      <c r="T34" s="116">
        <f t="shared" si="5"/>
        <v>0</v>
      </c>
      <c r="U34" s="115"/>
      <c r="V34" s="116">
        <f t="shared" si="6"/>
        <v>0</v>
      </c>
      <c r="W34" s="115"/>
      <c r="X34" s="117">
        <f t="shared" si="7"/>
        <v>0</v>
      </c>
      <c r="Y34" s="118"/>
      <c r="Z34" s="102">
        <f t="shared" si="8"/>
        <v>0</v>
      </c>
      <c r="AA34" s="103"/>
      <c r="AB34" s="104"/>
      <c r="AC34" s="105">
        <f t="shared" si="10"/>
        <v>0</v>
      </c>
      <c r="AD34" s="106">
        <f t="shared" si="10"/>
        <v>0</v>
      </c>
      <c r="AE34" s="107">
        <f t="shared" si="10"/>
        <v>0</v>
      </c>
      <c r="AF34" s="108">
        <f t="shared" si="11"/>
        <v>0</v>
      </c>
      <c r="AG34" s="108">
        <f t="shared" si="12"/>
        <v>0</v>
      </c>
      <c r="AH34" s="108">
        <f t="shared" si="13"/>
        <v>0</v>
      </c>
      <c r="AI34" s="108">
        <f t="shared" si="14"/>
        <v>0</v>
      </c>
      <c r="AJ34" s="108">
        <f t="shared" si="15"/>
        <v>0</v>
      </c>
      <c r="AK34" s="108">
        <f t="shared" si="16"/>
        <v>0</v>
      </c>
      <c r="AL34" s="108">
        <f t="shared" si="17"/>
        <v>0</v>
      </c>
      <c r="AM34" s="108">
        <f t="shared" si="18"/>
        <v>0</v>
      </c>
      <c r="AN34" s="32">
        <f t="shared" si="19"/>
        <v>0</v>
      </c>
      <c r="AO34" s="109">
        <f t="shared" si="20"/>
        <v>0</v>
      </c>
      <c r="AP34" s="104"/>
    </row>
    <row r="35" spans="2:42" ht="18" x14ac:dyDescent="0.25">
      <c r="B35" s="287"/>
      <c r="C35" s="272"/>
      <c r="D35" s="139"/>
      <c r="E35" s="207"/>
      <c r="F35" s="189">
        <f t="shared" si="43"/>
        <v>0</v>
      </c>
      <c r="G35" s="195"/>
      <c r="H35" s="204"/>
      <c r="I35" s="200"/>
      <c r="J35" s="95">
        <f t="shared" si="38"/>
        <v>0</v>
      </c>
      <c r="K35" s="114"/>
      <c r="L35" s="97">
        <f t="shared" si="39"/>
        <v>0</v>
      </c>
      <c r="M35" s="115"/>
      <c r="N35" s="116">
        <f t="shared" si="40"/>
        <v>0</v>
      </c>
      <c r="O35" s="115"/>
      <c r="P35" s="116">
        <f t="shared" si="41"/>
        <v>0</v>
      </c>
      <c r="Q35" s="115"/>
      <c r="R35" s="116">
        <f t="shared" si="42"/>
        <v>0</v>
      </c>
      <c r="S35" s="115"/>
      <c r="T35" s="116">
        <f t="shared" si="5"/>
        <v>0</v>
      </c>
      <c r="U35" s="115"/>
      <c r="V35" s="116">
        <f t="shared" si="6"/>
        <v>0</v>
      </c>
      <c r="W35" s="115"/>
      <c r="X35" s="117">
        <f t="shared" si="7"/>
        <v>0</v>
      </c>
      <c r="Y35" s="118"/>
      <c r="Z35" s="102">
        <f t="shared" si="8"/>
        <v>0</v>
      </c>
      <c r="AA35" s="103"/>
      <c r="AB35" s="104"/>
      <c r="AC35" s="105">
        <f t="shared" si="10"/>
        <v>0</v>
      </c>
      <c r="AD35" s="106">
        <f t="shared" si="10"/>
        <v>0</v>
      </c>
      <c r="AE35" s="107">
        <f t="shared" si="10"/>
        <v>0</v>
      </c>
      <c r="AF35" s="108">
        <f t="shared" si="11"/>
        <v>0</v>
      </c>
      <c r="AG35" s="108">
        <f t="shared" si="12"/>
        <v>0</v>
      </c>
      <c r="AH35" s="108">
        <f t="shared" si="13"/>
        <v>0</v>
      </c>
      <c r="AI35" s="108">
        <f t="shared" si="14"/>
        <v>0</v>
      </c>
      <c r="AJ35" s="108">
        <f t="shared" si="15"/>
        <v>0</v>
      </c>
      <c r="AK35" s="108">
        <f t="shared" ref="AK35:AK46" si="44">(U35*100)/$AK$7</f>
        <v>0</v>
      </c>
      <c r="AL35" s="108">
        <f t="shared" si="17"/>
        <v>0</v>
      </c>
      <c r="AM35" s="108">
        <f t="shared" si="18"/>
        <v>0</v>
      </c>
      <c r="AN35" s="32">
        <f t="shared" si="19"/>
        <v>0</v>
      </c>
      <c r="AO35" s="109">
        <f t="shared" si="20"/>
        <v>0</v>
      </c>
      <c r="AP35" s="104"/>
    </row>
    <row r="36" spans="2:42" ht="18" x14ac:dyDescent="0.25">
      <c r="B36" s="288"/>
      <c r="C36" s="285"/>
      <c r="D36" s="136"/>
      <c r="E36" s="275"/>
      <c r="F36" s="189">
        <f t="shared" si="43"/>
        <v>0</v>
      </c>
      <c r="G36" s="195"/>
      <c r="H36" s="204"/>
      <c r="I36" s="200"/>
      <c r="J36" s="95">
        <f t="shared" si="38"/>
        <v>0</v>
      </c>
      <c r="K36" s="114"/>
      <c r="L36" s="97">
        <f t="shared" si="39"/>
        <v>0</v>
      </c>
      <c r="M36" s="115"/>
      <c r="N36" s="116">
        <f t="shared" si="40"/>
        <v>0</v>
      </c>
      <c r="O36" s="115"/>
      <c r="P36" s="116">
        <f t="shared" si="41"/>
        <v>0</v>
      </c>
      <c r="Q36" s="115"/>
      <c r="R36" s="116">
        <f t="shared" si="42"/>
        <v>0</v>
      </c>
      <c r="S36" s="115"/>
      <c r="T36" s="116">
        <f t="shared" si="5"/>
        <v>0</v>
      </c>
      <c r="U36" s="115"/>
      <c r="V36" s="116">
        <f t="shared" si="6"/>
        <v>0</v>
      </c>
      <c r="W36" s="115"/>
      <c r="X36" s="117">
        <f t="shared" si="7"/>
        <v>0</v>
      </c>
      <c r="Y36" s="118"/>
      <c r="Z36" s="102">
        <f t="shared" si="8"/>
        <v>0</v>
      </c>
      <c r="AA36" s="103"/>
      <c r="AB36" s="104"/>
      <c r="AC36" s="105">
        <f t="shared" si="10"/>
        <v>0</v>
      </c>
      <c r="AD36" s="106">
        <f t="shared" si="10"/>
        <v>0</v>
      </c>
      <c r="AE36" s="107">
        <f t="shared" si="10"/>
        <v>0</v>
      </c>
      <c r="AF36" s="108">
        <f t="shared" si="11"/>
        <v>0</v>
      </c>
      <c r="AG36" s="108">
        <f t="shared" si="12"/>
        <v>0</v>
      </c>
      <c r="AH36" s="108">
        <f t="shared" si="13"/>
        <v>0</v>
      </c>
      <c r="AI36" s="108">
        <f t="shared" si="14"/>
        <v>0</v>
      </c>
      <c r="AJ36" s="108">
        <f t="shared" si="15"/>
        <v>0</v>
      </c>
      <c r="AK36" s="108">
        <f t="shared" si="44"/>
        <v>0</v>
      </c>
      <c r="AL36" s="108">
        <f t="shared" si="17"/>
        <v>0</v>
      </c>
      <c r="AM36" s="108">
        <f t="shared" si="18"/>
        <v>0</v>
      </c>
      <c r="AN36" s="32">
        <f t="shared" si="19"/>
        <v>0</v>
      </c>
      <c r="AO36" s="109">
        <f t="shared" si="20"/>
        <v>0</v>
      </c>
      <c r="AP36" s="104"/>
    </row>
    <row r="37" spans="2:42" ht="18" x14ac:dyDescent="0.25">
      <c r="B37" s="160"/>
      <c r="C37" s="90"/>
      <c r="D37" s="135"/>
      <c r="E37" s="90"/>
      <c r="F37" s="189">
        <f t="shared" si="43"/>
        <v>0</v>
      </c>
      <c r="G37" s="195"/>
      <c r="H37" s="203"/>
      <c r="I37" s="194"/>
      <c r="J37" s="95">
        <f t="shared" si="38"/>
        <v>0</v>
      </c>
      <c r="K37" s="114"/>
      <c r="L37" s="97">
        <f t="shared" si="39"/>
        <v>0</v>
      </c>
      <c r="M37" s="115"/>
      <c r="N37" s="116">
        <f t="shared" si="40"/>
        <v>0</v>
      </c>
      <c r="O37" s="115"/>
      <c r="P37" s="116">
        <f t="shared" si="41"/>
        <v>0</v>
      </c>
      <c r="Q37" s="115"/>
      <c r="R37" s="116">
        <f t="shared" si="42"/>
        <v>0</v>
      </c>
      <c r="S37" s="115"/>
      <c r="T37" s="116">
        <f t="shared" si="5"/>
        <v>0</v>
      </c>
      <c r="U37" s="115"/>
      <c r="V37" s="116">
        <f t="shared" si="6"/>
        <v>0</v>
      </c>
      <c r="W37" s="115"/>
      <c r="X37" s="117">
        <f t="shared" si="7"/>
        <v>0</v>
      </c>
      <c r="Y37" s="118"/>
      <c r="Z37" s="102">
        <f t="shared" si="8"/>
        <v>0</v>
      </c>
      <c r="AA37" s="103"/>
      <c r="AB37" s="104"/>
      <c r="AC37" s="105">
        <f t="shared" si="10"/>
        <v>0</v>
      </c>
      <c r="AD37" s="106">
        <f t="shared" si="10"/>
        <v>0</v>
      </c>
      <c r="AE37" s="107">
        <f t="shared" si="10"/>
        <v>0</v>
      </c>
      <c r="AF37" s="108">
        <f t="shared" si="11"/>
        <v>0</v>
      </c>
      <c r="AG37" s="108">
        <f t="shared" si="12"/>
        <v>0</v>
      </c>
      <c r="AH37" s="108">
        <f t="shared" si="13"/>
        <v>0</v>
      </c>
      <c r="AI37" s="108">
        <f t="shared" si="14"/>
        <v>0</v>
      </c>
      <c r="AJ37" s="108">
        <f t="shared" si="15"/>
        <v>0</v>
      </c>
      <c r="AK37" s="108">
        <f t="shared" si="44"/>
        <v>0</v>
      </c>
      <c r="AL37" s="108">
        <f t="shared" si="17"/>
        <v>0</v>
      </c>
      <c r="AM37" s="108">
        <f t="shared" si="18"/>
        <v>0</v>
      </c>
      <c r="AN37" s="32">
        <f t="shared" si="19"/>
        <v>0</v>
      </c>
      <c r="AO37" s="109">
        <f t="shared" si="20"/>
        <v>0</v>
      </c>
      <c r="AP37" s="104"/>
    </row>
    <row r="38" spans="2:42" ht="18" x14ac:dyDescent="0.25">
      <c r="B38" s="160"/>
      <c r="C38" s="90"/>
      <c r="D38" s="135"/>
      <c r="E38" s="90"/>
      <c r="F38" s="189">
        <f t="shared" si="43"/>
        <v>0</v>
      </c>
      <c r="G38" s="195"/>
      <c r="H38" s="203"/>
      <c r="I38" s="194"/>
      <c r="J38" s="95">
        <f t="shared" si="38"/>
        <v>0</v>
      </c>
      <c r="K38" s="114"/>
      <c r="L38" s="97">
        <f t="shared" si="39"/>
        <v>0</v>
      </c>
      <c r="M38" s="115"/>
      <c r="N38" s="116">
        <f t="shared" si="40"/>
        <v>0</v>
      </c>
      <c r="O38" s="115"/>
      <c r="P38" s="116">
        <f t="shared" si="41"/>
        <v>0</v>
      </c>
      <c r="Q38" s="115"/>
      <c r="R38" s="116">
        <f t="shared" si="42"/>
        <v>0</v>
      </c>
      <c r="S38" s="115"/>
      <c r="T38" s="116">
        <f t="shared" si="5"/>
        <v>0</v>
      </c>
      <c r="U38" s="115"/>
      <c r="V38" s="116">
        <f t="shared" si="6"/>
        <v>0</v>
      </c>
      <c r="W38" s="115"/>
      <c r="X38" s="117">
        <f t="shared" si="7"/>
        <v>0</v>
      </c>
      <c r="Y38" s="118"/>
      <c r="Z38" s="102">
        <f t="shared" si="8"/>
        <v>0</v>
      </c>
      <c r="AA38" s="103"/>
      <c r="AB38" s="104"/>
      <c r="AC38" s="105">
        <f t="shared" si="10"/>
        <v>0</v>
      </c>
      <c r="AD38" s="106">
        <f t="shared" si="10"/>
        <v>0</v>
      </c>
      <c r="AE38" s="107">
        <f t="shared" si="10"/>
        <v>0</v>
      </c>
      <c r="AF38" s="108">
        <f t="shared" si="11"/>
        <v>0</v>
      </c>
      <c r="AG38" s="108">
        <f t="shared" si="12"/>
        <v>0</v>
      </c>
      <c r="AH38" s="108">
        <f t="shared" si="13"/>
        <v>0</v>
      </c>
      <c r="AI38" s="108">
        <f t="shared" si="14"/>
        <v>0</v>
      </c>
      <c r="AJ38" s="108">
        <f t="shared" si="15"/>
        <v>0</v>
      </c>
      <c r="AK38" s="108">
        <f t="shared" si="44"/>
        <v>0</v>
      </c>
      <c r="AL38" s="108">
        <f t="shared" si="17"/>
        <v>0</v>
      </c>
      <c r="AM38" s="108">
        <f t="shared" si="18"/>
        <v>0</v>
      </c>
      <c r="AN38" s="32">
        <f t="shared" si="19"/>
        <v>0</v>
      </c>
      <c r="AO38" s="109">
        <f t="shared" si="20"/>
        <v>0</v>
      </c>
      <c r="AP38" s="104"/>
    </row>
    <row r="39" spans="2:42" ht="18" x14ac:dyDescent="0.25">
      <c r="B39" s="247"/>
      <c r="C39" s="90"/>
      <c r="D39" s="135"/>
      <c r="E39" s="90"/>
      <c r="F39" s="189">
        <f t="shared" si="43"/>
        <v>0</v>
      </c>
      <c r="G39" s="195"/>
      <c r="H39" s="203"/>
      <c r="I39" s="194"/>
      <c r="J39" s="95">
        <f t="shared" si="38"/>
        <v>0</v>
      </c>
      <c r="K39" s="114"/>
      <c r="L39" s="97">
        <f t="shared" si="39"/>
        <v>0</v>
      </c>
      <c r="M39" s="115"/>
      <c r="N39" s="116">
        <f t="shared" si="40"/>
        <v>0</v>
      </c>
      <c r="O39" s="115"/>
      <c r="P39" s="116">
        <f t="shared" si="41"/>
        <v>0</v>
      </c>
      <c r="Q39" s="115"/>
      <c r="R39" s="116">
        <f t="shared" si="42"/>
        <v>0</v>
      </c>
      <c r="S39" s="115"/>
      <c r="T39" s="116">
        <f t="shared" si="5"/>
        <v>0</v>
      </c>
      <c r="U39" s="115"/>
      <c r="V39" s="116">
        <f t="shared" si="6"/>
        <v>0</v>
      </c>
      <c r="W39" s="115"/>
      <c r="X39" s="117">
        <f t="shared" si="7"/>
        <v>0</v>
      </c>
      <c r="Y39" s="118"/>
      <c r="Z39" s="102">
        <f t="shared" si="8"/>
        <v>0</v>
      </c>
      <c r="AA39" s="103"/>
      <c r="AB39" s="104"/>
      <c r="AC39" s="105">
        <f t="shared" si="10"/>
        <v>0</v>
      </c>
      <c r="AD39" s="106">
        <f t="shared" si="10"/>
        <v>0</v>
      </c>
      <c r="AE39" s="107">
        <f t="shared" si="10"/>
        <v>0</v>
      </c>
      <c r="AF39" s="108">
        <f t="shared" si="11"/>
        <v>0</v>
      </c>
      <c r="AG39" s="108">
        <f t="shared" si="12"/>
        <v>0</v>
      </c>
      <c r="AH39" s="108">
        <f t="shared" si="13"/>
        <v>0</v>
      </c>
      <c r="AI39" s="108">
        <f t="shared" si="14"/>
        <v>0</v>
      </c>
      <c r="AJ39" s="108">
        <f t="shared" si="15"/>
        <v>0</v>
      </c>
      <c r="AK39" s="108">
        <f t="shared" si="44"/>
        <v>0</v>
      </c>
      <c r="AL39" s="108">
        <f t="shared" si="17"/>
        <v>0</v>
      </c>
      <c r="AM39" s="108">
        <f t="shared" si="18"/>
        <v>0</v>
      </c>
      <c r="AN39" s="32">
        <f t="shared" si="19"/>
        <v>0</v>
      </c>
      <c r="AO39" s="109">
        <f t="shared" si="20"/>
        <v>0</v>
      </c>
      <c r="AP39" s="104"/>
    </row>
    <row r="40" spans="2:42" ht="18" x14ac:dyDescent="0.25">
      <c r="B40" s="273"/>
      <c r="C40" s="286"/>
      <c r="D40" s="208"/>
      <c r="E40" s="90"/>
      <c r="F40" s="189">
        <f>SUM(L40+N40+P40+R40+T40+V40+X40+Z40)</f>
        <v>0</v>
      </c>
      <c r="G40" s="195"/>
      <c r="H40" s="203"/>
      <c r="I40" s="194"/>
      <c r="J40" s="95">
        <f t="shared" si="38"/>
        <v>0</v>
      </c>
      <c r="K40" s="114"/>
      <c r="L40" s="97">
        <f t="shared" si="39"/>
        <v>0</v>
      </c>
      <c r="M40" s="115"/>
      <c r="N40" s="116">
        <f t="shared" si="40"/>
        <v>0</v>
      </c>
      <c r="O40" s="115"/>
      <c r="P40" s="116">
        <f t="shared" si="41"/>
        <v>0</v>
      </c>
      <c r="Q40" s="115"/>
      <c r="R40" s="116">
        <f t="shared" si="42"/>
        <v>0</v>
      </c>
      <c r="S40" s="115"/>
      <c r="T40" s="116">
        <f t="shared" si="5"/>
        <v>0</v>
      </c>
      <c r="U40" s="115"/>
      <c r="V40" s="116">
        <f t="shared" si="6"/>
        <v>0</v>
      </c>
      <c r="W40" s="115"/>
      <c r="X40" s="117">
        <f t="shared" si="7"/>
        <v>0</v>
      </c>
      <c r="Y40" s="118"/>
      <c r="Z40" s="102">
        <f t="shared" si="8"/>
        <v>0</v>
      </c>
      <c r="AA40" s="103"/>
      <c r="AB40" s="104"/>
      <c r="AC40" s="105">
        <f t="shared" si="10"/>
        <v>0</v>
      </c>
      <c r="AD40" s="106">
        <f t="shared" si="10"/>
        <v>0</v>
      </c>
      <c r="AE40" s="107">
        <f t="shared" si="10"/>
        <v>0</v>
      </c>
      <c r="AF40" s="108">
        <f t="shared" si="11"/>
        <v>0</v>
      </c>
      <c r="AG40" s="108">
        <f t="shared" si="12"/>
        <v>0</v>
      </c>
      <c r="AH40" s="108">
        <f t="shared" si="13"/>
        <v>0</v>
      </c>
      <c r="AI40" s="108">
        <f t="shared" si="14"/>
        <v>0</v>
      </c>
      <c r="AJ40" s="108">
        <f t="shared" si="15"/>
        <v>0</v>
      </c>
      <c r="AK40" s="108">
        <f t="shared" si="44"/>
        <v>0</v>
      </c>
      <c r="AL40" s="108">
        <f t="shared" si="17"/>
        <v>0</v>
      </c>
      <c r="AM40" s="108">
        <f t="shared" si="18"/>
        <v>0</v>
      </c>
      <c r="AN40" s="32">
        <f t="shared" si="19"/>
        <v>0</v>
      </c>
      <c r="AO40" s="109">
        <f t="shared" si="20"/>
        <v>0</v>
      </c>
      <c r="AP40" s="104"/>
    </row>
    <row r="41" spans="2:42" ht="18" x14ac:dyDescent="0.25">
      <c r="B41" s="249"/>
      <c r="C41" s="90"/>
      <c r="D41" s="135"/>
      <c r="E41" s="198"/>
      <c r="F41" s="189">
        <f>SUM(L41+N41+P41+R41+T41+V41+X41+Z41)</f>
        <v>0</v>
      </c>
      <c r="G41" s="195"/>
      <c r="H41" s="203"/>
      <c r="I41" s="194"/>
      <c r="J41" s="95">
        <f t="shared" si="38"/>
        <v>0</v>
      </c>
      <c r="K41" s="114"/>
      <c r="L41" s="97">
        <f t="shared" si="39"/>
        <v>0</v>
      </c>
      <c r="M41" s="115"/>
      <c r="N41" s="116">
        <f t="shared" si="40"/>
        <v>0</v>
      </c>
      <c r="O41" s="115"/>
      <c r="P41" s="116">
        <f t="shared" si="41"/>
        <v>0</v>
      </c>
      <c r="Q41" s="115"/>
      <c r="R41" s="116">
        <f t="shared" si="42"/>
        <v>0</v>
      </c>
      <c r="S41" s="115"/>
      <c r="T41" s="116">
        <f t="shared" si="5"/>
        <v>0</v>
      </c>
      <c r="U41" s="115"/>
      <c r="V41" s="116">
        <f t="shared" si="6"/>
        <v>0</v>
      </c>
      <c r="W41" s="115"/>
      <c r="X41" s="117">
        <f t="shared" si="7"/>
        <v>0</v>
      </c>
      <c r="Y41" s="118"/>
      <c r="Z41" s="102">
        <f t="shared" si="8"/>
        <v>0</v>
      </c>
      <c r="AA41" s="103"/>
      <c r="AB41" s="104"/>
      <c r="AC41" s="105">
        <f t="shared" si="10"/>
        <v>0</v>
      </c>
      <c r="AD41" s="106">
        <f t="shared" si="10"/>
        <v>0</v>
      </c>
      <c r="AE41" s="107">
        <f t="shared" si="10"/>
        <v>0</v>
      </c>
      <c r="AF41" s="108">
        <f t="shared" si="11"/>
        <v>0</v>
      </c>
      <c r="AG41" s="108">
        <f t="shared" si="12"/>
        <v>0</v>
      </c>
      <c r="AH41" s="108">
        <f t="shared" si="13"/>
        <v>0</v>
      </c>
      <c r="AI41" s="108">
        <f t="shared" si="14"/>
        <v>0</v>
      </c>
      <c r="AJ41" s="108">
        <f t="shared" si="15"/>
        <v>0</v>
      </c>
      <c r="AK41" s="108">
        <f t="shared" si="44"/>
        <v>0</v>
      </c>
      <c r="AL41" s="108">
        <f t="shared" si="17"/>
        <v>0</v>
      </c>
      <c r="AM41" s="108">
        <f t="shared" si="18"/>
        <v>0</v>
      </c>
      <c r="AN41" s="32">
        <f t="shared" si="19"/>
        <v>0</v>
      </c>
      <c r="AO41" s="109">
        <f t="shared" si="20"/>
        <v>0</v>
      </c>
      <c r="AP41" s="104"/>
    </row>
    <row r="42" spans="2:42" ht="18" x14ac:dyDescent="0.25">
      <c r="B42" s="160"/>
      <c r="C42" s="90"/>
      <c r="D42" s="122"/>
      <c r="E42" s="90"/>
      <c r="F42" s="189"/>
      <c r="G42" s="195"/>
      <c r="H42" s="203"/>
      <c r="I42" s="194"/>
      <c r="J42" s="95">
        <f t="shared" si="38"/>
        <v>0</v>
      </c>
      <c r="K42" s="114"/>
      <c r="L42" s="97">
        <f t="shared" si="39"/>
        <v>0</v>
      </c>
      <c r="M42" s="115"/>
      <c r="N42" s="116">
        <f t="shared" si="40"/>
        <v>0</v>
      </c>
      <c r="O42" s="115"/>
      <c r="P42" s="116">
        <f t="shared" si="41"/>
        <v>0</v>
      </c>
      <c r="Q42" s="115"/>
      <c r="R42" s="116">
        <f t="shared" si="42"/>
        <v>0</v>
      </c>
      <c r="S42" s="115"/>
      <c r="T42" s="116">
        <f t="shared" si="5"/>
        <v>0</v>
      </c>
      <c r="U42" s="115"/>
      <c r="V42" s="116">
        <f t="shared" si="6"/>
        <v>0</v>
      </c>
      <c r="W42" s="115"/>
      <c r="X42" s="117">
        <f t="shared" si="7"/>
        <v>0</v>
      </c>
      <c r="Y42" s="118"/>
      <c r="Z42" s="102">
        <f t="shared" si="8"/>
        <v>0</v>
      </c>
      <c r="AA42" s="103"/>
      <c r="AB42" s="104"/>
      <c r="AC42" s="105">
        <f t="shared" si="10"/>
        <v>0</v>
      </c>
      <c r="AD42" s="106">
        <f t="shared" si="10"/>
        <v>0</v>
      </c>
      <c r="AE42" s="107">
        <f t="shared" si="10"/>
        <v>0</v>
      </c>
      <c r="AF42" s="108">
        <f t="shared" si="11"/>
        <v>0</v>
      </c>
      <c r="AG42" s="108">
        <f t="shared" si="12"/>
        <v>0</v>
      </c>
      <c r="AH42" s="108">
        <f t="shared" si="13"/>
        <v>0</v>
      </c>
      <c r="AI42" s="108">
        <f t="shared" si="14"/>
        <v>0</v>
      </c>
      <c r="AJ42" s="108">
        <f t="shared" si="15"/>
        <v>0</v>
      </c>
      <c r="AK42" s="108">
        <f t="shared" si="44"/>
        <v>0</v>
      </c>
      <c r="AL42" s="108">
        <f t="shared" si="17"/>
        <v>0</v>
      </c>
      <c r="AM42" s="108">
        <f t="shared" si="18"/>
        <v>0</v>
      </c>
      <c r="AN42" s="32">
        <f t="shared" si="19"/>
        <v>0</v>
      </c>
      <c r="AO42" s="109">
        <f t="shared" si="20"/>
        <v>0</v>
      </c>
      <c r="AP42" s="104"/>
    </row>
    <row r="43" spans="2:42" ht="18.75" thickBot="1" x14ac:dyDescent="0.3">
      <c r="B43" s="160"/>
      <c r="C43" s="90"/>
      <c r="D43" s="135"/>
      <c r="E43" s="198"/>
      <c r="F43" s="209"/>
      <c r="G43" s="210"/>
      <c r="H43" s="211"/>
      <c r="I43" s="194"/>
      <c r="J43" s="212">
        <f t="shared" si="38"/>
        <v>0</v>
      </c>
      <c r="K43" s="213"/>
      <c r="L43" s="214">
        <f t="shared" si="39"/>
        <v>0</v>
      </c>
      <c r="M43" s="215"/>
      <c r="N43" s="216">
        <f t="shared" si="40"/>
        <v>0</v>
      </c>
      <c r="O43" s="215"/>
      <c r="P43" s="216">
        <f t="shared" si="41"/>
        <v>0</v>
      </c>
      <c r="Q43" s="215"/>
      <c r="R43" s="216">
        <f t="shared" si="42"/>
        <v>0</v>
      </c>
      <c r="S43" s="215"/>
      <c r="T43" s="216">
        <f t="shared" si="5"/>
        <v>0</v>
      </c>
      <c r="U43" s="215"/>
      <c r="V43" s="216">
        <f t="shared" si="6"/>
        <v>0</v>
      </c>
      <c r="W43" s="215"/>
      <c r="X43" s="217">
        <f t="shared" si="7"/>
        <v>0</v>
      </c>
      <c r="Y43" s="218"/>
      <c r="Z43" s="219">
        <f t="shared" si="8"/>
        <v>0</v>
      </c>
      <c r="AA43" s="103"/>
      <c r="AB43" s="104"/>
      <c r="AC43" s="105">
        <f t="shared" si="10"/>
        <v>0</v>
      </c>
      <c r="AD43" s="106">
        <f t="shared" si="10"/>
        <v>0</v>
      </c>
      <c r="AE43" s="107">
        <f t="shared" si="10"/>
        <v>0</v>
      </c>
      <c r="AF43" s="108">
        <f t="shared" si="11"/>
        <v>0</v>
      </c>
      <c r="AG43" s="108">
        <f t="shared" si="12"/>
        <v>0</v>
      </c>
      <c r="AH43" s="108">
        <f t="shared" si="13"/>
        <v>0</v>
      </c>
      <c r="AI43" s="108">
        <f t="shared" si="14"/>
        <v>0</v>
      </c>
      <c r="AJ43" s="108">
        <f t="shared" si="15"/>
        <v>0</v>
      </c>
      <c r="AK43" s="108">
        <f t="shared" si="44"/>
        <v>0</v>
      </c>
      <c r="AL43" s="108">
        <f t="shared" si="17"/>
        <v>0</v>
      </c>
      <c r="AM43" s="108">
        <f t="shared" si="18"/>
        <v>0</v>
      </c>
      <c r="AN43" s="32">
        <f t="shared" si="19"/>
        <v>0</v>
      </c>
      <c r="AO43" s="109">
        <f t="shared" si="20"/>
        <v>0</v>
      </c>
      <c r="AP43" s="104"/>
    </row>
    <row r="44" spans="2:42" ht="18.75" thickBot="1" x14ac:dyDescent="0.3">
      <c r="B44" s="248"/>
      <c r="C44" s="202"/>
      <c r="D44" s="112"/>
      <c r="E44" s="202"/>
      <c r="F44" s="209">
        <f>SUM(L44+N44+P44+R44+T44+V44+X44+Z44)</f>
        <v>0</v>
      </c>
      <c r="G44" s="220"/>
      <c r="H44" s="221"/>
      <c r="I44" s="200"/>
      <c r="J44" s="222"/>
      <c r="K44" s="223"/>
      <c r="L44" s="224">
        <f t="shared" si="39"/>
        <v>0</v>
      </c>
      <c r="M44" s="223"/>
      <c r="N44" s="224">
        <f t="shared" si="40"/>
        <v>0</v>
      </c>
      <c r="O44" s="223"/>
      <c r="P44" s="224">
        <f t="shared" si="41"/>
        <v>0</v>
      </c>
      <c r="Q44" s="223"/>
      <c r="R44" s="224">
        <f t="shared" si="42"/>
        <v>0</v>
      </c>
      <c r="S44" s="223"/>
      <c r="T44" s="224">
        <f t="shared" si="5"/>
        <v>0</v>
      </c>
      <c r="U44" s="223"/>
      <c r="V44" s="224">
        <f t="shared" si="6"/>
        <v>0</v>
      </c>
      <c r="W44" s="223"/>
      <c r="X44" s="225">
        <f>AL44</f>
        <v>0</v>
      </c>
      <c r="Y44" s="223"/>
      <c r="Z44" s="224">
        <f>AM44</f>
        <v>0</v>
      </c>
      <c r="AC44" s="105">
        <f t="shared" si="10"/>
        <v>0</v>
      </c>
      <c r="AD44" s="106">
        <f t="shared" si="10"/>
        <v>0</v>
      </c>
      <c r="AE44" s="107">
        <f t="shared" si="10"/>
        <v>0</v>
      </c>
      <c r="AF44" s="108">
        <f t="shared" si="11"/>
        <v>0</v>
      </c>
      <c r="AG44" s="108">
        <f t="shared" si="12"/>
        <v>0</v>
      </c>
      <c r="AH44" s="108">
        <f t="shared" si="13"/>
        <v>0</v>
      </c>
      <c r="AI44" s="108">
        <f t="shared" si="14"/>
        <v>0</v>
      </c>
      <c r="AJ44" s="108">
        <f t="shared" si="15"/>
        <v>0</v>
      </c>
      <c r="AK44" s="108">
        <f t="shared" si="44"/>
        <v>0</v>
      </c>
      <c r="AL44" s="108">
        <f t="shared" si="17"/>
        <v>0</v>
      </c>
      <c r="AM44" s="108">
        <f t="shared" si="18"/>
        <v>0</v>
      </c>
      <c r="AN44" s="32">
        <f t="shared" si="19"/>
        <v>0</v>
      </c>
      <c r="AO44" s="109">
        <f t="shared" si="20"/>
        <v>0</v>
      </c>
    </row>
    <row r="45" spans="2:42" ht="18.75" thickBot="1" x14ac:dyDescent="0.3">
      <c r="B45" s="247"/>
      <c r="C45" s="198"/>
      <c r="D45" s="135"/>
      <c r="E45" s="90"/>
      <c r="F45" s="209"/>
      <c r="G45" s="226"/>
      <c r="H45" s="211"/>
      <c r="I45" s="194"/>
      <c r="J45" s="222">
        <f>AO45</f>
        <v>0</v>
      </c>
      <c r="K45" s="223"/>
      <c r="L45" s="224">
        <f>AF45</f>
        <v>0</v>
      </c>
      <c r="M45" s="223"/>
      <c r="N45" s="224">
        <f>AG45</f>
        <v>0</v>
      </c>
      <c r="O45" s="223"/>
      <c r="P45" s="224">
        <f>AH45</f>
        <v>0</v>
      </c>
      <c r="Q45" s="223"/>
      <c r="R45" s="224">
        <f>AI45</f>
        <v>0</v>
      </c>
      <c r="S45" s="223"/>
      <c r="T45" s="224">
        <f>AJ45</f>
        <v>0</v>
      </c>
      <c r="U45" s="223"/>
      <c r="V45" s="224">
        <f>AK45</f>
        <v>0</v>
      </c>
      <c r="W45" s="223"/>
      <c r="X45" s="225">
        <f>AL45</f>
        <v>0</v>
      </c>
      <c r="Y45" s="223"/>
      <c r="Z45" s="224">
        <f>AM45</f>
        <v>0</v>
      </c>
      <c r="AC45" s="105">
        <f t="shared" si="10"/>
        <v>0</v>
      </c>
      <c r="AD45" s="106">
        <f t="shared" si="10"/>
        <v>0</v>
      </c>
      <c r="AE45" s="107">
        <f t="shared" si="10"/>
        <v>0</v>
      </c>
      <c r="AF45" s="108">
        <f t="shared" si="11"/>
        <v>0</v>
      </c>
      <c r="AG45" s="108">
        <f t="shared" si="12"/>
        <v>0</v>
      </c>
      <c r="AH45" s="108">
        <f t="shared" si="13"/>
        <v>0</v>
      </c>
      <c r="AI45" s="108">
        <f t="shared" si="14"/>
        <v>0</v>
      </c>
      <c r="AJ45" s="108">
        <f t="shared" si="15"/>
        <v>0</v>
      </c>
      <c r="AK45" s="108">
        <f t="shared" si="44"/>
        <v>0</v>
      </c>
      <c r="AL45" s="108">
        <f t="shared" si="17"/>
        <v>0</v>
      </c>
      <c r="AM45" s="108">
        <f t="shared" si="18"/>
        <v>0</v>
      </c>
      <c r="AN45" s="32">
        <f t="shared" si="19"/>
        <v>0</v>
      </c>
      <c r="AO45" s="109">
        <f t="shared" si="20"/>
        <v>0</v>
      </c>
    </row>
    <row r="46" spans="2:42" ht="18.75" thickBot="1" x14ac:dyDescent="0.3">
      <c r="B46" s="289"/>
      <c r="C46" s="90"/>
      <c r="D46" s="122"/>
      <c r="E46" s="90"/>
      <c r="F46" s="209"/>
      <c r="G46" s="226"/>
      <c r="H46" s="211"/>
      <c r="I46" s="227"/>
      <c r="J46" s="222">
        <f>AO46</f>
        <v>0</v>
      </c>
      <c r="K46" s="223"/>
      <c r="L46" s="224">
        <f>AF46</f>
        <v>0</v>
      </c>
      <c r="M46" s="223"/>
      <c r="N46" s="224">
        <f>AG46</f>
        <v>0</v>
      </c>
      <c r="O46" s="223"/>
      <c r="P46" s="224">
        <f>AH46</f>
        <v>0</v>
      </c>
      <c r="Q46" s="223"/>
      <c r="R46" s="224">
        <f>AI46</f>
        <v>0</v>
      </c>
      <c r="S46" s="223"/>
      <c r="T46" s="224">
        <f>AJ46</f>
        <v>0</v>
      </c>
      <c r="U46" s="223"/>
      <c r="V46" s="224">
        <f>AK46</f>
        <v>0</v>
      </c>
      <c r="W46" s="223"/>
      <c r="X46" s="225">
        <f>AL46</f>
        <v>0</v>
      </c>
      <c r="Y46" s="223"/>
      <c r="Z46" s="224">
        <f>AM46</f>
        <v>0</v>
      </c>
      <c r="AC46" s="105">
        <f t="shared" si="10"/>
        <v>0</v>
      </c>
      <c r="AD46" s="106">
        <f t="shared" si="10"/>
        <v>0</v>
      </c>
      <c r="AE46" s="107">
        <f t="shared" si="10"/>
        <v>0</v>
      </c>
      <c r="AF46" s="108">
        <f t="shared" si="11"/>
        <v>0</v>
      </c>
      <c r="AG46" s="108">
        <f t="shared" si="12"/>
        <v>0</v>
      </c>
      <c r="AH46" s="108">
        <f t="shared" si="13"/>
        <v>0</v>
      </c>
      <c r="AI46" s="108">
        <f t="shared" si="14"/>
        <v>0</v>
      </c>
      <c r="AJ46" s="108">
        <f t="shared" si="15"/>
        <v>0</v>
      </c>
      <c r="AK46" s="108">
        <f t="shared" si="44"/>
        <v>0</v>
      </c>
      <c r="AL46" s="108">
        <f t="shared" si="17"/>
        <v>0</v>
      </c>
      <c r="AM46" s="108">
        <f t="shared" si="18"/>
        <v>0</v>
      </c>
      <c r="AN46" s="32">
        <f t="shared" si="19"/>
        <v>0</v>
      </c>
      <c r="AO46" s="109">
        <f t="shared" si="20"/>
        <v>0</v>
      </c>
    </row>
  </sheetData>
  <sortState ref="B10:R21">
    <sortCondition ref="B10"/>
  </sortState>
  <conditionalFormatting sqref="AB10:AB43 AP10:AP43 L10:L46 N10:N46 P10:P46 R10:R46 T10:T46 X10:X46 Z10:Z46 V10:V46">
    <cfRule type="cellIs" dxfId="138" priority="114" stopIfTrue="1" operator="greaterThan">
      <formula>1</formula>
    </cfRule>
    <cfRule type="cellIs" dxfId="137" priority="115" stopIfTrue="1" operator="lessThan">
      <formula>1</formula>
    </cfRule>
  </conditionalFormatting>
  <conditionalFormatting sqref="AA10:AA43 M10:M46 Q10:Q46 S10:S46 U10:U46 Y10:Y46 K10:K46 W10:W46 O10:O46">
    <cfRule type="cellIs" dxfId="136" priority="112" stopIfTrue="1" operator="greaterThan">
      <formula>1</formula>
    </cfRule>
    <cfRule type="cellIs" dxfId="135" priority="113" stopIfTrue="1" operator="lessThan">
      <formula>1</formula>
    </cfRule>
  </conditionalFormatting>
  <conditionalFormatting sqref="J10:J46">
    <cfRule type="cellIs" dxfId="134" priority="107" operator="greaterThan">
      <formula>79.999999999</formula>
    </cfRule>
    <cfRule type="cellIs" dxfId="133" priority="108" operator="lessThan">
      <formula>79.999999</formula>
    </cfRule>
    <cfRule type="cellIs" dxfId="132" priority="109" operator="greaterThan">
      <formula>79.9999999</formula>
    </cfRule>
    <cfRule type="cellIs" dxfId="131" priority="110" stopIfTrue="1" operator="lessThan">
      <formula>1</formula>
    </cfRule>
    <cfRule type="cellIs" dxfId="130" priority="111" stopIfTrue="1" operator="between">
      <formula>1</formula>
      <formula>69.999999</formula>
    </cfRule>
  </conditionalFormatting>
  <conditionalFormatting sqref="J10:J46">
    <cfRule type="cellIs" dxfId="129" priority="105" operator="lessThan">
      <formula>1</formula>
    </cfRule>
    <cfRule type="cellIs" dxfId="128" priority="106" operator="lessThan">
      <formula>1</formula>
    </cfRule>
  </conditionalFormatting>
  <conditionalFormatting sqref="AA10:AB43 AP10:AP43">
    <cfRule type="cellIs" dxfId="127" priority="103" operator="lessThan">
      <formula>0.1</formula>
    </cfRule>
    <cfRule type="cellIs" dxfId="126" priority="104" operator="lessThan">
      <formula>0.1</formula>
    </cfRule>
  </conditionalFormatting>
  <conditionalFormatting sqref="J10:J46">
    <cfRule type="cellIs" dxfId="125" priority="102" operator="between">
      <formula>1</formula>
      <formula>79.99999</formula>
    </cfRule>
  </conditionalFormatting>
  <conditionalFormatting sqref="F10:F43">
    <cfRule type="cellIs" dxfId="124" priority="101" operator="lessThan">
      <formula>0.1</formula>
    </cfRule>
  </conditionalFormatting>
  <conditionalFormatting sqref="AA10:AB43 AP10:AP43">
    <cfRule type="cellIs" dxfId="123" priority="99" operator="lessThan">
      <formula>0.1</formula>
    </cfRule>
    <cfRule type="cellIs" dxfId="122" priority="100" operator="lessThan">
      <formula>0.1</formula>
    </cfRule>
  </conditionalFormatting>
  <conditionalFormatting sqref="K10:Z46">
    <cfRule type="cellIs" dxfId="121" priority="98" operator="lessThan">
      <formula>0.01</formula>
    </cfRule>
  </conditionalFormatting>
  <conditionalFormatting sqref="G10:H11 G13:H46 G12">
    <cfRule type="cellIs" dxfId="120" priority="97" stopIfTrue="1" operator="lessThan">
      <formula>1</formula>
    </cfRule>
  </conditionalFormatting>
  <conditionalFormatting sqref="G10:H11 G13:H46 G12">
    <cfRule type="cellIs" dxfId="119" priority="95" operator="lessThan">
      <formula>1</formula>
    </cfRule>
    <cfRule type="cellIs" dxfId="118" priority="96" operator="lessThan">
      <formula>1</formula>
    </cfRule>
  </conditionalFormatting>
  <conditionalFormatting sqref="G10:H11 G13:H35 G12">
    <cfRule type="cellIs" dxfId="117" priority="94" stopIfTrue="1" operator="equal">
      <formula>0</formula>
    </cfRule>
  </conditionalFormatting>
  <conditionalFormatting sqref="G10:H11 G13:H37 G12">
    <cfRule type="cellIs" dxfId="116" priority="93" operator="lessThan">
      <formula>1</formula>
    </cfRule>
  </conditionalFormatting>
  <conditionalFormatting sqref="G13">
    <cfRule type="cellIs" dxfId="115" priority="92" stopIfTrue="1" operator="equal">
      <formula>0</formula>
    </cfRule>
  </conditionalFormatting>
  <conditionalFormatting sqref="G13">
    <cfRule type="cellIs" dxfId="114" priority="90" operator="lessThan">
      <formula>1</formula>
    </cfRule>
    <cfRule type="cellIs" dxfId="113" priority="91" operator="lessThan">
      <formula>1</formula>
    </cfRule>
  </conditionalFormatting>
  <conditionalFormatting sqref="H13">
    <cfRule type="cellIs" dxfId="112" priority="89" operator="lessThan">
      <formula>1</formula>
    </cfRule>
  </conditionalFormatting>
  <conditionalFormatting sqref="G28">
    <cfRule type="cellIs" dxfId="111" priority="88" stopIfTrue="1" operator="equal">
      <formula>0</formula>
    </cfRule>
  </conditionalFormatting>
  <conditionalFormatting sqref="G28">
    <cfRule type="cellIs" dxfId="110" priority="86" operator="lessThan">
      <formula>1</formula>
    </cfRule>
    <cfRule type="cellIs" dxfId="109" priority="87" operator="lessThan">
      <formula>1</formula>
    </cfRule>
  </conditionalFormatting>
  <conditionalFormatting sqref="H28">
    <cfRule type="cellIs" dxfId="108" priority="85" operator="lessThan">
      <formula>1</formula>
    </cfRule>
  </conditionalFormatting>
  <conditionalFormatting sqref="G10:H11 G13:H29 G12">
    <cfRule type="cellIs" dxfId="107" priority="84" stopIfTrue="1" operator="lessThan">
      <formula>1</formula>
    </cfRule>
  </conditionalFormatting>
  <conditionalFormatting sqref="G10:H11 G13:H29 G12">
    <cfRule type="cellIs" dxfId="106" priority="82" operator="lessThan">
      <formula>1</formula>
    </cfRule>
    <cfRule type="cellIs" dxfId="105" priority="83" operator="lessThan">
      <formula>1</formula>
    </cfRule>
  </conditionalFormatting>
  <conditionalFormatting sqref="G10:H11 G13:H29 G12">
    <cfRule type="cellIs" dxfId="104" priority="81" stopIfTrue="1" operator="equal">
      <formula>0</formula>
    </cfRule>
  </conditionalFormatting>
  <conditionalFormatting sqref="G10:H11 G13:H29 G12">
    <cfRule type="cellIs" dxfId="103" priority="80" operator="lessThan">
      <formula>1</formula>
    </cfRule>
  </conditionalFormatting>
  <conditionalFormatting sqref="G13">
    <cfRule type="cellIs" dxfId="102" priority="79" stopIfTrue="1" operator="equal">
      <formula>0</formula>
    </cfRule>
  </conditionalFormatting>
  <conditionalFormatting sqref="G13">
    <cfRule type="cellIs" dxfId="101" priority="77" operator="lessThan">
      <formula>1</formula>
    </cfRule>
    <cfRule type="cellIs" dxfId="100" priority="78" operator="lessThan">
      <formula>1</formula>
    </cfRule>
  </conditionalFormatting>
  <conditionalFormatting sqref="H13">
    <cfRule type="cellIs" dxfId="99" priority="76" operator="lessThan">
      <formula>1</formula>
    </cfRule>
  </conditionalFormatting>
  <conditionalFormatting sqref="G28">
    <cfRule type="cellIs" dxfId="98" priority="75" stopIfTrue="1" operator="equal">
      <formula>0</formula>
    </cfRule>
  </conditionalFormatting>
  <conditionalFormatting sqref="G28">
    <cfRule type="cellIs" dxfId="97" priority="73" operator="lessThan">
      <formula>1</formula>
    </cfRule>
    <cfRule type="cellIs" dxfId="96" priority="74" operator="lessThan">
      <formula>1</formula>
    </cfRule>
  </conditionalFormatting>
  <conditionalFormatting sqref="H28">
    <cfRule type="cellIs" dxfId="95" priority="72" operator="lessThan">
      <formula>1</formula>
    </cfRule>
  </conditionalFormatting>
  <conditionalFormatting sqref="I46">
    <cfRule type="cellIs" dxfId="94" priority="71" stopIfTrue="1" operator="lessThan">
      <formula>1</formula>
    </cfRule>
  </conditionalFormatting>
  <conditionalFormatting sqref="I46">
    <cfRule type="cellIs" dxfId="93" priority="69" operator="lessThan">
      <formula>1</formula>
    </cfRule>
    <cfRule type="cellIs" dxfId="92" priority="70" operator="lessThan">
      <formula>1</formula>
    </cfRule>
  </conditionalFormatting>
  <conditionalFormatting sqref="I41:I45">
    <cfRule type="cellIs" dxfId="91" priority="11" operator="lessThan">
      <formula>1</formula>
    </cfRule>
  </conditionalFormatting>
  <conditionalFormatting sqref="I10:I45">
    <cfRule type="cellIs" dxfId="90" priority="68" stopIfTrue="1" operator="lessThan">
      <formula>1</formula>
    </cfRule>
  </conditionalFormatting>
  <conditionalFormatting sqref="I10:I45">
    <cfRule type="cellIs" dxfId="89" priority="66" operator="lessThan">
      <formula>1</formula>
    </cfRule>
    <cfRule type="cellIs" dxfId="88" priority="67" operator="lessThan">
      <formula>1</formula>
    </cfRule>
  </conditionalFormatting>
  <conditionalFormatting sqref="I10:I35">
    <cfRule type="cellIs" dxfId="87" priority="65" stopIfTrue="1" operator="equal">
      <formula>0</formula>
    </cfRule>
  </conditionalFormatting>
  <conditionalFormatting sqref="I10:I37">
    <cfRule type="cellIs" dxfId="86" priority="64" operator="lessThan">
      <formula>1</formula>
    </cfRule>
  </conditionalFormatting>
  <conditionalFormatting sqref="I38:I40">
    <cfRule type="cellIs" dxfId="85" priority="63" operator="lessThan">
      <formula>1</formula>
    </cfRule>
  </conditionalFormatting>
  <conditionalFormatting sqref="I13">
    <cfRule type="cellIs" dxfId="84" priority="62" stopIfTrue="1" operator="lessThan">
      <formula>1</formula>
    </cfRule>
  </conditionalFormatting>
  <conditionalFormatting sqref="I13">
    <cfRule type="cellIs" dxfId="83" priority="60" operator="lessThan">
      <formula>1</formula>
    </cfRule>
    <cfRule type="cellIs" dxfId="82" priority="61" operator="lessThan">
      <formula>1</formula>
    </cfRule>
  </conditionalFormatting>
  <conditionalFormatting sqref="I13">
    <cfRule type="cellIs" dxfId="81" priority="59" stopIfTrue="1" operator="equal">
      <formula>0</formula>
    </cfRule>
  </conditionalFormatting>
  <conditionalFormatting sqref="I13">
    <cfRule type="cellIs" dxfId="80" priority="58" operator="lessThan">
      <formula>1</formula>
    </cfRule>
  </conditionalFormatting>
  <conditionalFormatting sqref="I14:I18">
    <cfRule type="cellIs" dxfId="79" priority="57" stopIfTrue="1" operator="lessThan">
      <formula>1</formula>
    </cfRule>
  </conditionalFormatting>
  <conditionalFormatting sqref="I14:I18">
    <cfRule type="cellIs" dxfId="78" priority="55" operator="lessThan">
      <formula>1</formula>
    </cfRule>
    <cfRule type="cellIs" dxfId="77" priority="56" operator="lessThan">
      <formula>1</formula>
    </cfRule>
  </conditionalFormatting>
  <conditionalFormatting sqref="I14:I18">
    <cfRule type="cellIs" dxfId="76" priority="54" stopIfTrue="1" operator="equal">
      <formula>0</formula>
    </cfRule>
  </conditionalFormatting>
  <conditionalFormatting sqref="I14:I18">
    <cfRule type="cellIs" dxfId="75" priority="53" operator="lessThan">
      <formula>1</formula>
    </cfRule>
  </conditionalFormatting>
  <conditionalFormatting sqref="I19">
    <cfRule type="cellIs" dxfId="74" priority="52" stopIfTrue="1" operator="lessThan">
      <formula>1</formula>
    </cfRule>
  </conditionalFormatting>
  <conditionalFormatting sqref="I19">
    <cfRule type="cellIs" dxfId="73" priority="50" operator="lessThan">
      <formula>1</formula>
    </cfRule>
    <cfRule type="cellIs" dxfId="72" priority="51" operator="lessThan">
      <formula>1</formula>
    </cfRule>
  </conditionalFormatting>
  <conditionalFormatting sqref="I19">
    <cfRule type="cellIs" dxfId="71" priority="49" stopIfTrue="1" operator="equal">
      <formula>0</formula>
    </cfRule>
  </conditionalFormatting>
  <conditionalFormatting sqref="I19">
    <cfRule type="cellIs" dxfId="70" priority="48" operator="lessThan">
      <formula>1</formula>
    </cfRule>
  </conditionalFormatting>
  <conditionalFormatting sqref="I20">
    <cfRule type="cellIs" dxfId="69" priority="47" stopIfTrue="1" operator="lessThan">
      <formula>1</formula>
    </cfRule>
  </conditionalFormatting>
  <conditionalFormatting sqref="I20">
    <cfRule type="cellIs" dxfId="68" priority="45" operator="lessThan">
      <formula>1</formula>
    </cfRule>
    <cfRule type="cellIs" dxfId="67" priority="46" operator="lessThan">
      <formula>1</formula>
    </cfRule>
  </conditionalFormatting>
  <conditionalFormatting sqref="I20">
    <cfRule type="cellIs" dxfId="66" priority="44" stopIfTrue="1" operator="equal">
      <formula>0</formula>
    </cfRule>
  </conditionalFormatting>
  <conditionalFormatting sqref="I20">
    <cfRule type="cellIs" dxfId="65" priority="43" operator="lessThan">
      <formula>1</formula>
    </cfRule>
  </conditionalFormatting>
  <conditionalFormatting sqref="I28">
    <cfRule type="cellIs" dxfId="64" priority="42" stopIfTrue="1" operator="lessThan">
      <formula>1</formula>
    </cfRule>
  </conditionalFormatting>
  <conditionalFormatting sqref="I28">
    <cfRule type="cellIs" dxfId="63" priority="40" operator="lessThan">
      <formula>1</formula>
    </cfRule>
    <cfRule type="cellIs" dxfId="62" priority="41" operator="lessThan">
      <formula>1</formula>
    </cfRule>
  </conditionalFormatting>
  <conditionalFormatting sqref="I10:I29">
    <cfRule type="cellIs" dxfId="61" priority="39" stopIfTrue="1" operator="lessThan">
      <formula>1</formula>
    </cfRule>
  </conditionalFormatting>
  <conditionalFormatting sqref="I10:I29">
    <cfRule type="cellIs" dxfId="60" priority="37" operator="lessThan">
      <formula>1</formula>
    </cfRule>
    <cfRule type="cellIs" dxfId="59" priority="38" operator="lessThan">
      <formula>1</formula>
    </cfRule>
  </conditionalFormatting>
  <conditionalFormatting sqref="I10:I29">
    <cfRule type="cellIs" dxfId="58" priority="36" stopIfTrue="1" operator="equal">
      <formula>0</formula>
    </cfRule>
  </conditionalFormatting>
  <conditionalFormatting sqref="I10:I29">
    <cfRule type="cellIs" dxfId="57" priority="35" operator="lessThan">
      <formula>1</formula>
    </cfRule>
  </conditionalFormatting>
  <conditionalFormatting sqref="I13">
    <cfRule type="cellIs" dxfId="56" priority="34" stopIfTrue="1" operator="lessThan">
      <formula>1</formula>
    </cfRule>
  </conditionalFormatting>
  <conditionalFormatting sqref="I13">
    <cfRule type="cellIs" dxfId="55" priority="32" operator="lessThan">
      <formula>1</formula>
    </cfRule>
    <cfRule type="cellIs" dxfId="54" priority="33" operator="lessThan">
      <formula>1</formula>
    </cfRule>
  </conditionalFormatting>
  <conditionalFormatting sqref="I13">
    <cfRule type="cellIs" dxfId="53" priority="31" stopIfTrue="1" operator="equal">
      <formula>0</formula>
    </cfRule>
  </conditionalFormatting>
  <conditionalFormatting sqref="I13">
    <cfRule type="cellIs" dxfId="52" priority="30" operator="lessThan">
      <formula>1</formula>
    </cfRule>
  </conditionalFormatting>
  <conditionalFormatting sqref="I14:I18">
    <cfRule type="cellIs" dxfId="51" priority="29" stopIfTrue="1" operator="lessThan">
      <formula>1</formula>
    </cfRule>
  </conditionalFormatting>
  <conditionalFormatting sqref="I14:I18">
    <cfRule type="cellIs" dxfId="50" priority="27" operator="lessThan">
      <formula>1</formula>
    </cfRule>
    <cfRule type="cellIs" dxfId="49" priority="28" operator="lessThan">
      <formula>1</formula>
    </cfRule>
  </conditionalFormatting>
  <conditionalFormatting sqref="I14:I18">
    <cfRule type="cellIs" dxfId="48" priority="26" stopIfTrue="1" operator="equal">
      <formula>0</formula>
    </cfRule>
  </conditionalFormatting>
  <conditionalFormatting sqref="I14:I18">
    <cfRule type="cellIs" dxfId="47" priority="25" operator="lessThan">
      <formula>1</formula>
    </cfRule>
  </conditionalFormatting>
  <conditionalFormatting sqref="I19">
    <cfRule type="cellIs" dxfId="46" priority="24" stopIfTrue="1" operator="lessThan">
      <formula>1</formula>
    </cfRule>
  </conditionalFormatting>
  <conditionalFormatting sqref="I19">
    <cfRule type="cellIs" dxfId="45" priority="22" operator="lessThan">
      <formula>1</formula>
    </cfRule>
    <cfRule type="cellIs" dxfId="44" priority="23" operator="lessThan">
      <formula>1</formula>
    </cfRule>
  </conditionalFormatting>
  <conditionalFormatting sqref="I19">
    <cfRule type="cellIs" dxfId="43" priority="21" stopIfTrue="1" operator="equal">
      <formula>0</formula>
    </cfRule>
  </conditionalFormatting>
  <conditionalFormatting sqref="I19">
    <cfRule type="cellIs" dxfId="42" priority="20" operator="lessThan">
      <formula>1</formula>
    </cfRule>
  </conditionalFormatting>
  <conditionalFormatting sqref="I20">
    <cfRule type="cellIs" dxfId="41" priority="19" stopIfTrue="1" operator="lessThan">
      <formula>1</formula>
    </cfRule>
  </conditionalFormatting>
  <conditionalFormatting sqref="I20">
    <cfRule type="cellIs" dxfId="40" priority="17" operator="lessThan">
      <formula>1</formula>
    </cfRule>
    <cfRule type="cellIs" dxfId="39" priority="18" operator="lessThan">
      <formula>1</formula>
    </cfRule>
  </conditionalFormatting>
  <conditionalFormatting sqref="I20">
    <cfRule type="cellIs" dxfId="38" priority="16" stopIfTrue="1" operator="equal">
      <formula>0</formula>
    </cfRule>
  </conditionalFormatting>
  <conditionalFormatting sqref="I20">
    <cfRule type="cellIs" dxfId="37" priority="15" operator="lessThan">
      <formula>1</formula>
    </cfRule>
  </conditionalFormatting>
  <conditionalFormatting sqref="I28">
    <cfRule type="cellIs" dxfId="36" priority="14" stopIfTrue="1" operator="lessThan">
      <formula>1</formula>
    </cfRule>
  </conditionalFormatting>
  <conditionalFormatting sqref="I28">
    <cfRule type="cellIs" dxfId="35" priority="12" operator="lessThan">
      <formula>1</formula>
    </cfRule>
    <cfRule type="cellIs" dxfId="34" priority="13" operator="lessThan">
      <formula>1</formula>
    </cfRule>
  </conditionalFormatting>
  <conditionalFormatting sqref="I30">
    <cfRule type="cellIs" dxfId="33" priority="10" stopIfTrue="1" operator="lessThan">
      <formula>1</formula>
    </cfRule>
  </conditionalFormatting>
  <conditionalFormatting sqref="I30">
    <cfRule type="cellIs" dxfId="32" priority="8" operator="lessThan">
      <formula>1</formula>
    </cfRule>
    <cfRule type="cellIs" dxfId="31" priority="9" operator="lessThan">
      <formula>1</formula>
    </cfRule>
  </conditionalFormatting>
  <conditionalFormatting sqref="I30">
    <cfRule type="cellIs" dxfId="30" priority="7" stopIfTrue="1" operator="equal">
      <formula>0</formula>
    </cfRule>
  </conditionalFormatting>
  <conditionalFormatting sqref="I30">
    <cfRule type="cellIs" dxfId="29" priority="6" operator="lessThan">
      <formula>1</formula>
    </cfRule>
  </conditionalFormatting>
  <conditionalFormatting sqref="I31">
    <cfRule type="cellIs" dxfId="28" priority="5" stopIfTrue="1" operator="lessThan">
      <formula>1</formula>
    </cfRule>
  </conditionalFormatting>
  <conditionalFormatting sqref="I31">
    <cfRule type="cellIs" dxfId="27" priority="3" operator="lessThan">
      <formula>1</formula>
    </cfRule>
    <cfRule type="cellIs" dxfId="26" priority="4" operator="lessThan">
      <formula>1</formula>
    </cfRule>
  </conditionalFormatting>
  <conditionalFormatting sqref="I31">
    <cfRule type="cellIs" dxfId="25" priority="2" stopIfTrue="1" operator="equal">
      <formula>0</formula>
    </cfRule>
  </conditionalFormatting>
  <conditionalFormatting sqref="I31">
    <cfRule type="cellIs" dxfId="24" priority="1" operator="lessThan">
      <formula>1</formula>
    </cfRule>
  </conditionalFormatting>
  <pageMargins left="0.25" right="0.25" top="0.75" bottom="0.75" header="0.3" footer="0.3"/>
  <pageSetup paperSize="9" scale="5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5:AP44"/>
  <sheetViews>
    <sheetView zoomScale="75" zoomScaleNormal="75" workbookViewId="0">
      <selection activeCell="E13" sqref="E13"/>
    </sheetView>
  </sheetViews>
  <sheetFormatPr defaultRowHeight="15" x14ac:dyDescent="0.25"/>
  <cols>
    <col min="2" max="2" width="27" customWidth="1"/>
    <col min="3" max="3" width="13.28515625" customWidth="1"/>
    <col min="4" max="4" width="14.5703125" customWidth="1"/>
    <col min="5" max="5" width="23.710937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7.28515625" customWidth="1"/>
    <col min="16" max="16" width="9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5" spans="2:42" ht="48.75" thickBot="1" x14ac:dyDescent="0.85">
      <c r="B5" s="171"/>
      <c r="C5" s="171"/>
      <c r="D5" s="162"/>
      <c r="E5" s="163"/>
      <c r="F5" s="161"/>
      <c r="G5" s="161"/>
      <c r="H5" s="164"/>
      <c r="I5" s="165"/>
      <c r="J5" s="166"/>
      <c r="K5" s="167"/>
      <c r="L5" s="168"/>
      <c r="M5" s="167"/>
      <c r="N5" s="168"/>
      <c r="O5" s="167"/>
      <c r="P5" s="168"/>
      <c r="Q5" s="167"/>
      <c r="R5" s="168"/>
      <c r="S5" s="167"/>
      <c r="T5" s="168"/>
      <c r="U5" s="167"/>
      <c r="V5" s="168"/>
      <c r="W5" s="167"/>
      <c r="X5" s="168"/>
      <c r="Y5" s="167"/>
      <c r="Z5" s="168"/>
      <c r="AA5" s="167"/>
      <c r="AB5" s="161"/>
      <c r="AC5" s="167"/>
      <c r="AD5" s="161"/>
      <c r="AE5" s="167"/>
      <c r="AF5" s="161"/>
      <c r="AG5" s="167"/>
      <c r="AH5" s="161"/>
      <c r="AI5" s="167"/>
      <c r="AJ5" s="161"/>
      <c r="AK5" s="167"/>
      <c r="AL5" s="161"/>
      <c r="AM5" s="167"/>
      <c r="AN5" s="161"/>
      <c r="AO5" s="167"/>
      <c r="AP5" s="161"/>
    </row>
    <row r="6" spans="2:42" ht="48.75" thickBot="1" x14ac:dyDescent="0.85">
      <c r="B6" s="228" t="s">
        <v>56</v>
      </c>
      <c r="C6" s="2"/>
      <c r="D6" s="3"/>
      <c r="E6" s="144"/>
      <c r="F6" s="5"/>
      <c r="G6" s="1"/>
      <c r="H6" s="6"/>
      <c r="I6" s="7"/>
      <c r="J6" s="8"/>
      <c r="K6" s="9"/>
      <c r="L6" s="10"/>
      <c r="M6" s="9"/>
      <c r="N6" s="10"/>
      <c r="O6" s="9"/>
      <c r="P6" s="10"/>
      <c r="Q6" s="9"/>
      <c r="R6" s="10"/>
      <c r="S6" s="9"/>
      <c r="T6" s="10"/>
      <c r="U6" s="9"/>
      <c r="V6" s="10"/>
      <c r="W6" s="9"/>
      <c r="X6" s="11"/>
      <c r="Y6" s="9"/>
      <c r="Z6" s="10"/>
      <c r="AA6" s="148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</row>
    <row r="7" spans="2:42" ht="29.25" thickBot="1" x14ac:dyDescent="0.5">
      <c r="B7" s="14">
        <v>2018</v>
      </c>
      <c r="C7" s="15"/>
      <c r="D7" s="16"/>
      <c r="E7" s="16"/>
      <c r="F7" s="17"/>
      <c r="G7" s="18"/>
      <c r="H7" s="19" t="s">
        <v>0</v>
      </c>
      <c r="I7" s="19"/>
      <c r="J7" s="20"/>
      <c r="K7" s="21" t="s">
        <v>36</v>
      </c>
      <c r="L7" s="22"/>
      <c r="M7" s="21" t="s">
        <v>38</v>
      </c>
      <c r="N7" s="23"/>
      <c r="O7" s="24" t="s">
        <v>39</v>
      </c>
      <c r="P7" s="25"/>
      <c r="Q7" s="24" t="s">
        <v>187</v>
      </c>
      <c r="R7" s="25"/>
      <c r="S7" s="24" t="s">
        <v>186</v>
      </c>
      <c r="T7" s="25"/>
      <c r="U7" s="24" t="s">
        <v>188</v>
      </c>
      <c r="V7" s="25"/>
      <c r="W7" s="21" t="s">
        <v>40</v>
      </c>
      <c r="X7" s="26"/>
      <c r="Y7" s="21"/>
      <c r="Z7" s="23"/>
      <c r="AA7" s="149"/>
      <c r="AB7" s="28"/>
      <c r="AC7" s="29"/>
      <c r="AD7" s="30"/>
      <c r="AE7" s="31" t="s">
        <v>1</v>
      </c>
      <c r="AF7" s="32" t="s">
        <v>2</v>
      </c>
      <c r="AG7" s="32" t="s">
        <v>3</v>
      </c>
      <c r="AH7" s="32" t="s">
        <v>4</v>
      </c>
      <c r="AI7" s="32" t="s">
        <v>5</v>
      </c>
      <c r="AJ7" s="32" t="s">
        <v>6</v>
      </c>
      <c r="AK7" s="32" t="s">
        <v>7</v>
      </c>
      <c r="AL7" s="32" t="s">
        <v>8</v>
      </c>
      <c r="AM7" s="32" t="s">
        <v>9</v>
      </c>
      <c r="AN7" s="33" t="s">
        <v>10</v>
      </c>
      <c r="AO7" s="33" t="s">
        <v>11</v>
      </c>
      <c r="AP7" s="28"/>
    </row>
    <row r="8" spans="2:42" ht="18.75" thickBot="1" x14ac:dyDescent="0.3">
      <c r="B8" s="34"/>
      <c r="C8" s="35"/>
      <c r="D8" s="36"/>
      <c r="E8" s="37" t="s">
        <v>12</v>
      </c>
      <c r="F8" s="38"/>
      <c r="G8" s="39" t="s">
        <v>13</v>
      </c>
      <c r="H8" s="40" t="s">
        <v>14</v>
      </c>
      <c r="I8" s="41" t="s">
        <v>15</v>
      </c>
      <c r="J8" s="42"/>
      <c r="K8" s="43">
        <f>AA!K8</f>
        <v>38</v>
      </c>
      <c r="L8" s="44"/>
      <c r="M8" s="45">
        <f>AA!M8</f>
        <v>36</v>
      </c>
      <c r="N8" s="46"/>
      <c r="O8" s="45">
        <f>AA!O8</f>
        <v>35</v>
      </c>
      <c r="P8" s="47"/>
      <c r="Q8" s="45">
        <f>AA!Q8</f>
        <v>39</v>
      </c>
      <c r="R8" s="46"/>
      <c r="S8" s="48">
        <f>AA!S8</f>
        <v>33</v>
      </c>
      <c r="T8" s="49"/>
      <c r="U8" s="48">
        <f>AA!U8</f>
        <v>38</v>
      </c>
      <c r="V8" s="49"/>
      <c r="W8" s="50">
        <v>37</v>
      </c>
      <c r="X8" s="53"/>
      <c r="Y8" s="45">
        <v>1</v>
      </c>
      <c r="Z8" s="46"/>
      <c r="AA8" s="150"/>
      <c r="AB8" s="55"/>
      <c r="AC8" s="56"/>
      <c r="AD8" s="57" t="s">
        <v>16</v>
      </c>
      <c r="AE8" s="56"/>
      <c r="AF8" s="58">
        <f>K8</f>
        <v>38</v>
      </c>
      <c r="AG8" s="58">
        <f>M8</f>
        <v>36</v>
      </c>
      <c r="AH8" s="58">
        <f>O8</f>
        <v>35</v>
      </c>
      <c r="AI8" s="58">
        <f>Q8</f>
        <v>39</v>
      </c>
      <c r="AJ8" s="58">
        <f>S8</f>
        <v>33</v>
      </c>
      <c r="AK8" s="58">
        <f>U8</f>
        <v>38</v>
      </c>
      <c r="AL8" s="58">
        <f>W8</f>
        <v>37</v>
      </c>
      <c r="AM8" s="58">
        <f>Y8</f>
        <v>1</v>
      </c>
      <c r="AN8" s="59" t="s">
        <v>17</v>
      </c>
      <c r="AO8" s="59" t="s">
        <v>18</v>
      </c>
      <c r="AP8" s="55"/>
    </row>
    <row r="9" spans="2:42" ht="18" x14ac:dyDescent="0.25">
      <c r="B9" s="60" t="s">
        <v>19</v>
      </c>
      <c r="C9" s="60" t="s">
        <v>20</v>
      </c>
      <c r="D9" s="60" t="s">
        <v>21</v>
      </c>
      <c r="E9" s="60" t="s">
        <v>22</v>
      </c>
      <c r="F9" s="40" t="s">
        <v>10</v>
      </c>
      <c r="G9" s="39" t="s">
        <v>23</v>
      </c>
      <c r="H9" s="40" t="s">
        <v>24</v>
      </c>
      <c r="I9" s="61" t="s">
        <v>17</v>
      </c>
      <c r="J9" s="61" t="s">
        <v>11</v>
      </c>
      <c r="K9" s="61" t="s">
        <v>25</v>
      </c>
      <c r="L9" s="62" t="s">
        <v>26</v>
      </c>
      <c r="M9" s="63" t="s">
        <v>25</v>
      </c>
      <c r="N9" s="62" t="s">
        <v>26</v>
      </c>
      <c r="O9" s="63" t="s">
        <v>25</v>
      </c>
      <c r="P9" s="62" t="s">
        <v>26</v>
      </c>
      <c r="Q9" s="63" t="s">
        <v>25</v>
      </c>
      <c r="R9" s="62" t="s">
        <v>26</v>
      </c>
      <c r="S9" s="63" t="s">
        <v>25</v>
      </c>
      <c r="T9" s="62" t="s">
        <v>26</v>
      </c>
      <c r="U9" s="63" t="s">
        <v>25</v>
      </c>
      <c r="V9" s="62" t="s">
        <v>26</v>
      </c>
      <c r="W9" s="63" t="s">
        <v>25</v>
      </c>
      <c r="X9" s="64" t="s">
        <v>26</v>
      </c>
      <c r="Y9" s="155" t="s">
        <v>25</v>
      </c>
      <c r="Z9" s="62" t="s">
        <v>26</v>
      </c>
      <c r="AA9" s="151"/>
      <c r="AB9" s="66"/>
      <c r="AC9" s="67" t="s">
        <v>19</v>
      </c>
      <c r="AD9" s="67" t="s">
        <v>20</v>
      </c>
      <c r="AE9" s="67" t="s">
        <v>21</v>
      </c>
      <c r="AF9" s="68" t="s">
        <v>27</v>
      </c>
      <c r="AG9" s="68" t="s">
        <v>27</v>
      </c>
      <c r="AH9" s="68" t="s">
        <v>27</v>
      </c>
      <c r="AI9" s="68" t="s">
        <v>27</v>
      </c>
      <c r="AJ9" s="68" t="s">
        <v>27</v>
      </c>
      <c r="AK9" s="68" t="s">
        <v>27</v>
      </c>
      <c r="AL9" s="68" t="s">
        <v>27</v>
      </c>
      <c r="AM9" s="69" t="s">
        <v>27</v>
      </c>
      <c r="AN9" s="59" t="s">
        <v>28</v>
      </c>
      <c r="AO9" s="59" t="s">
        <v>29</v>
      </c>
      <c r="AP9" s="66"/>
    </row>
    <row r="10" spans="2:42" ht="18.75" thickBot="1" x14ac:dyDescent="0.3">
      <c r="B10" s="36"/>
      <c r="C10" s="36"/>
      <c r="D10" s="36"/>
      <c r="E10" s="70" t="s">
        <v>30</v>
      </c>
      <c r="F10" s="71" t="s">
        <v>31</v>
      </c>
      <c r="G10" s="72" t="s">
        <v>32</v>
      </c>
      <c r="H10" s="71" t="s">
        <v>33</v>
      </c>
      <c r="I10" s="71" t="s">
        <v>34</v>
      </c>
      <c r="J10" s="73" t="s">
        <v>27</v>
      </c>
      <c r="K10" s="74"/>
      <c r="L10" s="75"/>
      <c r="M10" s="76"/>
      <c r="N10" s="77"/>
      <c r="O10" s="76"/>
      <c r="P10" s="77"/>
      <c r="Q10" s="76"/>
      <c r="R10" s="77"/>
      <c r="S10" s="76"/>
      <c r="T10" s="77"/>
      <c r="U10" s="76"/>
      <c r="V10" s="77"/>
      <c r="W10" s="76"/>
      <c r="X10" s="145"/>
      <c r="Y10" s="156"/>
      <c r="Z10" s="75"/>
      <c r="AA10" s="152"/>
      <c r="AB10" s="81"/>
      <c r="AC10" s="82"/>
      <c r="AD10" s="83"/>
      <c r="AE10" s="82"/>
      <c r="AF10" s="84"/>
      <c r="AG10" s="84"/>
      <c r="AH10" s="84"/>
      <c r="AI10" s="84"/>
      <c r="AJ10" s="84"/>
      <c r="AK10" s="84"/>
      <c r="AL10" s="84"/>
      <c r="AM10" s="85"/>
      <c r="AN10" s="86"/>
      <c r="AO10" s="86"/>
      <c r="AP10" s="81"/>
    </row>
    <row r="11" spans="2:42" ht="18" x14ac:dyDescent="0.25">
      <c r="B11" s="290" t="s">
        <v>144</v>
      </c>
      <c r="C11" s="88">
        <v>50526</v>
      </c>
      <c r="D11" s="291" t="s">
        <v>63</v>
      </c>
      <c r="E11" s="276">
        <f t="shared" ref="E11:E29" si="0">LARGE(AF11:AM11,1)+LARGE(AF11:AM11,2)+LARGE(AF11:AM11,3)+LARGE(AF11:AM11,4)</f>
        <v>0</v>
      </c>
      <c r="F11" s="91">
        <f t="shared" ref="F11:F29" si="1">SUM(L11+N11+P11+R11+T11+V11+X11+Z11)</f>
        <v>0</v>
      </c>
      <c r="G11" s="92">
        <f t="shared" ref="G11:G29" si="2">LARGE(AF11:AM11,1)+LARGE(AF11:AM11,2)+LARGE(AF11:AM11,3)+LARGE(AF11:AM11,4)+LARGE(AF11:AM11,5)</f>
        <v>0</v>
      </c>
      <c r="H11" s="93">
        <f t="shared" ref="H11:H29" si="3">IF(G11=0,,RANK(G11,$G$11:$G$70))</f>
        <v>0</v>
      </c>
      <c r="I11" s="94">
        <f t="shared" ref="I11:I29" si="4">AN11</f>
        <v>0</v>
      </c>
      <c r="J11" s="95">
        <f t="shared" ref="J11:J29" si="5">AO11</f>
        <v>0</v>
      </c>
      <c r="K11" s="96"/>
      <c r="L11" s="97">
        <f t="shared" ref="L11:L29" si="6">AF11</f>
        <v>0</v>
      </c>
      <c r="M11" s="98"/>
      <c r="N11" s="99">
        <f t="shared" ref="N11:N29" si="7">AG11</f>
        <v>0</v>
      </c>
      <c r="O11" s="98"/>
      <c r="P11" s="99">
        <f t="shared" ref="P11:P29" si="8">AH11</f>
        <v>0</v>
      </c>
      <c r="Q11" s="98"/>
      <c r="R11" s="99">
        <f t="shared" ref="R11:R29" si="9">AI11</f>
        <v>0</v>
      </c>
      <c r="S11" s="98"/>
      <c r="T11" s="99">
        <f t="shared" ref="T11:T17" si="10">AJ11</f>
        <v>0</v>
      </c>
      <c r="U11" s="98"/>
      <c r="V11" s="99">
        <f t="shared" ref="V11:V17" si="11">AK11</f>
        <v>0</v>
      </c>
      <c r="W11" s="98"/>
      <c r="X11" s="146">
        <f t="shared" ref="X11:X17" si="12">AL11</f>
        <v>0</v>
      </c>
      <c r="Y11" s="96"/>
      <c r="Z11" s="157">
        <f>AM11</f>
        <v>0</v>
      </c>
      <c r="AA11" s="153"/>
      <c r="AB11" s="104"/>
      <c r="AC11" s="105" t="str">
        <f t="shared" ref="AC11:AE39" si="13">B11</f>
        <v>BENDON.D</v>
      </c>
      <c r="AD11" s="106">
        <f t="shared" si="13"/>
        <v>50526</v>
      </c>
      <c r="AE11" s="107" t="str">
        <f t="shared" si="13"/>
        <v>TONDU</v>
      </c>
      <c r="AF11" s="108">
        <f>(K11*100)/$AF$8</f>
        <v>0</v>
      </c>
      <c r="AG11" s="108">
        <f>(M11*100)/$AG$8</f>
        <v>0</v>
      </c>
      <c r="AH11" s="108">
        <f>(O11*100)/$AH$8</f>
        <v>0</v>
      </c>
      <c r="AI11" s="108">
        <f>(Q11*100)/$AI$8</f>
        <v>0</v>
      </c>
      <c r="AJ11" s="108">
        <f>(S11*100)/$AJ$8</f>
        <v>0</v>
      </c>
      <c r="AK11" s="108">
        <f>(U11*100)/$AK$8</f>
        <v>0</v>
      </c>
      <c r="AL11" s="108">
        <f>(W11*100)/$AL$8</f>
        <v>0</v>
      </c>
      <c r="AM11" s="108">
        <f>(Y11*100)/$AM$8</f>
        <v>0</v>
      </c>
      <c r="AN11" s="32">
        <f>COUNTIF(AF11:AM11,"&gt;0")</f>
        <v>0</v>
      </c>
      <c r="AO11" s="109">
        <f>IF(ISERR(SUM(AF11:AM11)/AN11),0,SUM(AF11:AM11)/AN11)</f>
        <v>0</v>
      </c>
      <c r="AP11" s="104"/>
    </row>
    <row r="12" spans="2:42" ht="18" x14ac:dyDescent="0.25">
      <c r="B12" s="119" t="s">
        <v>121</v>
      </c>
      <c r="C12" s="120">
        <v>50112</v>
      </c>
      <c r="D12" s="121" t="s">
        <v>63</v>
      </c>
      <c r="E12" s="276">
        <f t="shared" si="0"/>
        <v>0</v>
      </c>
      <c r="F12" s="91">
        <f t="shared" si="1"/>
        <v>0</v>
      </c>
      <c r="G12" s="92">
        <f t="shared" si="2"/>
        <v>0</v>
      </c>
      <c r="H12" s="93">
        <f t="shared" si="3"/>
        <v>0</v>
      </c>
      <c r="I12" s="113">
        <f t="shared" si="4"/>
        <v>0</v>
      </c>
      <c r="J12" s="95">
        <f t="shared" si="5"/>
        <v>0</v>
      </c>
      <c r="K12" s="114"/>
      <c r="L12" s="97">
        <f t="shared" si="6"/>
        <v>0</v>
      </c>
      <c r="M12" s="115"/>
      <c r="N12" s="116">
        <f t="shared" si="7"/>
        <v>0</v>
      </c>
      <c r="O12" s="115"/>
      <c r="P12" s="116">
        <f t="shared" si="8"/>
        <v>0</v>
      </c>
      <c r="Q12" s="115"/>
      <c r="R12" s="116">
        <f t="shared" si="9"/>
        <v>0</v>
      </c>
      <c r="S12" s="115"/>
      <c r="T12" s="116">
        <f t="shared" si="10"/>
        <v>0</v>
      </c>
      <c r="U12" s="115"/>
      <c r="V12" s="116">
        <f t="shared" si="11"/>
        <v>0</v>
      </c>
      <c r="W12" s="115"/>
      <c r="X12" s="147">
        <f t="shared" si="12"/>
        <v>0</v>
      </c>
      <c r="Y12" s="114"/>
      <c r="Z12" s="157">
        <f t="shared" ref="Z12:Z43" si="14">AM12</f>
        <v>0</v>
      </c>
      <c r="AA12" s="153"/>
      <c r="AB12" s="104"/>
      <c r="AC12" s="105" t="str">
        <f t="shared" si="13"/>
        <v>DAVIES.K</v>
      </c>
      <c r="AD12" s="106">
        <f t="shared" si="13"/>
        <v>50112</v>
      </c>
      <c r="AE12" s="107" t="str">
        <f t="shared" si="13"/>
        <v>TONDU</v>
      </c>
      <c r="AF12" s="108">
        <f t="shared" ref="AF12:AF39" si="15">(K12*100)/$AF$8</f>
        <v>0</v>
      </c>
      <c r="AG12" s="108">
        <f t="shared" ref="AG12:AG39" si="16">(M12*100)/$AG$8</f>
        <v>0</v>
      </c>
      <c r="AH12" s="108">
        <f t="shared" ref="AH12:AH39" si="17">(O12*100)/$AH$8</f>
        <v>0</v>
      </c>
      <c r="AI12" s="108">
        <f t="shared" ref="AI12:AI39" si="18">(Q12*100)/$AI$8</f>
        <v>0</v>
      </c>
      <c r="AJ12" s="108">
        <f t="shared" ref="AJ12:AJ39" si="19">(S12*100)/$AJ$8</f>
        <v>0</v>
      </c>
      <c r="AK12" s="108">
        <f t="shared" ref="AK12:AK39" si="20">(U12*100)/$AK$8</f>
        <v>0</v>
      </c>
      <c r="AL12" s="108">
        <f t="shared" ref="AL12:AL39" si="21">(W12*100)/$AL$8</f>
        <v>0</v>
      </c>
      <c r="AM12" s="108">
        <f t="shared" ref="AM12:AM39" si="22">(Y12*100)/$AM$8</f>
        <v>0</v>
      </c>
      <c r="AN12" s="32">
        <f t="shared" ref="AN12:AN39" si="23">COUNTIF(AF12:AM12,"&gt;0")</f>
        <v>0</v>
      </c>
      <c r="AO12" s="109">
        <f t="shared" ref="AO12:AO39" si="24">IF(ISERR(SUM(AF12:AM12)/AN12),0,SUM(AF12:AM12)/AN12)</f>
        <v>0</v>
      </c>
      <c r="AP12" s="104"/>
    </row>
    <row r="13" spans="2:42" ht="18" x14ac:dyDescent="0.25">
      <c r="B13" s="110" t="s">
        <v>102</v>
      </c>
      <c r="C13" s="120">
        <v>50830</v>
      </c>
      <c r="D13" s="122" t="s">
        <v>63</v>
      </c>
      <c r="E13" s="276">
        <f t="shared" si="0"/>
        <v>243.51577141050825</v>
      </c>
      <c r="F13" s="91">
        <f t="shared" si="1"/>
        <v>287.10551500025184</v>
      </c>
      <c r="G13" s="92">
        <f t="shared" si="2"/>
        <v>287.10551500025184</v>
      </c>
      <c r="H13" s="93">
        <f t="shared" si="3"/>
        <v>6</v>
      </c>
      <c r="I13" s="113">
        <f t="shared" si="4"/>
        <v>5</v>
      </c>
      <c r="J13" s="95">
        <f t="shared" si="5"/>
        <v>57.421103000050365</v>
      </c>
      <c r="K13" s="114"/>
      <c r="L13" s="97">
        <f t="shared" si="6"/>
        <v>0</v>
      </c>
      <c r="M13" s="115">
        <v>16</v>
      </c>
      <c r="N13" s="116">
        <f t="shared" si="7"/>
        <v>44.444444444444443</v>
      </c>
      <c r="O13" s="115">
        <v>23</v>
      </c>
      <c r="P13" s="116">
        <f t="shared" si="8"/>
        <v>65.714285714285708</v>
      </c>
      <c r="Q13" s="115">
        <v>17</v>
      </c>
      <c r="R13" s="116">
        <f t="shared" si="9"/>
        <v>43.589743589743591</v>
      </c>
      <c r="S13" s="115"/>
      <c r="T13" s="116">
        <f t="shared" si="10"/>
        <v>0</v>
      </c>
      <c r="U13" s="115">
        <v>25</v>
      </c>
      <c r="V13" s="116">
        <f t="shared" si="11"/>
        <v>65.78947368421052</v>
      </c>
      <c r="W13" s="115">
        <v>25</v>
      </c>
      <c r="X13" s="147">
        <f t="shared" si="12"/>
        <v>67.567567567567565</v>
      </c>
      <c r="Y13" s="114"/>
      <c r="Z13" s="157">
        <f t="shared" si="14"/>
        <v>0</v>
      </c>
      <c r="AA13" s="154"/>
      <c r="AB13" s="104"/>
      <c r="AC13" s="105" t="str">
        <f t="shared" si="13"/>
        <v>DAVIS.M</v>
      </c>
      <c r="AD13" s="106">
        <f t="shared" si="13"/>
        <v>50830</v>
      </c>
      <c r="AE13" s="107" t="str">
        <f t="shared" si="13"/>
        <v>TONDU</v>
      </c>
      <c r="AF13" s="108">
        <f t="shared" si="15"/>
        <v>0</v>
      </c>
      <c r="AG13" s="108">
        <f t="shared" si="16"/>
        <v>44.444444444444443</v>
      </c>
      <c r="AH13" s="108">
        <f t="shared" si="17"/>
        <v>65.714285714285708</v>
      </c>
      <c r="AI13" s="108">
        <f t="shared" si="18"/>
        <v>43.589743589743591</v>
      </c>
      <c r="AJ13" s="108">
        <f t="shared" si="19"/>
        <v>0</v>
      </c>
      <c r="AK13" s="108">
        <f t="shared" si="20"/>
        <v>65.78947368421052</v>
      </c>
      <c r="AL13" s="108">
        <f t="shared" si="21"/>
        <v>67.567567567567565</v>
      </c>
      <c r="AM13" s="108">
        <f t="shared" si="22"/>
        <v>0</v>
      </c>
      <c r="AN13" s="32">
        <f t="shared" si="23"/>
        <v>5</v>
      </c>
      <c r="AO13" s="109">
        <f t="shared" si="24"/>
        <v>57.421103000050365</v>
      </c>
      <c r="AP13" s="104"/>
    </row>
    <row r="14" spans="2:42" ht="18" x14ac:dyDescent="0.25">
      <c r="B14" s="110" t="s">
        <v>163</v>
      </c>
      <c r="C14" s="120">
        <v>60581</v>
      </c>
      <c r="D14" s="122" t="s">
        <v>36</v>
      </c>
      <c r="E14" s="276">
        <f t="shared" si="0"/>
        <v>86.486486486486484</v>
      </c>
      <c r="F14" s="91">
        <f t="shared" si="1"/>
        <v>86.486486486486484</v>
      </c>
      <c r="G14" s="92">
        <f t="shared" si="2"/>
        <v>86.486486486486484</v>
      </c>
      <c r="H14" s="93">
        <f t="shared" si="3"/>
        <v>9</v>
      </c>
      <c r="I14" s="113">
        <f t="shared" si="4"/>
        <v>1</v>
      </c>
      <c r="J14" s="95">
        <f t="shared" si="5"/>
        <v>86.486486486486484</v>
      </c>
      <c r="K14" s="114"/>
      <c r="L14" s="97">
        <f t="shared" si="6"/>
        <v>0</v>
      </c>
      <c r="M14" s="115"/>
      <c r="N14" s="116">
        <f t="shared" si="7"/>
        <v>0</v>
      </c>
      <c r="O14" s="115"/>
      <c r="P14" s="116">
        <f t="shared" si="8"/>
        <v>0</v>
      </c>
      <c r="Q14" s="115"/>
      <c r="R14" s="116">
        <f t="shared" si="9"/>
        <v>0</v>
      </c>
      <c r="S14" s="115"/>
      <c r="T14" s="116">
        <f t="shared" si="10"/>
        <v>0</v>
      </c>
      <c r="U14" s="115"/>
      <c r="V14" s="116">
        <f t="shared" si="11"/>
        <v>0</v>
      </c>
      <c r="W14" s="115">
        <v>32</v>
      </c>
      <c r="X14" s="147">
        <f t="shared" si="12"/>
        <v>86.486486486486484</v>
      </c>
      <c r="Y14" s="114"/>
      <c r="Z14" s="157">
        <f t="shared" si="14"/>
        <v>0</v>
      </c>
      <c r="AA14" s="153"/>
      <c r="AB14" s="104"/>
      <c r="AC14" s="105" t="str">
        <f t="shared" si="13"/>
        <v>FARBROTHER.J</v>
      </c>
      <c r="AD14" s="106">
        <f t="shared" si="13"/>
        <v>60581</v>
      </c>
      <c r="AE14" s="107" t="str">
        <f t="shared" si="13"/>
        <v>QUARRY</v>
      </c>
      <c r="AF14" s="108">
        <f t="shared" si="15"/>
        <v>0</v>
      </c>
      <c r="AG14" s="108">
        <f t="shared" si="16"/>
        <v>0</v>
      </c>
      <c r="AH14" s="108">
        <f t="shared" si="17"/>
        <v>0</v>
      </c>
      <c r="AI14" s="108">
        <f t="shared" si="18"/>
        <v>0</v>
      </c>
      <c r="AJ14" s="108">
        <f t="shared" si="19"/>
        <v>0</v>
      </c>
      <c r="AK14" s="108">
        <f t="shared" si="20"/>
        <v>0</v>
      </c>
      <c r="AL14" s="108">
        <f t="shared" si="21"/>
        <v>86.486486486486484</v>
      </c>
      <c r="AM14" s="108">
        <f t="shared" si="22"/>
        <v>0</v>
      </c>
      <c r="AN14" s="32">
        <f t="shared" si="23"/>
        <v>1</v>
      </c>
      <c r="AO14" s="109">
        <f t="shared" si="24"/>
        <v>86.486486486486484</v>
      </c>
      <c r="AP14" s="104"/>
    </row>
    <row r="15" spans="2:42" ht="18" x14ac:dyDescent="0.25">
      <c r="B15" s="133" t="s">
        <v>190</v>
      </c>
      <c r="C15" s="120"/>
      <c r="D15" s="122" t="s">
        <v>73</v>
      </c>
      <c r="E15" s="276">
        <f t="shared" si="0"/>
        <v>23.076923076923077</v>
      </c>
      <c r="F15" s="91">
        <f t="shared" si="1"/>
        <v>23.076923076923077</v>
      </c>
      <c r="G15" s="92">
        <f t="shared" si="2"/>
        <v>23.076923076923077</v>
      </c>
      <c r="H15" s="93">
        <f t="shared" si="3"/>
        <v>13</v>
      </c>
      <c r="I15" s="113">
        <f t="shared" si="4"/>
        <v>1</v>
      </c>
      <c r="J15" s="95">
        <f t="shared" si="5"/>
        <v>23.076923076923077</v>
      </c>
      <c r="K15" s="114"/>
      <c r="L15" s="97">
        <f t="shared" si="6"/>
        <v>0</v>
      </c>
      <c r="M15" s="115"/>
      <c r="N15" s="116">
        <f t="shared" si="7"/>
        <v>0</v>
      </c>
      <c r="O15" s="115"/>
      <c r="P15" s="116">
        <f t="shared" si="8"/>
        <v>0</v>
      </c>
      <c r="Q15" s="115">
        <v>9</v>
      </c>
      <c r="R15" s="116">
        <f t="shared" si="9"/>
        <v>23.076923076923077</v>
      </c>
      <c r="S15" s="115"/>
      <c r="T15" s="116">
        <f t="shared" si="10"/>
        <v>0</v>
      </c>
      <c r="U15" s="115"/>
      <c r="V15" s="116">
        <f t="shared" si="11"/>
        <v>0</v>
      </c>
      <c r="W15" s="115"/>
      <c r="X15" s="147">
        <f t="shared" si="12"/>
        <v>0</v>
      </c>
      <c r="Y15" s="114"/>
      <c r="Z15" s="157">
        <f t="shared" si="14"/>
        <v>0</v>
      </c>
      <c r="AA15" s="153"/>
      <c r="AB15" s="104"/>
      <c r="AC15" s="105" t="str">
        <f t="shared" si="13"/>
        <v>HALLAH.R</v>
      </c>
      <c r="AD15" s="106">
        <f t="shared" si="13"/>
        <v>0</v>
      </c>
      <c r="AE15" s="107" t="str">
        <f t="shared" si="13"/>
        <v>CASTLETON</v>
      </c>
      <c r="AF15" s="108">
        <f t="shared" si="15"/>
        <v>0</v>
      </c>
      <c r="AG15" s="108">
        <f t="shared" si="16"/>
        <v>0</v>
      </c>
      <c r="AH15" s="108">
        <f t="shared" si="17"/>
        <v>0</v>
      </c>
      <c r="AI15" s="108">
        <f t="shared" si="18"/>
        <v>23.076923076923077</v>
      </c>
      <c r="AJ15" s="108">
        <f t="shared" si="19"/>
        <v>0</v>
      </c>
      <c r="AK15" s="108">
        <f t="shared" si="20"/>
        <v>0</v>
      </c>
      <c r="AL15" s="108">
        <f t="shared" si="21"/>
        <v>0</v>
      </c>
      <c r="AM15" s="108">
        <f t="shared" si="22"/>
        <v>0</v>
      </c>
      <c r="AN15" s="32">
        <f t="shared" si="23"/>
        <v>1</v>
      </c>
      <c r="AO15" s="109">
        <f t="shared" si="24"/>
        <v>23.076923076923077</v>
      </c>
      <c r="AP15" s="104"/>
    </row>
    <row r="16" spans="2:42" ht="18" x14ac:dyDescent="0.25">
      <c r="B16" s="110" t="s">
        <v>105</v>
      </c>
      <c r="C16" s="120">
        <v>50844</v>
      </c>
      <c r="D16" s="122" t="s">
        <v>73</v>
      </c>
      <c r="E16" s="276">
        <f t="shared" si="0"/>
        <v>301.282659177396</v>
      </c>
      <c r="F16" s="91">
        <f t="shared" si="1"/>
        <v>366.99694489168178</v>
      </c>
      <c r="G16" s="92">
        <f t="shared" si="2"/>
        <v>366.99694489168172</v>
      </c>
      <c r="H16" s="93">
        <f t="shared" si="3"/>
        <v>3</v>
      </c>
      <c r="I16" s="113">
        <f t="shared" si="4"/>
        <v>5</v>
      </c>
      <c r="J16" s="95">
        <f t="shared" si="5"/>
        <v>73.399388978336361</v>
      </c>
      <c r="K16" s="114">
        <v>25</v>
      </c>
      <c r="L16" s="97">
        <f t="shared" si="6"/>
        <v>65.78947368421052</v>
      </c>
      <c r="M16" s="115">
        <v>26</v>
      </c>
      <c r="N16" s="116">
        <f t="shared" si="7"/>
        <v>72.222222222222229</v>
      </c>
      <c r="O16" s="115">
        <v>23</v>
      </c>
      <c r="P16" s="116">
        <f t="shared" si="8"/>
        <v>65.714285714285708</v>
      </c>
      <c r="Q16" s="115">
        <v>31</v>
      </c>
      <c r="R16" s="116">
        <f t="shared" si="9"/>
        <v>79.487179487179489</v>
      </c>
      <c r="S16" s="115"/>
      <c r="T16" s="116">
        <f t="shared" si="10"/>
        <v>0</v>
      </c>
      <c r="U16" s="115"/>
      <c r="V16" s="116">
        <f t="shared" si="11"/>
        <v>0</v>
      </c>
      <c r="W16" s="115">
        <v>31</v>
      </c>
      <c r="X16" s="147">
        <f t="shared" si="12"/>
        <v>83.78378378378379</v>
      </c>
      <c r="Y16" s="114"/>
      <c r="Z16" s="157">
        <f t="shared" si="14"/>
        <v>0</v>
      </c>
      <c r="AA16" s="153"/>
      <c r="AB16" s="104"/>
      <c r="AC16" s="105" t="str">
        <f t="shared" si="13"/>
        <v>HAMMOND.P</v>
      </c>
      <c r="AD16" s="106">
        <f t="shared" si="13"/>
        <v>50844</v>
      </c>
      <c r="AE16" s="107" t="str">
        <f t="shared" si="13"/>
        <v>CASTLETON</v>
      </c>
      <c r="AF16" s="108">
        <f t="shared" si="15"/>
        <v>65.78947368421052</v>
      </c>
      <c r="AG16" s="108">
        <f t="shared" si="16"/>
        <v>72.222222222222229</v>
      </c>
      <c r="AH16" s="108">
        <f t="shared" si="17"/>
        <v>65.714285714285708</v>
      </c>
      <c r="AI16" s="108">
        <f t="shared" si="18"/>
        <v>79.487179487179489</v>
      </c>
      <c r="AJ16" s="108">
        <f t="shared" si="19"/>
        <v>0</v>
      </c>
      <c r="AK16" s="108">
        <f t="shared" si="20"/>
        <v>0</v>
      </c>
      <c r="AL16" s="108">
        <f t="shared" si="21"/>
        <v>83.78378378378379</v>
      </c>
      <c r="AM16" s="108">
        <f t="shared" si="22"/>
        <v>0</v>
      </c>
      <c r="AN16" s="32">
        <f t="shared" si="23"/>
        <v>5</v>
      </c>
      <c r="AO16" s="109">
        <f t="shared" si="24"/>
        <v>73.399388978336361</v>
      </c>
      <c r="AP16" s="104"/>
    </row>
    <row r="17" spans="2:42" ht="18" x14ac:dyDescent="0.25">
      <c r="B17" s="110" t="s">
        <v>164</v>
      </c>
      <c r="C17" s="111"/>
      <c r="D17" s="112" t="s">
        <v>37</v>
      </c>
      <c r="E17" s="276">
        <f t="shared" si="0"/>
        <v>0</v>
      </c>
      <c r="F17" s="91">
        <f t="shared" si="1"/>
        <v>0</v>
      </c>
      <c r="G17" s="92">
        <f t="shared" si="2"/>
        <v>0</v>
      </c>
      <c r="H17" s="93">
        <f t="shared" si="3"/>
        <v>0</v>
      </c>
      <c r="I17" s="113">
        <f t="shared" si="4"/>
        <v>0</v>
      </c>
      <c r="J17" s="95">
        <f t="shared" si="5"/>
        <v>0</v>
      </c>
      <c r="K17" s="114"/>
      <c r="L17" s="97">
        <f t="shared" si="6"/>
        <v>0</v>
      </c>
      <c r="M17" s="115"/>
      <c r="N17" s="116">
        <f t="shared" si="7"/>
        <v>0</v>
      </c>
      <c r="O17" s="115"/>
      <c r="P17" s="116">
        <f t="shared" si="8"/>
        <v>0</v>
      </c>
      <c r="Q17" s="115"/>
      <c r="R17" s="116">
        <f t="shared" si="9"/>
        <v>0</v>
      </c>
      <c r="S17" s="115"/>
      <c r="T17" s="116">
        <f t="shared" si="10"/>
        <v>0</v>
      </c>
      <c r="U17" s="115"/>
      <c r="V17" s="116">
        <f t="shared" si="11"/>
        <v>0</v>
      </c>
      <c r="W17" s="115"/>
      <c r="X17" s="147">
        <f t="shared" si="12"/>
        <v>0</v>
      </c>
      <c r="Y17" s="114"/>
      <c r="Z17" s="157">
        <f t="shared" si="14"/>
        <v>0</v>
      </c>
      <c r="AA17" s="153"/>
      <c r="AB17" s="104"/>
      <c r="AC17" s="105" t="str">
        <f t="shared" si="13"/>
        <v>HAWKINS.D</v>
      </c>
      <c r="AD17" s="106">
        <f t="shared" si="13"/>
        <v>0</v>
      </c>
      <c r="AE17" s="107" t="str">
        <f t="shared" si="13"/>
        <v>B/GWENT</v>
      </c>
      <c r="AF17" s="108">
        <f t="shared" si="15"/>
        <v>0</v>
      </c>
      <c r="AG17" s="108">
        <f t="shared" si="16"/>
        <v>0</v>
      </c>
      <c r="AH17" s="108">
        <f t="shared" si="17"/>
        <v>0</v>
      </c>
      <c r="AI17" s="108">
        <f t="shared" si="18"/>
        <v>0</v>
      </c>
      <c r="AJ17" s="108">
        <f t="shared" si="19"/>
        <v>0</v>
      </c>
      <c r="AK17" s="108">
        <f t="shared" si="20"/>
        <v>0</v>
      </c>
      <c r="AL17" s="108">
        <f t="shared" si="21"/>
        <v>0</v>
      </c>
      <c r="AM17" s="108">
        <f t="shared" si="22"/>
        <v>0</v>
      </c>
      <c r="AN17" s="32">
        <f t="shared" si="23"/>
        <v>0</v>
      </c>
      <c r="AO17" s="109">
        <f t="shared" si="24"/>
        <v>0</v>
      </c>
      <c r="AP17" s="104"/>
    </row>
    <row r="18" spans="2:42" ht="18" x14ac:dyDescent="0.25">
      <c r="B18" s="110" t="s">
        <v>107</v>
      </c>
      <c r="C18" s="120">
        <v>50851</v>
      </c>
      <c r="D18" s="122" t="s">
        <v>63</v>
      </c>
      <c r="E18" s="276">
        <f t="shared" si="0"/>
        <v>333.76654166127855</v>
      </c>
      <c r="F18" s="91">
        <f t="shared" si="1"/>
        <v>518.3636112583481</v>
      </c>
      <c r="G18" s="92">
        <f t="shared" si="2"/>
        <v>408.76654166127855</v>
      </c>
      <c r="H18" s="93">
        <f t="shared" si="3"/>
        <v>1</v>
      </c>
      <c r="I18" s="113">
        <f t="shared" si="4"/>
        <v>7</v>
      </c>
      <c r="J18" s="95">
        <f t="shared" si="5"/>
        <v>74.0519444654783</v>
      </c>
      <c r="K18" s="114">
        <v>32</v>
      </c>
      <c r="L18" s="97">
        <f t="shared" si="6"/>
        <v>84.21052631578948</v>
      </c>
      <c r="M18" s="115">
        <v>27</v>
      </c>
      <c r="N18" s="116">
        <f t="shared" si="7"/>
        <v>75</v>
      </c>
      <c r="O18" s="115">
        <v>24</v>
      </c>
      <c r="P18" s="116">
        <f t="shared" si="8"/>
        <v>68.571428571428569</v>
      </c>
      <c r="Q18" s="115">
        <v>16</v>
      </c>
      <c r="R18" s="116">
        <f t="shared" si="9"/>
        <v>41.025641025641029</v>
      </c>
      <c r="S18" s="115">
        <v>26</v>
      </c>
      <c r="T18" s="116">
        <f t="shared" ref="T18:T43" si="25">AJ18</f>
        <v>78.787878787878782</v>
      </c>
      <c r="U18" s="115">
        <v>31</v>
      </c>
      <c r="V18" s="116">
        <f t="shared" ref="V18:V43" si="26">AK18</f>
        <v>81.578947368421055</v>
      </c>
      <c r="W18" s="115">
        <v>33</v>
      </c>
      <c r="X18" s="147">
        <f t="shared" ref="X18:X43" si="27">AL18</f>
        <v>89.189189189189193</v>
      </c>
      <c r="Y18" s="114"/>
      <c r="Z18" s="157">
        <f t="shared" si="14"/>
        <v>0</v>
      </c>
      <c r="AA18" s="153"/>
      <c r="AB18" s="104"/>
      <c r="AC18" s="105" t="str">
        <f t="shared" si="13"/>
        <v>HORROCKS.D</v>
      </c>
      <c r="AD18" s="106">
        <f t="shared" si="13"/>
        <v>50851</v>
      </c>
      <c r="AE18" s="107" t="str">
        <f t="shared" si="13"/>
        <v>TONDU</v>
      </c>
      <c r="AF18" s="108">
        <f t="shared" si="15"/>
        <v>84.21052631578948</v>
      </c>
      <c r="AG18" s="108">
        <f t="shared" si="16"/>
        <v>75</v>
      </c>
      <c r="AH18" s="108">
        <f t="shared" si="17"/>
        <v>68.571428571428569</v>
      </c>
      <c r="AI18" s="108">
        <f t="shared" si="18"/>
        <v>41.025641025641029</v>
      </c>
      <c r="AJ18" s="108">
        <f t="shared" si="19"/>
        <v>78.787878787878782</v>
      </c>
      <c r="AK18" s="108">
        <f t="shared" si="20"/>
        <v>81.578947368421055</v>
      </c>
      <c r="AL18" s="108">
        <f t="shared" si="21"/>
        <v>89.189189189189193</v>
      </c>
      <c r="AM18" s="108">
        <f t="shared" si="22"/>
        <v>0</v>
      </c>
      <c r="AN18" s="32">
        <f t="shared" si="23"/>
        <v>7</v>
      </c>
      <c r="AO18" s="109">
        <f t="shared" si="24"/>
        <v>74.0519444654783</v>
      </c>
      <c r="AP18" s="104"/>
    </row>
    <row r="19" spans="2:42" ht="18" x14ac:dyDescent="0.25">
      <c r="B19" s="110" t="s">
        <v>68</v>
      </c>
      <c r="C19" s="120">
        <v>50064</v>
      </c>
      <c r="D19" s="125" t="s">
        <v>63</v>
      </c>
      <c r="E19" s="276">
        <f t="shared" si="0"/>
        <v>270.39953487321907</v>
      </c>
      <c r="F19" s="91">
        <f t="shared" si="1"/>
        <v>347.99737562895461</v>
      </c>
      <c r="G19" s="92">
        <f t="shared" si="2"/>
        <v>321.68158615527034</v>
      </c>
      <c r="H19" s="93">
        <f t="shared" si="3"/>
        <v>5</v>
      </c>
      <c r="I19" s="113">
        <f t="shared" si="4"/>
        <v>6</v>
      </c>
      <c r="J19" s="95">
        <f t="shared" si="5"/>
        <v>57.999562604825769</v>
      </c>
      <c r="K19" s="114">
        <v>10</v>
      </c>
      <c r="L19" s="97">
        <f t="shared" si="6"/>
        <v>26.315789473684209</v>
      </c>
      <c r="M19" s="115">
        <v>25</v>
      </c>
      <c r="N19" s="116">
        <f t="shared" si="7"/>
        <v>69.444444444444443</v>
      </c>
      <c r="O19" s="115">
        <v>20</v>
      </c>
      <c r="P19" s="116">
        <f t="shared" si="8"/>
        <v>57.142857142857146</v>
      </c>
      <c r="Q19" s="115">
        <v>20</v>
      </c>
      <c r="R19" s="116">
        <f t="shared" si="9"/>
        <v>51.282051282051285</v>
      </c>
      <c r="S19" s="115"/>
      <c r="T19" s="116">
        <f t="shared" si="25"/>
        <v>0</v>
      </c>
      <c r="U19" s="115">
        <v>30</v>
      </c>
      <c r="V19" s="116">
        <f t="shared" si="26"/>
        <v>78.94736842105263</v>
      </c>
      <c r="W19" s="115">
        <v>24</v>
      </c>
      <c r="X19" s="147">
        <f t="shared" si="27"/>
        <v>64.86486486486487</v>
      </c>
      <c r="Y19" s="114"/>
      <c r="Z19" s="157">
        <f t="shared" si="14"/>
        <v>0</v>
      </c>
      <c r="AA19" s="153"/>
      <c r="AB19" s="104"/>
      <c r="AC19" s="105" t="str">
        <f t="shared" si="13"/>
        <v>JACOB.J</v>
      </c>
      <c r="AD19" s="106">
        <f t="shared" si="13"/>
        <v>50064</v>
      </c>
      <c r="AE19" s="107" t="str">
        <f t="shared" si="13"/>
        <v>TONDU</v>
      </c>
      <c r="AF19" s="108">
        <f t="shared" si="15"/>
        <v>26.315789473684209</v>
      </c>
      <c r="AG19" s="108">
        <f t="shared" si="16"/>
        <v>69.444444444444443</v>
      </c>
      <c r="AH19" s="108">
        <f t="shared" si="17"/>
        <v>57.142857142857146</v>
      </c>
      <c r="AI19" s="108">
        <f t="shared" si="18"/>
        <v>51.282051282051285</v>
      </c>
      <c r="AJ19" s="108">
        <f t="shared" si="19"/>
        <v>0</v>
      </c>
      <c r="AK19" s="108">
        <f t="shared" si="20"/>
        <v>78.94736842105263</v>
      </c>
      <c r="AL19" s="108">
        <f t="shared" si="21"/>
        <v>64.86486486486487</v>
      </c>
      <c r="AM19" s="108">
        <f t="shared" si="22"/>
        <v>0</v>
      </c>
      <c r="AN19" s="32">
        <f t="shared" si="23"/>
        <v>6</v>
      </c>
      <c r="AO19" s="109">
        <f t="shared" si="24"/>
        <v>57.999562604825769</v>
      </c>
      <c r="AP19" s="104"/>
    </row>
    <row r="20" spans="2:42" ht="18" x14ac:dyDescent="0.25">
      <c r="B20" s="110" t="s">
        <v>108</v>
      </c>
      <c r="C20" s="120">
        <v>50641</v>
      </c>
      <c r="D20" s="122" t="s">
        <v>63</v>
      </c>
      <c r="E20" s="276">
        <f t="shared" si="0"/>
        <v>335.06197927250565</v>
      </c>
      <c r="F20" s="91">
        <f t="shared" si="1"/>
        <v>432.28420149472782</v>
      </c>
      <c r="G20" s="92">
        <f t="shared" si="2"/>
        <v>401.72864593917234</v>
      </c>
      <c r="H20" s="93">
        <f t="shared" si="3"/>
        <v>2</v>
      </c>
      <c r="I20" s="113">
        <f t="shared" si="4"/>
        <v>6</v>
      </c>
      <c r="J20" s="95">
        <f t="shared" si="5"/>
        <v>72.047366915787975</v>
      </c>
      <c r="K20" s="114">
        <v>29</v>
      </c>
      <c r="L20" s="97">
        <f t="shared" si="6"/>
        <v>76.315789473684205</v>
      </c>
      <c r="M20" s="115">
        <v>11</v>
      </c>
      <c r="N20" s="116">
        <f t="shared" si="7"/>
        <v>30.555555555555557</v>
      </c>
      <c r="O20" s="115">
        <v>29</v>
      </c>
      <c r="P20" s="116">
        <f t="shared" si="8"/>
        <v>82.857142857142861</v>
      </c>
      <c r="Q20" s="115">
        <v>26</v>
      </c>
      <c r="R20" s="116">
        <f t="shared" si="9"/>
        <v>66.666666666666671</v>
      </c>
      <c r="S20" s="115"/>
      <c r="T20" s="116">
        <f t="shared" si="25"/>
        <v>0</v>
      </c>
      <c r="U20" s="115">
        <v>35</v>
      </c>
      <c r="V20" s="116">
        <f t="shared" si="26"/>
        <v>92.10526315789474</v>
      </c>
      <c r="W20" s="115">
        <v>31</v>
      </c>
      <c r="X20" s="147">
        <f t="shared" si="27"/>
        <v>83.78378378378379</v>
      </c>
      <c r="Y20" s="114"/>
      <c r="Z20" s="157">
        <f t="shared" si="14"/>
        <v>0</v>
      </c>
      <c r="AA20" s="153"/>
      <c r="AB20" s="104"/>
      <c r="AC20" s="105" t="str">
        <f t="shared" si="13"/>
        <v>JACOB.P</v>
      </c>
      <c r="AD20" s="106">
        <f t="shared" si="13"/>
        <v>50641</v>
      </c>
      <c r="AE20" s="107" t="str">
        <f t="shared" si="13"/>
        <v>TONDU</v>
      </c>
      <c r="AF20" s="108">
        <f t="shared" si="15"/>
        <v>76.315789473684205</v>
      </c>
      <c r="AG20" s="108">
        <f t="shared" si="16"/>
        <v>30.555555555555557</v>
      </c>
      <c r="AH20" s="108">
        <f t="shared" si="17"/>
        <v>82.857142857142861</v>
      </c>
      <c r="AI20" s="108">
        <f t="shared" si="18"/>
        <v>66.666666666666671</v>
      </c>
      <c r="AJ20" s="108">
        <f t="shared" si="19"/>
        <v>0</v>
      </c>
      <c r="AK20" s="108">
        <f t="shared" si="20"/>
        <v>92.10526315789474</v>
      </c>
      <c r="AL20" s="108">
        <f t="shared" si="21"/>
        <v>83.78378378378379</v>
      </c>
      <c r="AM20" s="108">
        <f t="shared" si="22"/>
        <v>0</v>
      </c>
      <c r="AN20" s="32">
        <f t="shared" si="23"/>
        <v>6</v>
      </c>
      <c r="AO20" s="109">
        <f t="shared" si="24"/>
        <v>72.047366915787975</v>
      </c>
      <c r="AP20" s="104"/>
    </row>
    <row r="21" spans="2:42" ht="18" x14ac:dyDescent="0.25">
      <c r="B21" s="110" t="s">
        <v>93</v>
      </c>
      <c r="C21" s="120">
        <v>50702</v>
      </c>
      <c r="D21" s="122" t="s">
        <v>37</v>
      </c>
      <c r="E21" s="276">
        <f t="shared" si="0"/>
        <v>312.69537480063798</v>
      </c>
      <c r="F21" s="91">
        <f t="shared" si="1"/>
        <v>358.64132074658392</v>
      </c>
      <c r="G21" s="92">
        <f t="shared" si="2"/>
        <v>358.64132074658392</v>
      </c>
      <c r="H21" s="93">
        <f t="shared" si="3"/>
        <v>4</v>
      </c>
      <c r="I21" s="113">
        <f t="shared" si="4"/>
        <v>5</v>
      </c>
      <c r="J21" s="95">
        <f t="shared" si="5"/>
        <v>71.728264149316786</v>
      </c>
      <c r="K21" s="114">
        <v>32</v>
      </c>
      <c r="L21" s="97">
        <f t="shared" si="6"/>
        <v>84.21052631578948</v>
      </c>
      <c r="M21" s="115"/>
      <c r="N21" s="116">
        <f t="shared" si="7"/>
        <v>0</v>
      </c>
      <c r="O21" s="115">
        <v>28</v>
      </c>
      <c r="P21" s="116">
        <f t="shared" si="8"/>
        <v>80</v>
      </c>
      <c r="Q21" s="115">
        <v>26</v>
      </c>
      <c r="R21" s="116">
        <f t="shared" si="9"/>
        <v>66.666666666666671</v>
      </c>
      <c r="S21" s="115">
        <v>27</v>
      </c>
      <c r="T21" s="116">
        <f t="shared" si="25"/>
        <v>81.818181818181813</v>
      </c>
      <c r="U21" s="115"/>
      <c r="V21" s="116">
        <f t="shared" si="26"/>
        <v>0</v>
      </c>
      <c r="W21" s="115">
        <v>17</v>
      </c>
      <c r="X21" s="147">
        <f t="shared" si="27"/>
        <v>45.945945945945944</v>
      </c>
      <c r="Y21" s="114"/>
      <c r="Z21" s="157">
        <f t="shared" si="14"/>
        <v>0</v>
      </c>
      <c r="AA21" s="153"/>
      <c r="AB21" s="104"/>
      <c r="AC21" s="105" t="str">
        <f t="shared" si="13"/>
        <v>JAMES.G</v>
      </c>
      <c r="AD21" s="106">
        <f t="shared" si="13"/>
        <v>50702</v>
      </c>
      <c r="AE21" s="107" t="str">
        <f t="shared" si="13"/>
        <v>B/GWENT</v>
      </c>
      <c r="AF21" s="108">
        <f t="shared" si="15"/>
        <v>84.21052631578948</v>
      </c>
      <c r="AG21" s="108">
        <f t="shared" si="16"/>
        <v>0</v>
      </c>
      <c r="AH21" s="108">
        <f t="shared" si="17"/>
        <v>80</v>
      </c>
      <c r="AI21" s="108">
        <f t="shared" si="18"/>
        <v>66.666666666666671</v>
      </c>
      <c r="AJ21" s="108">
        <f t="shared" si="19"/>
        <v>81.818181818181813</v>
      </c>
      <c r="AK21" s="108">
        <f t="shared" si="20"/>
        <v>0</v>
      </c>
      <c r="AL21" s="108">
        <f t="shared" si="21"/>
        <v>45.945945945945944</v>
      </c>
      <c r="AM21" s="108">
        <f t="shared" si="22"/>
        <v>0</v>
      </c>
      <c r="AN21" s="32">
        <f t="shared" si="23"/>
        <v>5</v>
      </c>
      <c r="AO21" s="109">
        <f t="shared" si="24"/>
        <v>71.728264149316786</v>
      </c>
      <c r="AP21" s="104"/>
    </row>
    <row r="22" spans="2:42" ht="18" x14ac:dyDescent="0.25">
      <c r="B22" s="119" t="s">
        <v>141</v>
      </c>
      <c r="C22" s="120"/>
      <c r="D22" s="121" t="s">
        <v>60</v>
      </c>
      <c r="E22" s="276">
        <f t="shared" si="0"/>
        <v>28.205128205128204</v>
      </c>
      <c r="F22" s="91">
        <f t="shared" si="1"/>
        <v>28.205128205128204</v>
      </c>
      <c r="G22" s="92">
        <f t="shared" si="2"/>
        <v>28.205128205128204</v>
      </c>
      <c r="H22" s="93">
        <f t="shared" si="3"/>
        <v>12</v>
      </c>
      <c r="I22" s="113">
        <f t="shared" si="4"/>
        <v>1</v>
      </c>
      <c r="J22" s="95">
        <f t="shared" si="5"/>
        <v>28.205128205128204</v>
      </c>
      <c r="K22" s="114"/>
      <c r="L22" s="97">
        <f t="shared" si="6"/>
        <v>0</v>
      </c>
      <c r="M22" s="115"/>
      <c r="N22" s="116">
        <f t="shared" si="7"/>
        <v>0</v>
      </c>
      <c r="O22" s="115"/>
      <c r="P22" s="116">
        <f t="shared" si="8"/>
        <v>0</v>
      </c>
      <c r="Q22" s="115">
        <v>11</v>
      </c>
      <c r="R22" s="116">
        <f t="shared" si="9"/>
        <v>28.205128205128204</v>
      </c>
      <c r="S22" s="115"/>
      <c r="T22" s="116">
        <f t="shared" si="25"/>
        <v>0</v>
      </c>
      <c r="U22" s="115"/>
      <c r="V22" s="116">
        <f t="shared" si="26"/>
        <v>0</v>
      </c>
      <c r="W22" s="115"/>
      <c r="X22" s="147">
        <f t="shared" si="27"/>
        <v>0</v>
      </c>
      <c r="Y22" s="114"/>
      <c r="Z22" s="157">
        <f t="shared" si="14"/>
        <v>0</v>
      </c>
      <c r="AA22" s="153"/>
      <c r="AB22" s="104"/>
      <c r="AC22" s="105" t="str">
        <f t="shared" si="13"/>
        <v>JONES.D</v>
      </c>
      <c r="AD22" s="106">
        <f t="shared" si="13"/>
        <v>0</v>
      </c>
      <c r="AE22" s="107" t="str">
        <f t="shared" si="13"/>
        <v>NELSON</v>
      </c>
      <c r="AF22" s="108">
        <f t="shared" si="15"/>
        <v>0</v>
      </c>
      <c r="AG22" s="108">
        <f t="shared" si="16"/>
        <v>0</v>
      </c>
      <c r="AH22" s="108">
        <f t="shared" si="17"/>
        <v>0</v>
      </c>
      <c r="AI22" s="108">
        <f t="shared" si="18"/>
        <v>28.205128205128204</v>
      </c>
      <c r="AJ22" s="108">
        <f t="shared" si="19"/>
        <v>0</v>
      </c>
      <c r="AK22" s="108">
        <f t="shared" si="20"/>
        <v>0</v>
      </c>
      <c r="AL22" s="108">
        <f t="shared" si="21"/>
        <v>0</v>
      </c>
      <c r="AM22" s="108">
        <f t="shared" si="22"/>
        <v>0</v>
      </c>
      <c r="AN22" s="32">
        <f t="shared" si="23"/>
        <v>1</v>
      </c>
      <c r="AO22" s="109">
        <f t="shared" si="24"/>
        <v>28.205128205128204</v>
      </c>
      <c r="AP22" s="104"/>
    </row>
    <row r="23" spans="2:42" ht="18" x14ac:dyDescent="0.25">
      <c r="B23" s="110" t="s">
        <v>128</v>
      </c>
      <c r="C23" s="120">
        <v>50540</v>
      </c>
      <c r="D23" s="122" t="s">
        <v>73</v>
      </c>
      <c r="E23" s="276">
        <f t="shared" si="0"/>
        <v>224.29165429165428</v>
      </c>
      <c r="F23" s="91">
        <f t="shared" si="1"/>
        <v>224.29165429165428</v>
      </c>
      <c r="G23" s="92">
        <f t="shared" si="2"/>
        <v>224.29165429165428</v>
      </c>
      <c r="H23" s="93">
        <f t="shared" si="3"/>
        <v>7</v>
      </c>
      <c r="I23" s="113">
        <f t="shared" si="4"/>
        <v>4</v>
      </c>
      <c r="J23" s="95">
        <f t="shared" si="5"/>
        <v>56.072913572913571</v>
      </c>
      <c r="K23" s="114"/>
      <c r="L23" s="97">
        <f t="shared" si="6"/>
        <v>0</v>
      </c>
      <c r="M23" s="115">
        <v>18</v>
      </c>
      <c r="N23" s="116">
        <f t="shared" si="7"/>
        <v>50</v>
      </c>
      <c r="O23" s="115">
        <v>22</v>
      </c>
      <c r="P23" s="116">
        <f t="shared" si="8"/>
        <v>62.857142857142854</v>
      </c>
      <c r="Q23" s="115">
        <v>15</v>
      </c>
      <c r="R23" s="116">
        <f t="shared" si="9"/>
        <v>38.46153846153846</v>
      </c>
      <c r="S23" s="115"/>
      <c r="T23" s="116">
        <f t="shared" si="25"/>
        <v>0</v>
      </c>
      <c r="U23" s="115"/>
      <c r="V23" s="116">
        <f t="shared" si="26"/>
        <v>0</v>
      </c>
      <c r="W23" s="115">
        <v>27</v>
      </c>
      <c r="X23" s="147">
        <f t="shared" si="27"/>
        <v>72.972972972972968</v>
      </c>
      <c r="Y23" s="114"/>
      <c r="Z23" s="157">
        <f t="shared" si="14"/>
        <v>0</v>
      </c>
      <c r="AA23" s="153"/>
      <c r="AB23" s="104"/>
      <c r="AC23" s="105" t="str">
        <f t="shared" si="13"/>
        <v>KOCIOMBAS.J</v>
      </c>
      <c r="AD23" s="106">
        <f t="shared" si="13"/>
        <v>50540</v>
      </c>
      <c r="AE23" s="107" t="str">
        <f t="shared" si="13"/>
        <v>CASTLETON</v>
      </c>
      <c r="AF23" s="108">
        <f t="shared" si="15"/>
        <v>0</v>
      </c>
      <c r="AG23" s="108">
        <f t="shared" si="16"/>
        <v>50</v>
      </c>
      <c r="AH23" s="108">
        <f t="shared" si="17"/>
        <v>62.857142857142854</v>
      </c>
      <c r="AI23" s="108">
        <f t="shared" si="18"/>
        <v>38.46153846153846</v>
      </c>
      <c r="AJ23" s="108">
        <f t="shared" si="19"/>
        <v>0</v>
      </c>
      <c r="AK23" s="108">
        <f t="shared" si="20"/>
        <v>0</v>
      </c>
      <c r="AL23" s="108">
        <f t="shared" si="21"/>
        <v>72.972972972972968</v>
      </c>
      <c r="AM23" s="108">
        <f t="shared" si="22"/>
        <v>0</v>
      </c>
      <c r="AN23" s="32">
        <f t="shared" si="23"/>
        <v>4</v>
      </c>
      <c r="AO23" s="109">
        <f t="shared" si="24"/>
        <v>56.072913572913571</v>
      </c>
      <c r="AP23" s="104"/>
    </row>
    <row r="24" spans="2:42" ht="18" x14ac:dyDescent="0.25">
      <c r="B24" s="110" t="s">
        <v>129</v>
      </c>
      <c r="C24" s="120">
        <v>50292</v>
      </c>
      <c r="D24" s="122" t="s">
        <v>130</v>
      </c>
      <c r="E24" s="276">
        <f t="shared" si="0"/>
        <v>41.666666666666664</v>
      </c>
      <c r="F24" s="91">
        <f t="shared" si="1"/>
        <v>41.666666666666664</v>
      </c>
      <c r="G24" s="92">
        <f t="shared" si="2"/>
        <v>41.666666666666664</v>
      </c>
      <c r="H24" s="93">
        <f t="shared" si="3"/>
        <v>11</v>
      </c>
      <c r="I24" s="113">
        <f t="shared" si="4"/>
        <v>1</v>
      </c>
      <c r="J24" s="95">
        <f t="shared" si="5"/>
        <v>41.666666666666664</v>
      </c>
      <c r="K24" s="114"/>
      <c r="L24" s="97">
        <f t="shared" si="6"/>
        <v>0</v>
      </c>
      <c r="M24" s="115">
        <v>15</v>
      </c>
      <c r="N24" s="116">
        <f t="shared" si="7"/>
        <v>41.666666666666664</v>
      </c>
      <c r="O24" s="115"/>
      <c r="P24" s="116">
        <f t="shared" si="8"/>
        <v>0</v>
      </c>
      <c r="Q24" s="115"/>
      <c r="R24" s="116">
        <f t="shared" si="9"/>
        <v>0</v>
      </c>
      <c r="S24" s="115"/>
      <c r="T24" s="116">
        <f t="shared" si="25"/>
        <v>0</v>
      </c>
      <c r="U24" s="115"/>
      <c r="V24" s="116">
        <f t="shared" si="26"/>
        <v>0</v>
      </c>
      <c r="W24" s="115"/>
      <c r="X24" s="147">
        <f t="shared" si="27"/>
        <v>0</v>
      </c>
      <c r="Y24" s="114"/>
      <c r="Z24" s="157">
        <f t="shared" si="14"/>
        <v>0</v>
      </c>
      <c r="AA24" s="153"/>
      <c r="AB24" s="104"/>
      <c r="AC24" s="105" t="str">
        <f t="shared" si="13"/>
        <v>KOCIOMBAS.S</v>
      </c>
      <c r="AD24" s="106">
        <f t="shared" si="13"/>
        <v>50292</v>
      </c>
      <c r="AE24" s="107" t="str">
        <f t="shared" si="13"/>
        <v>CASTLE</v>
      </c>
      <c r="AF24" s="108">
        <f t="shared" si="15"/>
        <v>0</v>
      </c>
      <c r="AG24" s="108">
        <f t="shared" si="16"/>
        <v>41.666666666666664</v>
      </c>
      <c r="AH24" s="108">
        <f t="shared" si="17"/>
        <v>0</v>
      </c>
      <c r="AI24" s="108">
        <f t="shared" si="18"/>
        <v>0</v>
      </c>
      <c r="AJ24" s="108">
        <f t="shared" si="19"/>
        <v>0</v>
      </c>
      <c r="AK24" s="108">
        <f t="shared" si="20"/>
        <v>0</v>
      </c>
      <c r="AL24" s="108">
        <f t="shared" si="21"/>
        <v>0</v>
      </c>
      <c r="AM24" s="108">
        <f t="shared" si="22"/>
        <v>0</v>
      </c>
      <c r="AN24" s="32">
        <f t="shared" si="23"/>
        <v>1</v>
      </c>
      <c r="AO24" s="109">
        <f t="shared" si="24"/>
        <v>41.666666666666664</v>
      </c>
      <c r="AP24" s="104"/>
    </row>
    <row r="25" spans="2:42" ht="18" x14ac:dyDescent="0.25">
      <c r="B25" s="110" t="s">
        <v>193</v>
      </c>
      <c r="C25" s="120"/>
      <c r="D25" s="125"/>
      <c r="E25" s="276">
        <f t="shared" si="0"/>
        <v>42.857142857142854</v>
      </c>
      <c r="F25" s="91">
        <f t="shared" si="1"/>
        <v>42.857142857142854</v>
      </c>
      <c r="G25" s="92">
        <f t="shared" si="2"/>
        <v>42.857142857142854</v>
      </c>
      <c r="H25" s="93">
        <f t="shared" si="3"/>
        <v>10</v>
      </c>
      <c r="I25" s="113">
        <f t="shared" si="4"/>
        <v>1</v>
      </c>
      <c r="J25" s="95">
        <f t="shared" si="5"/>
        <v>42.857142857142854</v>
      </c>
      <c r="K25" s="114"/>
      <c r="L25" s="97">
        <f t="shared" si="6"/>
        <v>0</v>
      </c>
      <c r="M25" s="115"/>
      <c r="N25" s="116">
        <f t="shared" si="7"/>
        <v>0</v>
      </c>
      <c r="O25" s="115">
        <v>15</v>
      </c>
      <c r="P25" s="116">
        <f t="shared" si="8"/>
        <v>42.857142857142854</v>
      </c>
      <c r="Q25" s="115"/>
      <c r="R25" s="116">
        <f t="shared" si="9"/>
        <v>0</v>
      </c>
      <c r="S25" s="115"/>
      <c r="T25" s="116">
        <f t="shared" si="25"/>
        <v>0</v>
      </c>
      <c r="U25" s="115"/>
      <c r="V25" s="116">
        <f t="shared" si="26"/>
        <v>0</v>
      </c>
      <c r="W25" s="115"/>
      <c r="X25" s="147">
        <f t="shared" si="27"/>
        <v>0</v>
      </c>
      <c r="Y25" s="114"/>
      <c r="Z25" s="157">
        <f t="shared" si="14"/>
        <v>0</v>
      </c>
      <c r="AA25" s="153"/>
      <c r="AB25" s="104"/>
      <c r="AC25" s="105" t="str">
        <f t="shared" si="13"/>
        <v>PRICE.S</v>
      </c>
      <c r="AD25" s="106">
        <f t="shared" si="13"/>
        <v>0</v>
      </c>
      <c r="AE25" s="107">
        <f t="shared" si="13"/>
        <v>0</v>
      </c>
      <c r="AF25" s="108">
        <f t="shared" si="15"/>
        <v>0</v>
      </c>
      <c r="AG25" s="108">
        <f t="shared" si="16"/>
        <v>0</v>
      </c>
      <c r="AH25" s="108">
        <f t="shared" si="17"/>
        <v>42.857142857142854</v>
      </c>
      <c r="AI25" s="108">
        <f t="shared" si="18"/>
        <v>0</v>
      </c>
      <c r="AJ25" s="108">
        <f t="shared" si="19"/>
        <v>0</v>
      </c>
      <c r="AK25" s="108">
        <f t="shared" si="20"/>
        <v>0</v>
      </c>
      <c r="AL25" s="108">
        <f t="shared" si="21"/>
        <v>0</v>
      </c>
      <c r="AM25" s="108">
        <f t="shared" si="22"/>
        <v>0</v>
      </c>
      <c r="AN25" s="32">
        <f t="shared" si="23"/>
        <v>1</v>
      </c>
      <c r="AO25" s="109">
        <f t="shared" si="24"/>
        <v>42.857142857142854</v>
      </c>
      <c r="AP25" s="104"/>
    </row>
    <row r="26" spans="2:42" ht="18" x14ac:dyDescent="0.25">
      <c r="B26" s="110" t="s">
        <v>193</v>
      </c>
      <c r="C26" s="120"/>
      <c r="D26" s="122" t="s">
        <v>73</v>
      </c>
      <c r="E26" s="276">
        <f t="shared" si="0"/>
        <v>23.076923076923077</v>
      </c>
      <c r="F26" s="91">
        <f t="shared" si="1"/>
        <v>23.076923076923077</v>
      </c>
      <c r="G26" s="92">
        <f t="shared" si="2"/>
        <v>23.076923076923077</v>
      </c>
      <c r="H26" s="93">
        <f t="shared" si="3"/>
        <v>13</v>
      </c>
      <c r="I26" s="113">
        <f t="shared" si="4"/>
        <v>1</v>
      </c>
      <c r="J26" s="95">
        <f t="shared" si="5"/>
        <v>23.076923076923077</v>
      </c>
      <c r="K26" s="114"/>
      <c r="L26" s="97">
        <f t="shared" si="6"/>
        <v>0</v>
      </c>
      <c r="M26" s="115"/>
      <c r="N26" s="116">
        <f t="shared" si="7"/>
        <v>0</v>
      </c>
      <c r="O26" s="115"/>
      <c r="P26" s="116">
        <f t="shared" si="8"/>
        <v>0</v>
      </c>
      <c r="Q26" s="115">
        <v>9</v>
      </c>
      <c r="R26" s="116">
        <f t="shared" si="9"/>
        <v>23.076923076923077</v>
      </c>
      <c r="S26" s="115"/>
      <c r="T26" s="116">
        <f t="shared" si="25"/>
        <v>0</v>
      </c>
      <c r="U26" s="115"/>
      <c r="V26" s="116">
        <f t="shared" si="26"/>
        <v>0</v>
      </c>
      <c r="W26" s="115"/>
      <c r="X26" s="147">
        <f t="shared" si="27"/>
        <v>0</v>
      </c>
      <c r="Y26" s="114"/>
      <c r="Z26" s="157">
        <f t="shared" si="14"/>
        <v>0</v>
      </c>
      <c r="AA26" s="153"/>
      <c r="AB26" s="104"/>
      <c r="AC26" s="105" t="str">
        <f t="shared" si="13"/>
        <v>PRICE.S</v>
      </c>
      <c r="AD26" s="106">
        <f t="shared" si="13"/>
        <v>0</v>
      </c>
      <c r="AE26" s="107" t="str">
        <f t="shared" si="13"/>
        <v>CASTLETON</v>
      </c>
      <c r="AF26" s="108">
        <f t="shared" si="15"/>
        <v>0</v>
      </c>
      <c r="AG26" s="108">
        <f t="shared" si="16"/>
        <v>0</v>
      </c>
      <c r="AH26" s="108">
        <f t="shared" si="17"/>
        <v>0</v>
      </c>
      <c r="AI26" s="108">
        <f t="shared" si="18"/>
        <v>23.076923076923077</v>
      </c>
      <c r="AJ26" s="108">
        <f t="shared" si="19"/>
        <v>0</v>
      </c>
      <c r="AK26" s="108">
        <f t="shared" si="20"/>
        <v>0</v>
      </c>
      <c r="AL26" s="108">
        <f t="shared" si="21"/>
        <v>0</v>
      </c>
      <c r="AM26" s="108">
        <f t="shared" si="22"/>
        <v>0</v>
      </c>
      <c r="AN26" s="32">
        <f t="shared" si="23"/>
        <v>1</v>
      </c>
      <c r="AO26" s="109">
        <f t="shared" si="24"/>
        <v>23.076923076923077</v>
      </c>
      <c r="AP26" s="104"/>
    </row>
    <row r="27" spans="2:42" ht="18" x14ac:dyDescent="0.25">
      <c r="B27" s="110" t="s">
        <v>165</v>
      </c>
      <c r="C27" s="120"/>
      <c r="D27" s="122" t="s">
        <v>60</v>
      </c>
      <c r="E27" s="276">
        <f t="shared" si="0"/>
        <v>0</v>
      </c>
      <c r="F27" s="91">
        <f t="shared" si="1"/>
        <v>0</v>
      </c>
      <c r="G27" s="92">
        <f t="shared" si="2"/>
        <v>0</v>
      </c>
      <c r="H27" s="93">
        <f t="shared" si="3"/>
        <v>0</v>
      </c>
      <c r="I27" s="113">
        <f t="shared" si="4"/>
        <v>0</v>
      </c>
      <c r="J27" s="95">
        <f t="shared" si="5"/>
        <v>0</v>
      </c>
      <c r="K27" s="114"/>
      <c r="L27" s="97">
        <f t="shared" si="6"/>
        <v>0</v>
      </c>
      <c r="M27" s="115"/>
      <c r="N27" s="116">
        <f t="shared" si="7"/>
        <v>0</v>
      </c>
      <c r="O27" s="115"/>
      <c r="P27" s="116">
        <f t="shared" si="8"/>
        <v>0</v>
      </c>
      <c r="Q27" s="115"/>
      <c r="R27" s="116">
        <f t="shared" si="9"/>
        <v>0</v>
      </c>
      <c r="S27" s="115"/>
      <c r="T27" s="116">
        <f t="shared" si="25"/>
        <v>0</v>
      </c>
      <c r="U27" s="115"/>
      <c r="V27" s="116">
        <f t="shared" si="26"/>
        <v>0</v>
      </c>
      <c r="W27" s="115"/>
      <c r="X27" s="147">
        <f t="shared" si="27"/>
        <v>0</v>
      </c>
      <c r="Y27" s="114"/>
      <c r="Z27" s="157">
        <f t="shared" si="14"/>
        <v>0</v>
      </c>
      <c r="AA27" s="153"/>
      <c r="AB27" s="104"/>
      <c r="AC27" s="105" t="str">
        <f t="shared" si="13"/>
        <v>SUMMERS.R</v>
      </c>
      <c r="AD27" s="106">
        <f t="shared" si="13"/>
        <v>0</v>
      </c>
      <c r="AE27" s="107" t="str">
        <f t="shared" si="13"/>
        <v>NELSON</v>
      </c>
      <c r="AF27" s="108">
        <f t="shared" si="15"/>
        <v>0</v>
      </c>
      <c r="AG27" s="108">
        <f t="shared" si="16"/>
        <v>0</v>
      </c>
      <c r="AH27" s="108">
        <f t="shared" si="17"/>
        <v>0</v>
      </c>
      <c r="AI27" s="108">
        <f t="shared" si="18"/>
        <v>0</v>
      </c>
      <c r="AJ27" s="108">
        <f t="shared" si="19"/>
        <v>0</v>
      </c>
      <c r="AK27" s="108">
        <f t="shared" si="20"/>
        <v>0</v>
      </c>
      <c r="AL27" s="108">
        <f t="shared" si="21"/>
        <v>0</v>
      </c>
      <c r="AM27" s="108">
        <f t="shared" si="22"/>
        <v>0</v>
      </c>
      <c r="AN27" s="32">
        <f t="shared" si="23"/>
        <v>0</v>
      </c>
      <c r="AO27" s="109">
        <f t="shared" si="24"/>
        <v>0</v>
      </c>
      <c r="AP27" s="104"/>
    </row>
    <row r="28" spans="2:42" ht="18" x14ac:dyDescent="0.25">
      <c r="B28" s="126" t="s">
        <v>118</v>
      </c>
      <c r="C28" s="127">
        <v>50229</v>
      </c>
      <c r="D28" s="128" t="s">
        <v>37</v>
      </c>
      <c r="E28" s="276">
        <f t="shared" si="0"/>
        <v>126.60818713450293</v>
      </c>
      <c r="F28" s="91">
        <f t="shared" si="1"/>
        <v>126.60818713450293</v>
      </c>
      <c r="G28" s="92">
        <f t="shared" si="2"/>
        <v>126.60818713450293</v>
      </c>
      <c r="H28" s="93">
        <f t="shared" si="3"/>
        <v>8</v>
      </c>
      <c r="I28" s="113">
        <f t="shared" si="4"/>
        <v>2</v>
      </c>
      <c r="J28" s="95">
        <f t="shared" si="5"/>
        <v>63.304093567251464</v>
      </c>
      <c r="K28" s="114">
        <v>27</v>
      </c>
      <c r="L28" s="97">
        <f t="shared" si="6"/>
        <v>71.05263157894737</v>
      </c>
      <c r="M28" s="115">
        <v>20</v>
      </c>
      <c r="N28" s="116">
        <f t="shared" si="7"/>
        <v>55.555555555555557</v>
      </c>
      <c r="O28" s="115"/>
      <c r="P28" s="116">
        <f t="shared" si="8"/>
        <v>0</v>
      </c>
      <c r="Q28" s="115"/>
      <c r="R28" s="116">
        <f t="shared" si="9"/>
        <v>0</v>
      </c>
      <c r="S28" s="115"/>
      <c r="T28" s="116">
        <f t="shared" si="25"/>
        <v>0</v>
      </c>
      <c r="U28" s="115"/>
      <c r="V28" s="116">
        <f t="shared" si="26"/>
        <v>0</v>
      </c>
      <c r="W28" s="115"/>
      <c r="X28" s="147">
        <f t="shared" si="27"/>
        <v>0</v>
      </c>
      <c r="Y28" s="114"/>
      <c r="Z28" s="157">
        <f t="shared" si="14"/>
        <v>0</v>
      </c>
      <c r="AA28" s="153"/>
      <c r="AB28" s="104"/>
      <c r="AC28" s="105" t="str">
        <f t="shared" si="13"/>
        <v>THOMAS.K</v>
      </c>
      <c r="AD28" s="106">
        <f t="shared" si="13"/>
        <v>50229</v>
      </c>
      <c r="AE28" s="107" t="str">
        <f t="shared" si="13"/>
        <v>B/GWENT</v>
      </c>
      <c r="AF28" s="108">
        <f t="shared" si="15"/>
        <v>71.05263157894737</v>
      </c>
      <c r="AG28" s="108">
        <f t="shared" si="16"/>
        <v>55.555555555555557</v>
      </c>
      <c r="AH28" s="108">
        <f t="shared" si="17"/>
        <v>0</v>
      </c>
      <c r="AI28" s="108">
        <f t="shared" si="18"/>
        <v>0</v>
      </c>
      <c r="AJ28" s="108">
        <f t="shared" si="19"/>
        <v>0</v>
      </c>
      <c r="AK28" s="108">
        <f t="shared" si="20"/>
        <v>0</v>
      </c>
      <c r="AL28" s="108">
        <f t="shared" si="21"/>
        <v>0</v>
      </c>
      <c r="AM28" s="108">
        <f t="shared" si="22"/>
        <v>0</v>
      </c>
      <c r="AN28" s="32">
        <f t="shared" si="23"/>
        <v>2</v>
      </c>
      <c r="AO28" s="109">
        <f t="shared" si="24"/>
        <v>63.304093567251464</v>
      </c>
      <c r="AP28" s="104"/>
    </row>
    <row r="29" spans="2:42" ht="18" x14ac:dyDescent="0.25">
      <c r="B29" s="160" t="s">
        <v>137</v>
      </c>
      <c r="C29" s="90"/>
      <c r="D29" s="122" t="s">
        <v>63</v>
      </c>
      <c r="E29" s="276">
        <f t="shared" si="0"/>
        <v>0</v>
      </c>
      <c r="F29" s="91">
        <f t="shared" si="1"/>
        <v>0</v>
      </c>
      <c r="G29" s="92">
        <f t="shared" si="2"/>
        <v>0</v>
      </c>
      <c r="H29" s="93">
        <f t="shared" si="3"/>
        <v>0</v>
      </c>
      <c r="I29" s="113">
        <f t="shared" si="4"/>
        <v>0</v>
      </c>
      <c r="J29" s="95">
        <f t="shared" si="5"/>
        <v>0</v>
      </c>
      <c r="K29" s="114"/>
      <c r="L29" s="97">
        <f t="shared" si="6"/>
        <v>0</v>
      </c>
      <c r="M29" s="115"/>
      <c r="N29" s="116">
        <f t="shared" si="7"/>
        <v>0</v>
      </c>
      <c r="O29" s="115"/>
      <c r="P29" s="116">
        <f t="shared" si="8"/>
        <v>0</v>
      </c>
      <c r="Q29" s="115"/>
      <c r="R29" s="116">
        <f t="shared" si="9"/>
        <v>0</v>
      </c>
      <c r="S29" s="115"/>
      <c r="T29" s="116">
        <f t="shared" si="25"/>
        <v>0</v>
      </c>
      <c r="U29" s="115"/>
      <c r="V29" s="116">
        <f t="shared" si="26"/>
        <v>0</v>
      </c>
      <c r="W29" s="115"/>
      <c r="X29" s="147">
        <f t="shared" si="27"/>
        <v>0</v>
      </c>
      <c r="Y29" s="114"/>
      <c r="Z29" s="157">
        <f t="shared" si="14"/>
        <v>0</v>
      </c>
      <c r="AA29" s="153"/>
      <c r="AB29" s="104"/>
      <c r="AC29" s="105" t="str">
        <f t="shared" si="13"/>
        <v>THOMAS.M</v>
      </c>
      <c r="AD29" s="106">
        <f t="shared" si="13"/>
        <v>0</v>
      </c>
      <c r="AE29" s="107" t="str">
        <f t="shared" si="13"/>
        <v>TONDU</v>
      </c>
      <c r="AF29" s="108">
        <f t="shared" si="15"/>
        <v>0</v>
      </c>
      <c r="AG29" s="108">
        <f t="shared" si="16"/>
        <v>0</v>
      </c>
      <c r="AH29" s="108">
        <f t="shared" si="17"/>
        <v>0</v>
      </c>
      <c r="AI29" s="108">
        <f t="shared" si="18"/>
        <v>0</v>
      </c>
      <c r="AJ29" s="108">
        <f t="shared" si="19"/>
        <v>0</v>
      </c>
      <c r="AK29" s="108">
        <f t="shared" si="20"/>
        <v>0</v>
      </c>
      <c r="AL29" s="108">
        <f t="shared" si="21"/>
        <v>0</v>
      </c>
      <c r="AM29" s="108">
        <f t="shared" si="22"/>
        <v>0</v>
      </c>
      <c r="AN29" s="32">
        <f t="shared" si="23"/>
        <v>0</v>
      </c>
      <c r="AO29" s="109">
        <f t="shared" si="24"/>
        <v>0</v>
      </c>
      <c r="AP29" s="104"/>
    </row>
    <row r="30" spans="2:42" ht="18" x14ac:dyDescent="0.25">
      <c r="B30" s="110"/>
      <c r="C30" s="120"/>
      <c r="D30" s="122"/>
      <c r="E30" s="276">
        <f t="shared" ref="E30:E39" si="28">LARGE(AF30:AM30,1)+LARGE(AF30:AM30,2)+LARGE(AF30:AM30,3)+LARGE(AF30:AM30,4)</f>
        <v>0</v>
      </c>
      <c r="F30" s="91">
        <f t="shared" ref="F30:F39" si="29">SUM(L30+N30+P30+R30+T30+V30+X30+Z30)</f>
        <v>0</v>
      </c>
      <c r="G30" s="92">
        <f t="shared" ref="G30:G39" si="30">LARGE(AF30:AM30,1)+LARGE(AF30:AM30,2)+LARGE(AF30:AM30,3)+LARGE(AF30:AM30,4)+LARGE(AF30:AM30,5)</f>
        <v>0</v>
      </c>
      <c r="H30" s="93">
        <f t="shared" ref="H30:H39" si="31">IF(G30=0,,RANK(G30,$G$11:$G$70))</f>
        <v>0</v>
      </c>
      <c r="I30" s="113">
        <f t="shared" ref="I30:J43" si="32">AN30</f>
        <v>0</v>
      </c>
      <c r="J30" s="95">
        <f t="shared" si="32"/>
        <v>0</v>
      </c>
      <c r="K30" s="114"/>
      <c r="L30" s="97">
        <f t="shared" ref="L30:L43" si="33">AF30</f>
        <v>0</v>
      </c>
      <c r="M30" s="115"/>
      <c r="N30" s="116">
        <f t="shared" ref="N30:N43" si="34">AG30</f>
        <v>0</v>
      </c>
      <c r="O30" s="115"/>
      <c r="P30" s="116">
        <f t="shared" ref="P30:P43" si="35">AH30</f>
        <v>0</v>
      </c>
      <c r="Q30" s="115"/>
      <c r="R30" s="116">
        <f t="shared" ref="R30:R43" si="36">AI30</f>
        <v>0</v>
      </c>
      <c r="S30" s="115"/>
      <c r="T30" s="116">
        <f t="shared" si="25"/>
        <v>0</v>
      </c>
      <c r="U30" s="115"/>
      <c r="V30" s="116">
        <f t="shared" si="26"/>
        <v>0</v>
      </c>
      <c r="W30" s="115"/>
      <c r="X30" s="147">
        <f t="shared" si="27"/>
        <v>0</v>
      </c>
      <c r="Y30" s="114"/>
      <c r="Z30" s="157">
        <f t="shared" si="14"/>
        <v>0</v>
      </c>
      <c r="AA30" s="153"/>
      <c r="AB30" s="104"/>
      <c r="AC30" s="105">
        <f t="shared" si="13"/>
        <v>0</v>
      </c>
      <c r="AD30" s="106">
        <f t="shared" si="13"/>
        <v>0</v>
      </c>
      <c r="AE30" s="107">
        <f t="shared" si="13"/>
        <v>0</v>
      </c>
      <c r="AF30" s="108">
        <f t="shared" si="15"/>
        <v>0</v>
      </c>
      <c r="AG30" s="108">
        <f t="shared" si="16"/>
        <v>0</v>
      </c>
      <c r="AH30" s="108">
        <f t="shared" si="17"/>
        <v>0</v>
      </c>
      <c r="AI30" s="108">
        <f t="shared" si="18"/>
        <v>0</v>
      </c>
      <c r="AJ30" s="108">
        <f t="shared" si="19"/>
        <v>0</v>
      </c>
      <c r="AK30" s="108">
        <f t="shared" si="20"/>
        <v>0</v>
      </c>
      <c r="AL30" s="108">
        <f t="shared" si="21"/>
        <v>0</v>
      </c>
      <c r="AM30" s="108">
        <f t="shared" si="22"/>
        <v>0</v>
      </c>
      <c r="AN30" s="32">
        <f t="shared" si="23"/>
        <v>0</v>
      </c>
      <c r="AO30" s="109">
        <f t="shared" si="24"/>
        <v>0</v>
      </c>
      <c r="AP30" s="104"/>
    </row>
    <row r="31" spans="2:42" ht="18" x14ac:dyDescent="0.25">
      <c r="B31" s="110"/>
      <c r="C31" s="120"/>
      <c r="D31" s="122"/>
      <c r="E31" s="276">
        <f t="shared" si="28"/>
        <v>0</v>
      </c>
      <c r="F31" s="91">
        <f t="shared" si="29"/>
        <v>0</v>
      </c>
      <c r="G31" s="92">
        <f t="shared" si="30"/>
        <v>0</v>
      </c>
      <c r="H31" s="93">
        <f t="shared" si="31"/>
        <v>0</v>
      </c>
      <c r="I31" s="113">
        <f t="shared" si="32"/>
        <v>0</v>
      </c>
      <c r="J31" s="95">
        <f t="shared" si="32"/>
        <v>0</v>
      </c>
      <c r="K31" s="114"/>
      <c r="L31" s="97">
        <f t="shared" si="33"/>
        <v>0</v>
      </c>
      <c r="M31" s="115"/>
      <c r="N31" s="116">
        <f t="shared" si="34"/>
        <v>0</v>
      </c>
      <c r="O31" s="115"/>
      <c r="P31" s="116">
        <f t="shared" si="35"/>
        <v>0</v>
      </c>
      <c r="Q31" s="115"/>
      <c r="R31" s="116">
        <f t="shared" si="36"/>
        <v>0</v>
      </c>
      <c r="S31" s="115"/>
      <c r="T31" s="116">
        <f t="shared" si="25"/>
        <v>0</v>
      </c>
      <c r="U31" s="115"/>
      <c r="V31" s="116">
        <f t="shared" si="26"/>
        <v>0</v>
      </c>
      <c r="W31" s="115"/>
      <c r="X31" s="147">
        <f t="shared" si="27"/>
        <v>0</v>
      </c>
      <c r="Y31" s="114"/>
      <c r="Z31" s="157">
        <f t="shared" si="14"/>
        <v>0</v>
      </c>
      <c r="AA31" s="153"/>
      <c r="AB31" s="104"/>
      <c r="AC31" s="105">
        <f t="shared" si="13"/>
        <v>0</v>
      </c>
      <c r="AD31" s="106">
        <f t="shared" si="13"/>
        <v>0</v>
      </c>
      <c r="AE31" s="107">
        <f t="shared" si="13"/>
        <v>0</v>
      </c>
      <c r="AF31" s="108">
        <f t="shared" si="15"/>
        <v>0</v>
      </c>
      <c r="AG31" s="108">
        <f t="shared" si="16"/>
        <v>0</v>
      </c>
      <c r="AH31" s="108">
        <f t="shared" si="17"/>
        <v>0</v>
      </c>
      <c r="AI31" s="108">
        <f t="shared" si="18"/>
        <v>0</v>
      </c>
      <c r="AJ31" s="108">
        <f t="shared" si="19"/>
        <v>0</v>
      </c>
      <c r="AK31" s="108">
        <f t="shared" si="20"/>
        <v>0</v>
      </c>
      <c r="AL31" s="108">
        <f t="shared" si="21"/>
        <v>0</v>
      </c>
      <c r="AM31" s="108">
        <f t="shared" si="22"/>
        <v>0</v>
      </c>
      <c r="AN31" s="32">
        <f t="shared" si="23"/>
        <v>0</v>
      </c>
      <c r="AO31" s="109">
        <f t="shared" si="24"/>
        <v>0</v>
      </c>
      <c r="AP31" s="104"/>
    </row>
    <row r="32" spans="2:42" ht="18" x14ac:dyDescent="0.25">
      <c r="B32" s="129"/>
      <c r="C32" s="130"/>
      <c r="D32" s="131"/>
      <c r="E32" s="276">
        <f t="shared" si="28"/>
        <v>0</v>
      </c>
      <c r="F32" s="91">
        <f t="shared" si="29"/>
        <v>0</v>
      </c>
      <c r="G32" s="92">
        <f t="shared" si="30"/>
        <v>0</v>
      </c>
      <c r="H32" s="93">
        <f t="shared" si="31"/>
        <v>0</v>
      </c>
      <c r="I32" s="113">
        <f t="shared" si="32"/>
        <v>0</v>
      </c>
      <c r="J32" s="95">
        <f t="shared" si="32"/>
        <v>0</v>
      </c>
      <c r="K32" s="114"/>
      <c r="L32" s="97">
        <f t="shared" si="33"/>
        <v>0</v>
      </c>
      <c r="M32" s="115"/>
      <c r="N32" s="116">
        <f t="shared" si="34"/>
        <v>0</v>
      </c>
      <c r="O32" s="115"/>
      <c r="P32" s="116">
        <f t="shared" si="35"/>
        <v>0</v>
      </c>
      <c r="Q32" s="115"/>
      <c r="R32" s="116">
        <f t="shared" si="36"/>
        <v>0</v>
      </c>
      <c r="S32" s="115"/>
      <c r="T32" s="116">
        <f t="shared" si="25"/>
        <v>0</v>
      </c>
      <c r="U32" s="115"/>
      <c r="V32" s="116">
        <f t="shared" si="26"/>
        <v>0</v>
      </c>
      <c r="W32" s="115"/>
      <c r="X32" s="147">
        <f t="shared" si="27"/>
        <v>0</v>
      </c>
      <c r="Y32" s="114"/>
      <c r="Z32" s="157">
        <f t="shared" si="14"/>
        <v>0</v>
      </c>
      <c r="AA32" s="153"/>
      <c r="AB32" s="104"/>
      <c r="AC32" s="105">
        <f t="shared" si="13"/>
        <v>0</v>
      </c>
      <c r="AD32" s="106">
        <f t="shared" si="13"/>
        <v>0</v>
      </c>
      <c r="AE32" s="107">
        <f t="shared" si="13"/>
        <v>0</v>
      </c>
      <c r="AF32" s="108">
        <f t="shared" si="15"/>
        <v>0</v>
      </c>
      <c r="AG32" s="108">
        <f t="shared" si="16"/>
        <v>0</v>
      </c>
      <c r="AH32" s="108">
        <f t="shared" si="17"/>
        <v>0</v>
      </c>
      <c r="AI32" s="108">
        <f t="shared" si="18"/>
        <v>0</v>
      </c>
      <c r="AJ32" s="108">
        <f t="shared" si="19"/>
        <v>0</v>
      </c>
      <c r="AK32" s="108">
        <f t="shared" si="20"/>
        <v>0</v>
      </c>
      <c r="AL32" s="108">
        <f t="shared" si="21"/>
        <v>0</v>
      </c>
      <c r="AM32" s="108">
        <f t="shared" si="22"/>
        <v>0</v>
      </c>
      <c r="AN32" s="32">
        <f t="shared" si="23"/>
        <v>0</v>
      </c>
      <c r="AO32" s="109">
        <f t="shared" si="24"/>
        <v>0</v>
      </c>
      <c r="AP32" s="104"/>
    </row>
    <row r="33" spans="2:42" ht="18" x14ac:dyDescent="0.25">
      <c r="B33" s="132"/>
      <c r="C33" s="111"/>
      <c r="D33" s="112"/>
      <c r="E33" s="276">
        <f t="shared" si="28"/>
        <v>0</v>
      </c>
      <c r="F33" s="91">
        <f t="shared" si="29"/>
        <v>0</v>
      </c>
      <c r="G33" s="92">
        <f t="shared" si="30"/>
        <v>0</v>
      </c>
      <c r="H33" s="93">
        <f t="shared" si="31"/>
        <v>0</v>
      </c>
      <c r="I33" s="113">
        <f t="shared" si="32"/>
        <v>0</v>
      </c>
      <c r="J33" s="95">
        <f t="shared" si="32"/>
        <v>0</v>
      </c>
      <c r="K33" s="114"/>
      <c r="L33" s="97">
        <f t="shared" si="33"/>
        <v>0</v>
      </c>
      <c r="M33" s="115"/>
      <c r="N33" s="116">
        <f t="shared" si="34"/>
        <v>0</v>
      </c>
      <c r="O33" s="115"/>
      <c r="P33" s="116">
        <f t="shared" si="35"/>
        <v>0</v>
      </c>
      <c r="Q33" s="115"/>
      <c r="R33" s="116">
        <f t="shared" si="36"/>
        <v>0</v>
      </c>
      <c r="S33" s="115"/>
      <c r="T33" s="116">
        <f t="shared" si="25"/>
        <v>0</v>
      </c>
      <c r="U33" s="115"/>
      <c r="V33" s="116">
        <f t="shared" si="26"/>
        <v>0</v>
      </c>
      <c r="W33" s="115"/>
      <c r="X33" s="147">
        <f t="shared" si="27"/>
        <v>0</v>
      </c>
      <c r="Y33" s="114"/>
      <c r="Z33" s="157">
        <f t="shared" si="14"/>
        <v>0</v>
      </c>
      <c r="AA33" s="153"/>
      <c r="AB33" s="104"/>
      <c r="AC33" s="105">
        <f t="shared" si="13"/>
        <v>0</v>
      </c>
      <c r="AD33" s="106">
        <f t="shared" si="13"/>
        <v>0</v>
      </c>
      <c r="AE33" s="107">
        <f t="shared" si="13"/>
        <v>0</v>
      </c>
      <c r="AF33" s="108">
        <f t="shared" si="15"/>
        <v>0</v>
      </c>
      <c r="AG33" s="108">
        <f t="shared" si="16"/>
        <v>0</v>
      </c>
      <c r="AH33" s="108">
        <f t="shared" si="17"/>
        <v>0</v>
      </c>
      <c r="AI33" s="108">
        <f t="shared" si="18"/>
        <v>0</v>
      </c>
      <c r="AJ33" s="108">
        <f t="shared" si="19"/>
        <v>0</v>
      </c>
      <c r="AK33" s="108">
        <f t="shared" si="20"/>
        <v>0</v>
      </c>
      <c r="AL33" s="108">
        <f t="shared" si="21"/>
        <v>0</v>
      </c>
      <c r="AM33" s="108">
        <f t="shared" si="22"/>
        <v>0</v>
      </c>
      <c r="AN33" s="32">
        <f t="shared" si="23"/>
        <v>0</v>
      </c>
      <c r="AO33" s="109">
        <f t="shared" si="24"/>
        <v>0</v>
      </c>
      <c r="AP33" s="104"/>
    </row>
    <row r="34" spans="2:42" ht="18" x14ac:dyDescent="0.25">
      <c r="B34" s="133"/>
      <c r="C34" s="134"/>
      <c r="D34" s="135"/>
      <c r="E34" s="276">
        <f t="shared" si="28"/>
        <v>0</v>
      </c>
      <c r="F34" s="91">
        <f t="shared" si="29"/>
        <v>0</v>
      </c>
      <c r="G34" s="92">
        <f t="shared" si="30"/>
        <v>0</v>
      </c>
      <c r="H34" s="93">
        <f t="shared" si="31"/>
        <v>0</v>
      </c>
      <c r="I34" s="113">
        <f t="shared" si="32"/>
        <v>0</v>
      </c>
      <c r="J34" s="95">
        <f t="shared" si="32"/>
        <v>0</v>
      </c>
      <c r="K34" s="114"/>
      <c r="L34" s="97">
        <f t="shared" si="33"/>
        <v>0</v>
      </c>
      <c r="M34" s="115"/>
      <c r="N34" s="116">
        <f t="shared" si="34"/>
        <v>0</v>
      </c>
      <c r="O34" s="115"/>
      <c r="P34" s="116">
        <f t="shared" si="35"/>
        <v>0</v>
      </c>
      <c r="Q34" s="115"/>
      <c r="R34" s="116">
        <f t="shared" si="36"/>
        <v>0</v>
      </c>
      <c r="S34" s="115"/>
      <c r="T34" s="116">
        <f t="shared" si="25"/>
        <v>0</v>
      </c>
      <c r="U34" s="115"/>
      <c r="V34" s="116">
        <f t="shared" si="26"/>
        <v>0</v>
      </c>
      <c r="W34" s="115"/>
      <c r="X34" s="147">
        <f t="shared" si="27"/>
        <v>0</v>
      </c>
      <c r="Y34" s="114"/>
      <c r="Z34" s="157">
        <f t="shared" si="14"/>
        <v>0</v>
      </c>
      <c r="AA34" s="153"/>
      <c r="AB34" s="104"/>
      <c r="AC34" s="105">
        <f t="shared" si="13"/>
        <v>0</v>
      </c>
      <c r="AD34" s="106">
        <f t="shared" si="13"/>
        <v>0</v>
      </c>
      <c r="AE34" s="107">
        <f t="shared" si="13"/>
        <v>0</v>
      </c>
      <c r="AF34" s="108">
        <f t="shared" si="15"/>
        <v>0</v>
      </c>
      <c r="AG34" s="108">
        <f t="shared" si="16"/>
        <v>0</v>
      </c>
      <c r="AH34" s="108">
        <f t="shared" si="17"/>
        <v>0</v>
      </c>
      <c r="AI34" s="108">
        <f t="shared" si="18"/>
        <v>0</v>
      </c>
      <c r="AJ34" s="108">
        <f t="shared" si="19"/>
        <v>0</v>
      </c>
      <c r="AK34" s="108">
        <f t="shared" si="20"/>
        <v>0</v>
      </c>
      <c r="AL34" s="108">
        <f t="shared" si="21"/>
        <v>0</v>
      </c>
      <c r="AM34" s="108">
        <f t="shared" si="22"/>
        <v>0</v>
      </c>
      <c r="AN34" s="32">
        <f t="shared" si="23"/>
        <v>0</v>
      </c>
      <c r="AO34" s="109">
        <f t="shared" si="24"/>
        <v>0</v>
      </c>
      <c r="AP34" s="104"/>
    </row>
    <row r="35" spans="2:42" ht="18" x14ac:dyDescent="0.25">
      <c r="B35" s="110"/>
      <c r="C35" s="120"/>
      <c r="D35" s="122"/>
      <c r="E35" s="276">
        <f t="shared" si="28"/>
        <v>0</v>
      </c>
      <c r="F35" s="91">
        <f t="shared" si="29"/>
        <v>0</v>
      </c>
      <c r="G35" s="92">
        <f t="shared" si="30"/>
        <v>0</v>
      </c>
      <c r="H35" s="93">
        <f t="shared" si="31"/>
        <v>0</v>
      </c>
      <c r="I35" s="113">
        <f t="shared" si="32"/>
        <v>0</v>
      </c>
      <c r="J35" s="95">
        <f t="shared" si="32"/>
        <v>0</v>
      </c>
      <c r="K35" s="114"/>
      <c r="L35" s="97">
        <f t="shared" si="33"/>
        <v>0</v>
      </c>
      <c r="M35" s="115"/>
      <c r="N35" s="116">
        <f t="shared" si="34"/>
        <v>0</v>
      </c>
      <c r="O35" s="115"/>
      <c r="P35" s="116">
        <f t="shared" si="35"/>
        <v>0</v>
      </c>
      <c r="Q35" s="115"/>
      <c r="R35" s="116">
        <f t="shared" si="36"/>
        <v>0</v>
      </c>
      <c r="S35" s="115"/>
      <c r="T35" s="116">
        <f t="shared" si="25"/>
        <v>0</v>
      </c>
      <c r="U35" s="115"/>
      <c r="V35" s="116">
        <f t="shared" si="26"/>
        <v>0</v>
      </c>
      <c r="W35" s="115"/>
      <c r="X35" s="147">
        <f t="shared" si="27"/>
        <v>0</v>
      </c>
      <c r="Y35" s="114"/>
      <c r="Z35" s="157">
        <f t="shared" si="14"/>
        <v>0</v>
      </c>
      <c r="AA35" s="153"/>
      <c r="AB35" s="104"/>
      <c r="AC35" s="105">
        <f t="shared" si="13"/>
        <v>0</v>
      </c>
      <c r="AD35" s="106">
        <f t="shared" si="13"/>
        <v>0</v>
      </c>
      <c r="AE35" s="107">
        <f t="shared" si="13"/>
        <v>0</v>
      </c>
      <c r="AF35" s="108">
        <f t="shared" si="15"/>
        <v>0</v>
      </c>
      <c r="AG35" s="108">
        <f t="shared" si="16"/>
        <v>0</v>
      </c>
      <c r="AH35" s="108">
        <f t="shared" si="17"/>
        <v>0</v>
      </c>
      <c r="AI35" s="108">
        <f t="shared" si="18"/>
        <v>0</v>
      </c>
      <c r="AJ35" s="108">
        <f t="shared" si="19"/>
        <v>0</v>
      </c>
      <c r="AK35" s="108">
        <f t="shared" si="20"/>
        <v>0</v>
      </c>
      <c r="AL35" s="108">
        <f t="shared" si="21"/>
        <v>0</v>
      </c>
      <c r="AM35" s="108">
        <f t="shared" si="22"/>
        <v>0</v>
      </c>
      <c r="AN35" s="32">
        <f t="shared" si="23"/>
        <v>0</v>
      </c>
      <c r="AO35" s="109">
        <f t="shared" si="24"/>
        <v>0</v>
      </c>
      <c r="AP35" s="104"/>
    </row>
    <row r="36" spans="2:42" ht="18" x14ac:dyDescent="0.25">
      <c r="B36" s="133"/>
      <c r="C36" s="134"/>
      <c r="D36" s="135"/>
      <c r="E36" s="276">
        <f t="shared" si="28"/>
        <v>0</v>
      </c>
      <c r="F36" s="91">
        <f t="shared" si="29"/>
        <v>0</v>
      </c>
      <c r="G36" s="92">
        <f t="shared" si="30"/>
        <v>0</v>
      </c>
      <c r="H36" s="93">
        <f t="shared" si="31"/>
        <v>0</v>
      </c>
      <c r="I36" s="113">
        <f t="shared" si="32"/>
        <v>0</v>
      </c>
      <c r="J36" s="95">
        <f t="shared" si="32"/>
        <v>0</v>
      </c>
      <c r="K36" s="114"/>
      <c r="L36" s="97">
        <f t="shared" si="33"/>
        <v>0</v>
      </c>
      <c r="M36" s="115"/>
      <c r="N36" s="116">
        <f t="shared" si="34"/>
        <v>0</v>
      </c>
      <c r="O36" s="115"/>
      <c r="P36" s="116">
        <f t="shared" si="35"/>
        <v>0</v>
      </c>
      <c r="Q36" s="115"/>
      <c r="R36" s="116">
        <f t="shared" si="36"/>
        <v>0</v>
      </c>
      <c r="S36" s="115"/>
      <c r="T36" s="116">
        <f t="shared" si="25"/>
        <v>0</v>
      </c>
      <c r="U36" s="115"/>
      <c r="V36" s="116">
        <f t="shared" si="26"/>
        <v>0</v>
      </c>
      <c r="W36" s="115"/>
      <c r="X36" s="147">
        <f t="shared" si="27"/>
        <v>0</v>
      </c>
      <c r="Y36" s="114"/>
      <c r="Z36" s="157">
        <f t="shared" si="14"/>
        <v>0</v>
      </c>
      <c r="AA36" s="153"/>
      <c r="AB36" s="104"/>
      <c r="AC36" s="105">
        <f t="shared" si="13"/>
        <v>0</v>
      </c>
      <c r="AD36" s="106">
        <f t="shared" si="13"/>
        <v>0</v>
      </c>
      <c r="AE36" s="107">
        <f t="shared" si="13"/>
        <v>0</v>
      </c>
      <c r="AF36" s="108">
        <f t="shared" si="15"/>
        <v>0</v>
      </c>
      <c r="AG36" s="108">
        <f t="shared" si="16"/>
        <v>0</v>
      </c>
      <c r="AH36" s="108">
        <f t="shared" si="17"/>
        <v>0</v>
      </c>
      <c r="AI36" s="108">
        <f t="shared" si="18"/>
        <v>0</v>
      </c>
      <c r="AJ36" s="108">
        <f t="shared" si="19"/>
        <v>0</v>
      </c>
      <c r="AK36" s="108">
        <f t="shared" si="20"/>
        <v>0</v>
      </c>
      <c r="AL36" s="108">
        <f t="shared" si="21"/>
        <v>0</v>
      </c>
      <c r="AM36" s="108">
        <f t="shared" si="22"/>
        <v>0</v>
      </c>
      <c r="AN36" s="32">
        <f t="shared" si="23"/>
        <v>0</v>
      </c>
      <c r="AO36" s="109">
        <f t="shared" si="24"/>
        <v>0</v>
      </c>
      <c r="AP36" s="104"/>
    </row>
    <row r="37" spans="2:42" ht="18" x14ac:dyDescent="0.25">
      <c r="B37" s="119"/>
      <c r="C37" s="120"/>
      <c r="D37" s="121"/>
      <c r="E37" s="276">
        <f t="shared" si="28"/>
        <v>0</v>
      </c>
      <c r="F37" s="91">
        <f t="shared" si="29"/>
        <v>0</v>
      </c>
      <c r="G37" s="92">
        <f t="shared" si="30"/>
        <v>0</v>
      </c>
      <c r="H37" s="93">
        <f t="shared" si="31"/>
        <v>0</v>
      </c>
      <c r="I37" s="113">
        <f t="shared" si="32"/>
        <v>0</v>
      </c>
      <c r="J37" s="95">
        <f t="shared" si="32"/>
        <v>0</v>
      </c>
      <c r="K37" s="114"/>
      <c r="L37" s="97">
        <f t="shared" si="33"/>
        <v>0</v>
      </c>
      <c r="M37" s="115"/>
      <c r="N37" s="116">
        <f t="shared" si="34"/>
        <v>0</v>
      </c>
      <c r="O37" s="115"/>
      <c r="P37" s="116">
        <f t="shared" si="35"/>
        <v>0</v>
      </c>
      <c r="Q37" s="115"/>
      <c r="R37" s="116">
        <f t="shared" si="36"/>
        <v>0</v>
      </c>
      <c r="S37" s="115"/>
      <c r="T37" s="116">
        <f t="shared" si="25"/>
        <v>0</v>
      </c>
      <c r="U37" s="115"/>
      <c r="V37" s="116">
        <f t="shared" si="26"/>
        <v>0</v>
      </c>
      <c r="W37" s="115"/>
      <c r="X37" s="147">
        <f t="shared" si="27"/>
        <v>0</v>
      </c>
      <c r="Y37" s="114"/>
      <c r="Z37" s="157">
        <f t="shared" si="14"/>
        <v>0</v>
      </c>
      <c r="AA37" s="153"/>
      <c r="AB37" s="104"/>
      <c r="AC37" s="105">
        <f t="shared" si="13"/>
        <v>0</v>
      </c>
      <c r="AD37" s="106">
        <f t="shared" si="13"/>
        <v>0</v>
      </c>
      <c r="AE37" s="107">
        <f t="shared" si="13"/>
        <v>0</v>
      </c>
      <c r="AF37" s="108">
        <f t="shared" si="15"/>
        <v>0</v>
      </c>
      <c r="AG37" s="108">
        <f t="shared" si="16"/>
        <v>0</v>
      </c>
      <c r="AH37" s="108">
        <f t="shared" si="17"/>
        <v>0</v>
      </c>
      <c r="AI37" s="108">
        <f t="shared" si="18"/>
        <v>0</v>
      </c>
      <c r="AJ37" s="108">
        <f t="shared" si="19"/>
        <v>0</v>
      </c>
      <c r="AK37" s="108">
        <f t="shared" si="20"/>
        <v>0</v>
      </c>
      <c r="AL37" s="108">
        <f t="shared" si="21"/>
        <v>0</v>
      </c>
      <c r="AM37" s="108">
        <f t="shared" si="22"/>
        <v>0</v>
      </c>
      <c r="AN37" s="32">
        <f t="shared" si="23"/>
        <v>0</v>
      </c>
      <c r="AO37" s="109">
        <f t="shared" si="24"/>
        <v>0</v>
      </c>
      <c r="AP37" s="104"/>
    </row>
    <row r="38" spans="2:42" ht="18" x14ac:dyDescent="0.25">
      <c r="B38" s="133"/>
      <c r="C38" s="134"/>
      <c r="D38" s="135"/>
      <c r="E38" s="276">
        <f t="shared" si="28"/>
        <v>0</v>
      </c>
      <c r="F38" s="91">
        <f t="shared" si="29"/>
        <v>0</v>
      </c>
      <c r="G38" s="92">
        <f t="shared" si="30"/>
        <v>0</v>
      </c>
      <c r="H38" s="93">
        <f t="shared" si="31"/>
        <v>0</v>
      </c>
      <c r="I38" s="113">
        <f t="shared" si="32"/>
        <v>0</v>
      </c>
      <c r="J38" s="95">
        <f t="shared" si="32"/>
        <v>0</v>
      </c>
      <c r="K38" s="114"/>
      <c r="L38" s="97">
        <f t="shared" si="33"/>
        <v>0</v>
      </c>
      <c r="M38" s="115"/>
      <c r="N38" s="116">
        <f t="shared" si="34"/>
        <v>0</v>
      </c>
      <c r="O38" s="115"/>
      <c r="P38" s="116">
        <f t="shared" si="35"/>
        <v>0</v>
      </c>
      <c r="Q38" s="115"/>
      <c r="R38" s="116">
        <f t="shared" si="36"/>
        <v>0</v>
      </c>
      <c r="S38" s="115"/>
      <c r="T38" s="116">
        <f t="shared" si="25"/>
        <v>0</v>
      </c>
      <c r="U38" s="115"/>
      <c r="V38" s="116">
        <f t="shared" si="26"/>
        <v>0</v>
      </c>
      <c r="W38" s="115"/>
      <c r="X38" s="147">
        <f t="shared" si="27"/>
        <v>0</v>
      </c>
      <c r="Y38" s="114"/>
      <c r="Z38" s="157">
        <f t="shared" si="14"/>
        <v>0</v>
      </c>
      <c r="AA38" s="153"/>
      <c r="AB38" s="104"/>
      <c r="AC38" s="105">
        <f t="shared" si="13"/>
        <v>0</v>
      </c>
      <c r="AD38" s="106">
        <f t="shared" si="13"/>
        <v>0</v>
      </c>
      <c r="AE38" s="107">
        <f t="shared" si="13"/>
        <v>0</v>
      </c>
      <c r="AF38" s="108">
        <f t="shared" si="15"/>
        <v>0</v>
      </c>
      <c r="AG38" s="108">
        <f t="shared" si="16"/>
        <v>0</v>
      </c>
      <c r="AH38" s="108">
        <f t="shared" si="17"/>
        <v>0</v>
      </c>
      <c r="AI38" s="108">
        <f t="shared" si="18"/>
        <v>0</v>
      </c>
      <c r="AJ38" s="108">
        <f t="shared" si="19"/>
        <v>0</v>
      </c>
      <c r="AK38" s="108">
        <f t="shared" si="20"/>
        <v>0</v>
      </c>
      <c r="AL38" s="108">
        <f t="shared" si="21"/>
        <v>0</v>
      </c>
      <c r="AM38" s="108">
        <f t="shared" si="22"/>
        <v>0</v>
      </c>
      <c r="AN38" s="32">
        <f t="shared" si="23"/>
        <v>0</v>
      </c>
      <c r="AO38" s="109">
        <f t="shared" si="24"/>
        <v>0</v>
      </c>
      <c r="AP38" s="104"/>
    </row>
    <row r="39" spans="2:42" ht="18" x14ac:dyDescent="0.25">
      <c r="B39" s="133"/>
      <c r="C39" s="134"/>
      <c r="D39" s="135"/>
      <c r="E39" s="276">
        <f t="shared" si="28"/>
        <v>0</v>
      </c>
      <c r="F39" s="91">
        <f t="shared" si="29"/>
        <v>0</v>
      </c>
      <c r="G39" s="92">
        <f t="shared" si="30"/>
        <v>0</v>
      </c>
      <c r="H39" s="93">
        <f t="shared" si="31"/>
        <v>0</v>
      </c>
      <c r="I39" s="113">
        <f t="shared" si="32"/>
        <v>0</v>
      </c>
      <c r="J39" s="95">
        <f t="shared" si="32"/>
        <v>0</v>
      </c>
      <c r="K39" s="114"/>
      <c r="L39" s="97">
        <f t="shared" si="33"/>
        <v>0</v>
      </c>
      <c r="M39" s="115"/>
      <c r="N39" s="116">
        <f t="shared" si="34"/>
        <v>0</v>
      </c>
      <c r="O39" s="115"/>
      <c r="P39" s="116">
        <f t="shared" si="35"/>
        <v>0</v>
      </c>
      <c r="Q39" s="115"/>
      <c r="R39" s="116">
        <f t="shared" si="36"/>
        <v>0</v>
      </c>
      <c r="S39" s="115"/>
      <c r="T39" s="116">
        <f t="shared" si="25"/>
        <v>0</v>
      </c>
      <c r="U39" s="115"/>
      <c r="V39" s="116">
        <f t="shared" si="26"/>
        <v>0</v>
      </c>
      <c r="W39" s="115"/>
      <c r="X39" s="147">
        <f t="shared" si="27"/>
        <v>0</v>
      </c>
      <c r="Y39" s="114"/>
      <c r="Z39" s="157">
        <f t="shared" si="14"/>
        <v>0</v>
      </c>
      <c r="AA39" s="153"/>
      <c r="AB39" s="104"/>
      <c r="AC39" s="105">
        <f t="shared" si="13"/>
        <v>0</v>
      </c>
      <c r="AD39" s="106">
        <f t="shared" si="13"/>
        <v>0</v>
      </c>
      <c r="AE39" s="107">
        <f t="shared" si="13"/>
        <v>0</v>
      </c>
      <c r="AF39" s="108">
        <f t="shared" si="15"/>
        <v>0</v>
      </c>
      <c r="AG39" s="108">
        <f t="shared" si="16"/>
        <v>0</v>
      </c>
      <c r="AH39" s="108">
        <f t="shared" si="17"/>
        <v>0</v>
      </c>
      <c r="AI39" s="108">
        <f t="shared" si="18"/>
        <v>0</v>
      </c>
      <c r="AJ39" s="108">
        <f t="shared" si="19"/>
        <v>0</v>
      </c>
      <c r="AK39" s="108">
        <f t="shared" si="20"/>
        <v>0</v>
      </c>
      <c r="AL39" s="108">
        <f t="shared" si="21"/>
        <v>0</v>
      </c>
      <c r="AM39" s="108">
        <f t="shared" si="22"/>
        <v>0</v>
      </c>
      <c r="AN39" s="32">
        <f t="shared" si="23"/>
        <v>0</v>
      </c>
      <c r="AO39" s="109">
        <f t="shared" si="24"/>
        <v>0</v>
      </c>
      <c r="AP39" s="104"/>
    </row>
    <row r="40" spans="2:42" ht="18" x14ac:dyDescent="0.25">
      <c r="B40" s="110"/>
      <c r="C40" s="120"/>
      <c r="D40" s="122"/>
      <c r="E40" s="276"/>
      <c r="F40" s="91"/>
      <c r="G40" s="92"/>
      <c r="H40" s="93"/>
      <c r="I40" s="113"/>
      <c r="J40" s="95">
        <f t="shared" si="32"/>
        <v>0</v>
      </c>
      <c r="K40" s="114"/>
      <c r="L40" s="97">
        <f t="shared" si="33"/>
        <v>0</v>
      </c>
      <c r="M40" s="115"/>
      <c r="N40" s="116">
        <f t="shared" si="34"/>
        <v>0</v>
      </c>
      <c r="O40" s="115"/>
      <c r="P40" s="116">
        <f t="shared" si="35"/>
        <v>0</v>
      </c>
      <c r="Q40" s="115"/>
      <c r="R40" s="116">
        <f t="shared" si="36"/>
        <v>0</v>
      </c>
      <c r="S40" s="115"/>
      <c r="T40" s="116">
        <f t="shared" si="25"/>
        <v>0</v>
      </c>
      <c r="U40" s="115"/>
      <c r="V40" s="116">
        <f t="shared" si="26"/>
        <v>0</v>
      </c>
      <c r="W40" s="115"/>
      <c r="X40" s="147">
        <f t="shared" si="27"/>
        <v>0</v>
      </c>
      <c r="Y40" s="114"/>
      <c r="Z40" s="157">
        <f t="shared" si="14"/>
        <v>0</v>
      </c>
      <c r="AA40" s="153"/>
      <c r="AB40" s="104"/>
      <c r="AC40" s="105"/>
      <c r="AD40" s="106"/>
      <c r="AE40" s="107"/>
      <c r="AF40" s="108"/>
      <c r="AG40" s="108"/>
      <c r="AH40" s="108"/>
      <c r="AI40" s="108"/>
      <c r="AJ40" s="108"/>
      <c r="AK40" s="108"/>
      <c r="AL40" s="108"/>
      <c r="AM40" s="108"/>
      <c r="AN40" s="32"/>
      <c r="AO40" s="109"/>
      <c r="AP40" s="104"/>
    </row>
    <row r="41" spans="2:42" ht="18" x14ac:dyDescent="0.25">
      <c r="B41" s="137"/>
      <c r="C41" s="138"/>
      <c r="D41" s="139"/>
      <c r="E41" s="276"/>
      <c r="F41" s="91"/>
      <c r="G41" s="92"/>
      <c r="H41" s="93"/>
      <c r="I41" s="113"/>
      <c r="J41" s="95">
        <f t="shared" si="32"/>
        <v>0</v>
      </c>
      <c r="K41" s="114"/>
      <c r="L41" s="97">
        <f t="shared" si="33"/>
        <v>0</v>
      </c>
      <c r="M41" s="115"/>
      <c r="N41" s="116">
        <f t="shared" si="34"/>
        <v>0</v>
      </c>
      <c r="O41" s="115"/>
      <c r="P41" s="116">
        <f t="shared" si="35"/>
        <v>0</v>
      </c>
      <c r="Q41" s="115"/>
      <c r="R41" s="116">
        <f t="shared" si="36"/>
        <v>0</v>
      </c>
      <c r="S41" s="115"/>
      <c r="T41" s="116">
        <f t="shared" si="25"/>
        <v>0</v>
      </c>
      <c r="U41" s="115"/>
      <c r="V41" s="116">
        <f t="shared" si="26"/>
        <v>0</v>
      </c>
      <c r="W41" s="115"/>
      <c r="X41" s="147">
        <f t="shared" si="27"/>
        <v>0</v>
      </c>
      <c r="Y41" s="114"/>
      <c r="Z41" s="157">
        <f t="shared" si="14"/>
        <v>0</v>
      </c>
      <c r="AA41" s="153"/>
      <c r="AB41" s="104"/>
      <c r="AC41" s="105"/>
      <c r="AD41" s="106"/>
      <c r="AE41" s="107"/>
      <c r="AF41" s="108"/>
      <c r="AG41" s="108"/>
      <c r="AH41" s="108"/>
      <c r="AI41" s="108"/>
      <c r="AJ41" s="108"/>
      <c r="AK41" s="108"/>
      <c r="AL41" s="108"/>
      <c r="AM41" s="108"/>
      <c r="AN41" s="32"/>
      <c r="AO41" s="109"/>
      <c r="AP41" s="104"/>
    </row>
    <row r="42" spans="2:42" ht="18" x14ac:dyDescent="0.25">
      <c r="B42" s="132"/>
      <c r="C42" s="111"/>
      <c r="D42" s="112"/>
      <c r="E42" s="276"/>
      <c r="F42" s="91"/>
      <c r="G42" s="92"/>
      <c r="H42" s="93"/>
      <c r="I42" s="113"/>
      <c r="J42" s="95">
        <f t="shared" si="32"/>
        <v>0</v>
      </c>
      <c r="K42" s="114"/>
      <c r="L42" s="97">
        <f t="shared" si="33"/>
        <v>0</v>
      </c>
      <c r="M42" s="115"/>
      <c r="N42" s="116">
        <f t="shared" si="34"/>
        <v>0</v>
      </c>
      <c r="O42" s="115"/>
      <c r="P42" s="116">
        <f t="shared" si="35"/>
        <v>0</v>
      </c>
      <c r="Q42" s="115"/>
      <c r="R42" s="116">
        <f t="shared" si="36"/>
        <v>0</v>
      </c>
      <c r="S42" s="115"/>
      <c r="T42" s="116">
        <f t="shared" si="25"/>
        <v>0</v>
      </c>
      <c r="U42" s="115"/>
      <c r="V42" s="116">
        <f t="shared" si="26"/>
        <v>0</v>
      </c>
      <c r="W42" s="115"/>
      <c r="X42" s="147">
        <f t="shared" si="27"/>
        <v>0</v>
      </c>
      <c r="Y42" s="114"/>
      <c r="Z42" s="157">
        <f t="shared" si="14"/>
        <v>0</v>
      </c>
      <c r="AA42" s="153"/>
      <c r="AB42" s="104"/>
      <c r="AC42" s="105"/>
      <c r="AD42" s="106"/>
      <c r="AE42" s="107"/>
      <c r="AF42" s="108"/>
      <c r="AG42" s="108"/>
      <c r="AH42" s="108"/>
      <c r="AI42" s="108"/>
      <c r="AJ42" s="108"/>
      <c r="AK42" s="108"/>
      <c r="AL42" s="108"/>
      <c r="AM42" s="108"/>
      <c r="AN42" s="32"/>
      <c r="AO42" s="109"/>
      <c r="AP42" s="104"/>
    </row>
    <row r="43" spans="2:42" ht="18.75" thickBot="1" x14ac:dyDescent="0.3">
      <c r="B43" s="140"/>
      <c r="C43" s="141"/>
      <c r="D43" s="142"/>
      <c r="E43" s="276"/>
      <c r="F43" s="91"/>
      <c r="G43" s="92"/>
      <c r="H43" s="93"/>
      <c r="I43" s="143"/>
      <c r="J43" s="95">
        <f t="shared" si="32"/>
        <v>0</v>
      </c>
      <c r="K43" s="114"/>
      <c r="L43" s="97">
        <f t="shared" si="33"/>
        <v>0</v>
      </c>
      <c r="M43" s="115"/>
      <c r="N43" s="116">
        <f t="shared" si="34"/>
        <v>0</v>
      </c>
      <c r="O43" s="115"/>
      <c r="P43" s="116">
        <f t="shared" si="35"/>
        <v>0</v>
      </c>
      <c r="Q43" s="115"/>
      <c r="R43" s="116">
        <f t="shared" si="36"/>
        <v>0</v>
      </c>
      <c r="S43" s="115"/>
      <c r="T43" s="116">
        <f t="shared" si="25"/>
        <v>0</v>
      </c>
      <c r="U43" s="115"/>
      <c r="V43" s="116">
        <f t="shared" si="26"/>
        <v>0</v>
      </c>
      <c r="W43" s="115"/>
      <c r="X43" s="147">
        <f t="shared" si="27"/>
        <v>0</v>
      </c>
      <c r="Y43" s="158"/>
      <c r="Z43" s="159">
        <f t="shared" si="14"/>
        <v>0</v>
      </c>
      <c r="AA43" s="153"/>
      <c r="AB43" s="104"/>
      <c r="AC43" s="105"/>
      <c r="AD43" s="106"/>
      <c r="AE43" s="107"/>
      <c r="AF43" s="108"/>
      <c r="AG43" s="108"/>
      <c r="AH43" s="108"/>
      <c r="AI43" s="108"/>
      <c r="AJ43" s="108"/>
      <c r="AK43" s="108"/>
      <c r="AL43" s="108"/>
      <c r="AM43" s="108"/>
      <c r="AN43" s="32"/>
      <c r="AO43" s="109"/>
      <c r="AP43" s="104"/>
    </row>
    <row r="44" spans="2:42" x14ac:dyDescent="0.25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</row>
  </sheetData>
  <sortState ref="B11:R29">
    <sortCondition ref="B11"/>
  </sortState>
  <conditionalFormatting sqref="G11:H43">
    <cfRule type="cellIs" dxfId="23" priority="24" stopIfTrue="1" operator="lessThan">
      <formula>1</formula>
    </cfRule>
  </conditionalFormatting>
  <conditionalFormatting sqref="I11:I43">
    <cfRule type="cellIs" dxfId="22" priority="23" stopIfTrue="1" operator="equal">
      <formula>0</formula>
    </cfRule>
  </conditionalFormatting>
  <conditionalFormatting sqref="N11:N43 P11:P43 R11:R43 T11:T43 V11:V43 X11:X43 Z11:Z43 AB11:AB43 AP11:AP43 L11:L43">
    <cfRule type="cellIs" dxfId="21" priority="21" stopIfTrue="1" operator="greaterThan">
      <formula>1</formula>
    </cfRule>
    <cfRule type="cellIs" dxfId="20" priority="22" stopIfTrue="1" operator="lessThan">
      <formula>1</formula>
    </cfRule>
  </conditionalFormatting>
  <conditionalFormatting sqref="M11:M43 Q11:Q43 S11:S43 U11:U43 Y11:Y43 K11:K43 AA11:AA43 W11:W43 O11:O43">
    <cfRule type="cellIs" dxfId="19" priority="19" stopIfTrue="1" operator="greaterThan">
      <formula>1</formula>
    </cfRule>
    <cfRule type="cellIs" dxfId="18" priority="20" stopIfTrue="1" operator="lessThan">
      <formula>1</formula>
    </cfRule>
  </conditionalFormatting>
  <conditionalFormatting sqref="J11:J43">
    <cfRule type="cellIs" dxfId="17" priority="14" operator="greaterThan">
      <formula>79.999999999</formula>
    </cfRule>
    <cfRule type="cellIs" dxfId="16" priority="15" operator="lessThan">
      <formula>79.999999</formula>
    </cfRule>
    <cfRule type="cellIs" dxfId="15" priority="16" operator="greaterThan">
      <formula>79.9999999</formula>
    </cfRule>
    <cfRule type="cellIs" dxfId="14" priority="17" stopIfTrue="1" operator="lessThan">
      <formula>1</formula>
    </cfRule>
    <cfRule type="cellIs" dxfId="13" priority="18" stopIfTrue="1" operator="between">
      <formula>1</formula>
      <formula>69.999999</formula>
    </cfRule>
  </conditionalFormatting>
  <conditionalFormatting sqref="G11:J43">
    <cfRule type="cellIs" dxfId="12" priority="12" operator="lessThan">
      <formula>1</formula>
    </cfRule>
    <cfRule type="cellIs" dxfId="11" priority="13" operator="lessThan">
      <formula>1</formula>
    </cfRule>
  </conditionalFormatting>
  <conditionalFormatting sqref="AA11:AB43 AP11:AP43">
    <cfRule type="cellIs" dxfId="10" priority="10" operator="lessThan">
      <formula>0.1</formula>
    </cfRule>
    <cfRule type="cellIs" dxfId="9" priority="11" operator="lessThan">
      <formula>0.1</formula>
    </cfRule>
  </conditionalFormatting>
  <conditionalFormatting sqref="J11:J43">
    <cfRule type="cellIs" dxfId="8" priority="9" operator="between">
      <formula>1</formula>
      <formula>79.99999</formula>
    </cfRule>
  </conditionalFormatting>
  <conditionalFormatting sqref="H11:H28">
    <cfRule type="cellIs" dxfId="7" priority="8" operator="between">
      <formula>1</formula>
      <formula>3</formula>
    </cfRule>
  </conditionalFormatting>
  <conditionalFormatting sqref="H11:H32">
    <cfRule type="cellIs" dxfId="6" priority="7" operator="between">
      <formula>1</formula>
      <formula>3</formula>
    </cfRule>
  </conditionalFormatting>
  <conditionalFormatting sqref="F11:F43">
    <cfRule type="cellIs" dxfId="5" priority="6" operator="lessThan">
      <formula>0.1</formula>
    </cfRule>
  </conditionalFormatting>
  <conditionalFormatting sqref="AA11:AB43 AP11:AP43">
    <cfRule type="cellIs" dxfId="4" priority="4" operator="lessThan">
      <formula>0.1</formula>
    </cfRule>
    <cfRule type="cellIs" dxfId="3" priority="5" operator="lessThan">
      <formula>0.1</formula>
    </cfRule>
  </conditionalFormatting>
  <conditionalFormatting sqref="K11:Z43">
    <cfRule type="cellIs" dxfId="2" priority="3" operator="lessThan">
      <formula>0.01</formula>
    </cfRule>
  </conditionalFormatting>
  <pageMargins left="0.25" right="0.25" top="0.75" bottom="0.75" header="0.3" footer="0.3"/>
  <pageSetup paperSize="9" scale="58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A154"/>
  <sheetViews>
    <sheetView zoomScale="75" zoomScaleNormal="7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E10" sqref="E10"/>
    </sheetView>
  </sheetViews>
  <sheetFormatPr defaultRowHeight="15" x14ac:dyDescent="0.25"/>
  <cols>
    <col min="2" max="2" width="20" customWidth="1"/>
    <col min="3" max="7" width="15.28515625" customWidth="1"/>
    <col min="65" max="65" width="11.85546875" customWidth="1"/>
    <col min="67" max="67" width="20" customWidth="1"/>
    <col min="68" max="71" width="15.28515625" customWidth="1"/>
    <col min="72" max="72" width="11" customWidth="1"/>
    <col min="73" max="75" width="9.28515625" customWidth="1"/>
    <col min="76" max="76" width="10.5703125" customWidth="1"/>
    <col min="77" max="77" width="9.28515625" customWidth="1"/>
    <col min="78" max="78" width="10.5703125" customWidth="1"/>
    <col min="79" max="83" width="9.28515625" customWidth="1"/>
    <col min="84" max="84" width="10.5703125" customWidth="1"/>
    <col min="85" max="85" width="9.28515625" customWidth="1"/>
    <col min="86" max="86" width="10.5703125" customWidth="1"/>
    <col min="87" max="93" width="9.28515625" customWidth="1"/>
    <col min="129" max="129" width="16" customWidth="1"/>
  </cols>
  <sheetData>
    <row r="1" spans="2:131" ht="20.25" x14ac:dyDescent="0.3">
      <c r="K1" s="315"/>
    </row>
    <row r="2" spans="2:131" ht="23.25" x14ac:dyDescent="0.35">
      <c r="B2" s="250" t="s">
        <v>185</v>
      </c>
      <c r="C2" s="250"/>
      <c r="D2" s="250"/>
      <c r="BO2" s="250"/>
    </row>
    <row r="3" spans="2:131" ht="15.75" thickBot="1" x14ac:dyDescent="0.3">
      <c r="DZ3" s="163"/>
      <c r="EA3" s="163"/>
    </row>
    <row r="4" spans="2:131" ht="21" x14ac:dyDescent="0.35">
      <c r="B4" s="251"/>
      <c r="C4" s="35"/>
      <c r="D4" s="252"/>
      <c r="E4" s="253" t="s">
        <v>182</v>
      </c>
      <c r="F4" s="253"/>
      <c r="G4" s="253" t="s">
        <v>35</v>
      </c>
      <c r="H4" s="332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4"/>
      <c r="AF4" s="334"/>
      <c r="AG4" s="334"/>
      <c r="AH4" s="334"/>
      <c r="AI4" s="334"/>
      <c r="AJ4" s="333"/>
      <c r="AK4" s="333"/>
      <c r="AL4" s="333"/>
      <c r="AM4" s="334"/>
      <c r="AN4" s="334"/>
      <c r="AO4" s="334"/>
      <c r="AP4" s="334"/>
      <c r="AQ4" s="333"/>
      <c r="AR4" s="333"/>
      <c r="AS4" s="334"/>
      <c r="AT4" s="334"/>
      <c r="AU4" s="334"/>
      <c r="AV4" s="334"/>
      <c r="AW4" s="334"/>
      <c r="AX4" s="334"/>
      <c r="AY4" s="333"/>
      <c r="AZ4" s="333"/>
      <c r="BA4" s="334"/>
      <c r="BB4" s="334"/>
      <c r="BC4" s="334"/>
      <c r="BD4" s="334"/>
      <c r="BE4" s="333"/>
      <c r="BF4" s="333"/>
      <c r="BG4" s="334"/>
      <c r="BH4" s="334"/>
      <c r="BI4" s="334"/>
      <c r="BJ4" s="334"/>
      <c r="BK4" s="334"/>
      <c r="BL4" s="334"/>
      <c r="BM4" s="335"/>
      <c r="BN4" s="335"/>
      <c r="BO4" s="336"/>
      <c r="BP4" s="337"/>
      <c r="BQ4" s="338"/>
      <c r="BR4" s="339"/>
      <c r="BS4" s="339"/>
      <c r="BT4" s="332"/>
      <c r="BU4" s="333"/>
      <c r="BV4" s="333"/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3"/>
      <c r="CI4" s="333"/>
      <c r="CJ4" s="333"/>
      <c r="CK4" s="333"/>
      <c r="CL4" s="333"/>
      <c r="CM4" s="333"/>
      <c r="CN4" s="333"/>
      <c r="CO4" s="333"/>
      <c r="CP4" s="333"/>
      <c r="CQ4" s="334"/>
      <c r="CR4" s="334"/>
      <c r="CS4" s="334"/>
      <c r="CT4" s="334"/>
      <c r="CU4" s="334"/>
      <c r="CV4" s="333"/>
      <c r="CW4" s="333"/>
      <c r="CX4" s="333"/>
      <c r="CY4" s="334"/>
      <c r="CZ4" s="334"/>
      <c r="DA4" s="334"/>
      <c r="DB4" s="334"/>
      <c r="DC4" s="333"/>
      <c r="DD4" s="333"/>
      <c r="DE4" s="334"/>
      <c r="DF4" s="334"/>
      <c r="DG4" s="334"/>
      <c r="DH4" s="334"/>
      <c r="DI4" s="334"/>
      <c r="DJ4" s="334"/>
      <c r="DK4" s="333"/>
      <c r="DL4" s="333"/>
      <c r="DM4" s="334"/>
      <c r="DN4" s="334"/>
      <c r="DO4" s="334"/>
      <c r="DP4" s="334"/>
      <c r="DQ4" s="333"/>
      <c r="DR4" s="333"/>
      <c r="DS4" s="334"/>
      <c r="DT4" s="334"/>
      <c r="DU4" s="334"/>
      <c r="DV4" s="334"/>
      <c r="DW4" s="334"/>
      <c r="DX4" s="334"/>
      <c r="DY4" s="340"/>
      <c r="DZ4" s="335"/>
      <c r="EA4" s="335"/>
    </row>
    <row r="5" spans="2:131" ht="18.75" x14ac:dyDescent="0.3">
      <c r="B5" s="60" t="s">
        <v>19</v>
      </c>
      <c r="C5" s="60" t="s">
        <v>20</v>
      </c>
      <c r="D5" s="254" t="s">
        <v>21</v>
      </c>
      <c r="E5" s="254" t="s">
        <v>11</v>
      </c>
      <c r="F5" s="254" t="s">
        <v>183</v>
      </c>
      <c r="G5" s="255" t="s">
        <v>184</v>
      </c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  <c r="BC5" s="340"/>
      <c r="BD5" s="340"/>
      <c r="BE5" s="340"/>
      <c r="BF5" s="340"/>
      <c r="BG5" s="340"/>
      <c r="BH5" s="340"/>
      <c r="BI5" s="340"/>
      <c r="BJ5" s="340"/>
      <c r="BK5" s="340"/>
      <c r="BL5" s="340"/>
      <c r="BM5" s="335"/>
      <c r="BN5" s="335"/>
      <c r="BO5" s="341"/>
      <c r="BP5" s="341"/>
      <c r="BQ5" s="341"/>
      <c r="BR5" s="341"/>
      <c r="BS5" s="341"/>
      <c r="BT5" s="340"/>
      <c r="BU5" s="340"/>
      <c r="BV5" s="340"/>
      <c r="BW5" s="340"/>
      <c r="BX5" s="340"/>
      <c r="BY5" s="340"/>
      <c r="BZ5" s="340"/>
      <c r="CA5" s="340"/>
      <c r="CB5" s="340"/>
      <c r="CC5" s="340"/>
      <c r="CD5" s="340"/>
      <c r="CE5" s="340"/>
      <c r="CF5" s="340"/>
      <c r="CG5" s="340"/>
      <c r="CH5" s="340"/>
      <c r="CI5" s="340"/>
      <c r="CJ5" s="340"/>
      <c r="CK5" s="340"/>
      <c r="CL5" s="340"/>
      <c r="CM5" s="340"/>
      <c r="CN5" s="340"/>
      <c r="CO5" s="340"/>
      <c r="CP5" s="340"/>
      <c r="CQ5" s="340"/>
      <c r="CR5" s="340"/>
      <c r="CS5" s="340"/>
      <c r="CT5" s="340"/>
      <c r="CU5" s="340"/>
      <c r="CV5" s="340"/>
      <c r="CW5" s="340"/>
      <c r="CX5" s="340"/>
      <c r="CY5" s="340"/>
      <c r="CZ5" s="340"/>
      <c r="DA5" s="340"/>
      <c r="DB5" s="340"/>
      <c r="DC5" s="340"/>
      <c r="DD5" s="340"/>
      <c r="DE5" s="340"/>
      <c r="DF5" s="340"/>
      <c r="DG5" s="340"/>
      <c r="DH5" s="340"/>
      <c r="DI5" s="340"/>
      <c r="DJ5" s="340"/>
      <c r="DK5" s="340"/>
      <c r="DL5" s="340"/>
      <c r="DM5" s="340"/>
      <c r="DN5" s="340"/>
      <c r="DO5" s="340"/>
      <c r="DP5" s="340"/>
      <c r="DQ5" s="340"/>
      <c r="DR5" s="340"/>
      <c r="DS5" s="340"/>
      <c r="DT5" s="340"/>
      <c r="DU5" s="340"/>
      <c r="DV5" s="340"/>
      <c r="DW5" s="340"/>
      <c r="DX5" s="340"/>
      <c r="DY5" s="340"/>
      <c r="DZ5" s="335"/>
      <c r="EA5" s="335"/>
    </row>
    <row r="6" spans="2:131" ht="19.5" thickBot="1" x14ac:dyDescent="0.35">
      <c r="B6" s="256"/>
      <c r="C6" s="256"/>
      <c r="D6" s="257"/>
      <c r="E6" s="258" t="s">
        <v>27</v>
      </c>
      <c r="F6" s="258"/>
      <c r="G6" s="258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  <c r="BK6" s="340"/>
      <c r="BL6" s="340"/>
      <c r="BM6" s="335"/>
      <c r="BN6" s="335"/>
      <c r="BO6" s="338"/>
      <c r="BP6" s="338"/>
      <c r="BQ6" s="338"/>
      <c r="BR6" s="339"/>
      <c r="BS6" s="339"/>
      <c r="BT6" s="340"/>
      <c r="BU6" s="340"/>
      <c r="BV6" s="340"/>
      <c r="BW6" s="340"/>
      <c r="BX6" s="340"/>
      <c r="BY6" s="340"/>
      <c r="BZ6" s="340"/>
      <c r="CA6" s="340"/>
      <c r="CB6" s="340"/>
      <c r="CC6" s="340"/>
      <c r="CD6" s="340"/>
      <c r="CE6" s="340"/>
      <c r="CF6" s="340"/>
      <c r="CG6" s="340"/>
      <c r="CH6" s="340"/>
      <c r="CI6" s="340"/>
      <c r="CJ6" s="340"/>
      <c r="CK6" s="340"/>
      <c r="CL6" s="340"/>
      <c r="CM6" s="340"/>
      <c r="CN6" s="340"/>
      <c r="CO6" s="340"/>
      <c r="CP6" s="340"/>
      <c r="CQ6" s="340"/>
      <c r="CR6" s="340"/>
      <c r="CS6" s="340"/>
      <c r="CT6" s="340"/>
      <c r="CU6" s="340"/>
      <c r="CV6" s="340"/>
      <c r="CW6" s="340"/>
      <c r="CX6" s="340"/>
      <c r="CY6" s="340"/>
      <c r="CZ6" s="340"/>
      <c r="DA6" s="340"/>
      <c r="DB6" s="340"/>
      <c r="DC6" s="340"/>
      <c r="DD6" s="342"/>
      <c r="DE6" s="342"/>
      <c r="DF6" s="342"/>
      <c r="DG6" s="342"/>
      <c r="DH6" s="342"/>
      <c r="DI6" s="342"/>
      <c r="DJ6" s="342"/>
      <c r="DK6" s="340"/>
      <c r="DL6" s="340"/>
      <c r="DM6" s="340"/>
      <c r="DN6" s="340"/>
      <c r="DO6" s="340"/>
      <c r="DP6" s="340"/>
      <c r="DQ6" s="340"/>
      <c r="DR6" s="342"/>
      <c r="DS6" s="342"/>
      <c r="DT6" s="342"/>
      <c r="DU6" s="342"/>
      <c r="DV6" s="342"/>
      <c r="DW6" s="342"/>
      <c r="DX6" s="342"/>
      <c r="DY6" s="340"/>
      <c r="DZ6" s="335"/>
      <c r="EA6" s="335"/>
    </row>
    <row r="7" spans="2:131" ht="20.25" x14ac:dyDescent="0.3">
      <c r="B7" s="351" t="s">
        <v>58</v>
      </c>
      <c r="C7" s="352">
        <v>50681</v>
      </c>
      <c r="D7" s="349" t="s">
        <v>37</v>
      </c>
      <c r="E7" s="259">
        <v>71.794871794871796</v>
      </c>
      <c r="F7" s="350" t="s">
        <v>178</v>
      </c>
      <c r="G7" s="329">
        <v>1</v>
      </c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3"/>
      <c r="AC7" s="343"/>
      <c r="AD7" s="331"/>
      <c r="AE7" s="331"/>
      <c r="AF7" s="331"/>
      <c r="AG7" s="331"/>
      <c r="AH7" s="331"/>
      <c r="AI7" s="331"/>
      <c r="AJ7" s="331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35"/>
      <c r="BN7" s="335"/>
      <c r="BO7" s="344"/>
      <c r="BP7" s="345"/>
      <c r="BQ7" s="336"/>
      <c r="BR7" s="346"/>
      <c r="BS7" s="347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31"/>
      <c r="DO7" s="331"/>
      <c r="DP7" s="331"/>
      <c r="DQ7" s="331"/>
      <c r="DR7" s="331"/>
      <c r="DS7" s="331"/>
      <c r="DT7" s="331"/>
      <c r="DU7" s="331"/>
      <c r="DV7" s="331"/>
      <c r="DW7" s="331"/>
      <c r="DX7" s="331"/>
      <c r="DY7" s="340"/>
      <c r="DZ7" s="335"/>
      <c r="EA7" s="335"/>
    </row>
    <row r="8" spans="2:131" ht="20.25" x14ac:dyDescent="0.3">
      <c r="B8" s="247" t="s">
        <v>100</v>
      </c>
      <c r="C8" s="134">
        <v>50691</v>
      </c>
      <c r="D8" s="133" t="s">
        <v>73</v>
      </c>
      <c r="E8" s="260">
        <v>69.230769230769226</v>
      </c>
      <c r="F8" s="261" t="s">
        <v>179</v>
      </c>
      <c r="G8" s="330">
        <v>2</v>
      </c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3"/>
      <c r="AX8" s="343"/>
      <c r="AY8" s="343"/>
      <c r="AZ8" s="343"/>
      <c r="BA8" s="343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35"/>
      <c r="BN8" s="335"/>
      <c r="BO8" s="344"/>
      <c r="BP8" s="345"/>
      <c r="BQ8" s="336"/>
      <c r="BR8" s="346"/>
      <c r="BS8" s="347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331"/>
      <c r="DO8" s="331"/>
      <c r="DP8" s="331"/>
      <c r="DQ8" s="331"/>
      <c r="DR8" s="331"/>
      <c r="DS8" s="331"/>
      <c r="DT8" s="331"/>
      <c r="DU8" s="331"/>
      <c r="DV8" s="331"/>
      <c r="DW8" s="331"/>
      <c r="DX8" s="331"/>
      <c r="DY8" s="340"/>
      <c r="DZ8" s="335"/>
      <c r="EA8" s="335"/>
    </row>
    <row r="9" spans="2:131" ht="20.25" x14ac:dyDescent="0.3">
      <c r="B9" s="160" t="s">
        <v>83</v>
      </c>
      <c r="C9" s="120">
        <v>50057</v>
      </c>
      <c r="D9" s="110" t="s">
        <v>36</v>
      </c>
      <c r="E9" s="260">
        <v>94.872400596084816</v>
      </c>
      <c r="F9" s="267" t="s">
        <v>177</v>
      </c>
      <c r="G9" s="330">
        <v>14</v>
      </c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3"/>
      <c r="AO9" s="343"/>
      <c r="AP9" s="343"/>
      <c r="AQ9" s="343"/>
      <c r="AR9" s="343"/>
      <c r="AS9" s="343"/>
      <c r="AT9" s="343"/>
      <c r="AU9" s="343"/>
      <c r="AV9" s="343"/>
      <c r="AW9" s="343"/>
      <c r="AX9" s="343"/>
      <c r="AY9" s="343"/>
      <c r="AZ9" s="343"/>
      <c r="BA9" s="343"/>
      <c r="BB9" s="343"/>
      <c r="BC9" s="343"/>
      <c r="BD9" s="343"/>
      <c r="BE9" s="343"/>
      <c r="BF9" s="343"/>
      <c r="BG9" s="343"/>
      <c r="BH9" s="343"/>
      <c r="BI9" s="343"/>
      <c r="BJ9" s="343"/>
      <c r="BK9" s="343"/>
      <c r="BL9" s="343"/>
      <c r="BM9" s="335"/>
      <c r="BN9" s="335"/>
      <c r="BO9" s="344"/>
      <c r="BP9" s="345"/>
      <c r="BQ9" s="336"/>
      <c r="BR9" s="346"/>
      <c r="BS9" s="347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  <c r="DA9" s="331"/>
      <c r="DB9" s="331"/>
      <c r="DC9" s="331"/>
      <c r="DD9" s="331"/>
      <c r="DE9" s="331"/>
      <c r="DF9" s="331"/>
      <c r="DG9" s="331"/>
      <c r="DH9" s="331"/>
      <c r="DI9" s="331"/>
      <c r="DJ9" s="331"/>
      <c r="DK9" s="331"/>
      <c r="DL9" s="331"/>
      <c r="DM9" s="331"/>
      <c r="DN9" s="331"/>
      <c r="DO9" s="331"/>
      <c r="DP9" s="331"/>
      <c r="DQ9" s="331"/>
      <c r="DR9" s="331"/>
      <c r="DS9" s="331"/>
      <c r="DT9" s="331"/>
      <c r="DU9" s="331"/>
      <c r="DV9" s="331"/>
      <c r="DW9" s="331"/>
      <c r="DX9" s="331"/>
      <c r="DY9" s="340"/>
      <c r="DZ9" s="335"/>
      <c r="EA9" s="335"/>
    </row>
    <row r="10" spans="2:131" ht="20.25" x14ac:dyDescent="0.3">
      <c r="B10" s="160" t="s">
        <v>84</v>
      </c>
      <c r="C10" s="120">
        <v>50023</v>
      </c>
      <c r="D10" s="110" t="s">
        <v>36</v>
      </c>
      <c r="E10" s="260">
        <v>91.184673891440823</v>
      </c>
      <c r="F10" s="269" t="s">
        <v>177</v>
      </c>
      <c r="G10" s="330">
        <v>14</v>
      </c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  <c r="BI10" s="343"/>
      <c r="BJ10" s="343"/>
      <c r="BK10" s="343"/>
      <c r="BL10" s="343"/>
      <c r="BM10" s="335"/>
      <c r="BN10" s="335"/>
      <c r="BO10" s="344"/>
      <c r="BP10" s="345"/>
      <c r="BQ10" s="336"/>
      <c r="BR10" s="346"/>
      <c r="BS10" s="347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1"/>
      <c r="DG10" s="331"/>
      <c r="DH10" s="331"/>
      <c r="DI10" s="331"/>
      <c r="DJ10" s="331"/>
      <c r="DK10" s="331"/>
      <c r="DL10" s="331"/>
      <c r="DM10" s="331"/>
      <c r="DN10" s="331"/>
      <c r="DO10" s="331"/>
      <c r="DP10" s="331"/>
      <c r="DQ10" s="331"/>
      <c r="DR10" s="331"/>
      <c r="DS10" s="331"/>
      <c r="DT10" s="331"/>
      <c r="DU10" s="331"/>
      <c r="DV10" s="331"/>
      <c r="DW10" s="331"/>
      <c r="DX10" s="331"/>
      <c r="DY10" s="340"/>
      <c r="DZ10" s="335"/>
      <c r="EA10" s="335"/>
    </row>
    <row r="11" spans="2:131" ht="20.25" x14ac:dyDescent="0.3">
      <c r="B11" s="262" t="s">
        <v>119</v>
      </c>
      <c r="C11" s="263">
        <v>50294</v>
      </c>
      <c r="D11" s="205" t="s">
        <v>37</v>
      </c>
      <c r="E11" s="260">
        <v>51.947496947496951</v>
      </c>
      <c r="F11" s="261" t="s">
        <v>180</v>
      </c>
      <c r="G11" s="330">
        <v>5</v>
      </c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3"/>
      <c r="BB11" s="343"/>
      <c r="BC11" s="343"/>
      <c r="BD11" s="343"/>
      <c r="BE11" s="343"/>
      <c r="BF11" s="343"/>
      <c r="BG11" s="343"/>
      <c r="BH11" s="343"/>
      <c r="BI11" s="343"/>
      <c r="BJ11" s="343"/>
      <c r="BK11" s="343"/>
      <c r="BL11" s="343"/>
      <c r="BM11" s="335"/>
      <c r="BN11" s="335"/>
      <c r="BO11" s="344"/>
      <c r="BP11" s="345"/>
      <c r="BQ11" s="336"/>
      <c r="BR11" s="346"/>
      <c r="BS11" s="347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  <c r="DA11" s="331"/>
      <c r="DB11" s="331"/>
      <c r="DC11" s="331"/>
      <c r="DD11" s="331"/>
      <c r="DE11" s="331"/>
      <c r="DF11" s="331"/>
      <c r="DG11" s="331"/>
      <c r="DH11" s="331"/>
      <c r="DI11" s="331"/>
      <c r="DJ11" s="331"/>
      <c r="DK11" s="331"/>
      <c r="DL11" s="331"/>
      <c r="DM11" s="331"/>
      <c r="DN11" s="331"/>
      <c r="DO11" s="331"/>
      <c r="DP11" s="331"/>
      <c r="DQ11" s="331"/>
      <c r="DR11" s="331"/>
      <c r="DS11" s="331"/>
      <c r="DT11" s="331"/>
      <c r="DU11" s="331"/>
      <c r="DV11" s="331"/>
      <c r="DW11" s="331"/>
      <c r="DX11" s="331"/>
      <c r="DY11" s="340"/>
      <c r="DZ11" s="335"/>
      <c r="EA11" s="335"/>
    </row>
    <row r="12" spans="2:131" ht="20.25" x14ac:dyDescent="0.3">
      <c r="B12" s="247" t="s">
        <v>120</v>
      </c>
      <c r="C12" s="134">
        <v>50925</v>
      </c>
      <c r="D12" s="133" t="s">
        <v>37</v>
      </c>
      <c r="E12" s="260">
        <v>58.823152823152824</v>
      </c>
      <c r="F12" s="261" t="s">
        <v>180</v>
      </c>
      <c r="G12" s="330">
        <v>5</v>
      </c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  <c r="BB12" s="343"/>
      <c r="BC12" s="343"/>
      <c r="BD12" s="343"/>
      <c r="BE12" s="343"/>
      <c r="BF12" s="343"/>
      <c r="BG12" s="343"/>
      <c r="BH12" s="343"/>
      <c r="BI12" s="343"/>
      <c r="BJ12" s="343"/>
      <c r="BK12" s="343"/>
      <c r="BL12" s="343"/>
      <c r="BM12" s="335"/>
      <c r="BN12" s="335"/>
      <c r="BO12" s="344"/>
      <c r="BP12" s="345"/>
      <c r="BQ12" s="336"/>
      <c r="BR12" s="346"/>
      <c r="BS12" s="347"/>
      <c r="BT12" s="331"/>
      <c r="BU12" s="331"/>
      <c r="BV12" s="331"/>
      <c r="BW12" s="331"/>
      <c r="BX12" s="331"/>
      <c r="BY12" s="331"/>
      <c r="BZ12" s="331"/>
      <c r="CA12" s="331"/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31"/>
      <c r="DI12" s="331"/>
      <c r="DJ12" s="331"/>
      <c r="DK12" s="331"/>
      <c r="DL12" s="331"/>
      <c r="DM12" s="331"/>
      <c r="DN12" s="331"/>
      <c r="DO12" s="331"/>
      <c r="DP12" s="331"/>
      <c r="DQ12" s="331"/>
      <c r="DR12" s="331"/>
      <c r="DS12" s="331"/>
      <c r="DT12" s="331"/>
      <c r="DU12" s="331"/>
      <c r="DV12" s="331"/>
      <c r="DW12" s="331"/>
      <c r="DX12" s="331"/>
      <c r="DY12" s="340"/>
      <c r="DZ12" s="335"/>
      <c r="EA12" s="335"/>
    </row>
    <row r="13" spans="2:131" ht="20.25" x14ac:dyDescent="0.3">
      <c r="B13" s="262" t="s">
        <v>59</v>
      </c>
      <c r="C13" s="263">
        <v>50060</v>
      </c>
      <c r="D13" s="205" t="s">
        <v>60</v>
      </c>
      <c r="E13" s="260">
        <v>72.966226575249138</v>
      </c>
      <c r="F13" s="261" t="s">
        <v>178</v>
      </c>
      <c r="G13" s="330">
        <v>14</v>
      </c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3"/>
      <c r="AY13" s="343"/>
      <c r="AZ13" s="343"/>
      <c r="BA13" s="343"/>
      <c r="BB13" s="343"/>
      <c r="BC13" s="343"/>
      <c r="BD13" s="343"/>
      <c r="BE13" s="343"/>
      <c r="BF13" s="343"/>
      <c r="BG13" s="343"/>
      <c r="BH13" s="343"/>
      <c r="BI13" s="343"/>
      <c r="BJ13" s="343"/>
      <c r="BK13" s="343"/>
      <c r="BL13" s="343"/>
      <c r="BM13" s="335"/>
      <c r="BN13" s="335"/>
      <c r="BO13" s="344"/>
      <c r="BP13" s="345"/>
      <c r="BQ13" s="336"/>
      <c r="BR13" s="346"/>
      <c r="BS13" s="336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  <c r="DA13" s="331"/>
      <c r="DB13" s="331"/>
      <c r="DC13" s="331"/>
      <c r="DD13" s="331"/>
      <c r="DE13" s="331"/>
      <c r="DF13" s="331"/>
      <c r="DG13" s="331"/>
      <c r="DH13" s="331"/>
      <c r="DI13" s="331"/>
      <c r="DJ13" s="331"/>
      <c r="DK13" s="331"/>
      <c r="DL13" s="331"/>
      <c r="DM13" s="331"/>
      <c r="DN13" s="331"/>
      <c r="DO13" s="331"/>
      <c r="DP13" s="331"/>
      <c r="DQ13" s="331"/>
      <c r="DR13" s="331"/>
      <c r="DS13" s="331"/>
      <c r="DT13" s="331"/>
      <c r="DU13" s="331"/>
      <c r="DV13" s="331"/>
      <c r="DW13" s="331"/>
      <c r="DX13" s="331"/>
      <c r="DY13" s="340"/>
      <c r="DZ13" s="335"/>
      <c r="EA13" s="335"/>
    </row>
    <row r="14" spans="2:131" ht="20.25" x14ac:dyDescent="0.3">
      <c r="B14" s="247" t="s">
        <v>101</v>
      </c>
      <c r="C14" s="134">
        <v>50529</v>
      </c>
      <c r="D14" s="133" t="s">
        <v>37</v>
      </c>
      <c r="E14" s="260">
        <v>63.289935188431436</v>
      </c>
      <c r="F14" s="261" t="s">
        <v>179</v>
      </c>
      <c r="G14" s="330">
        <v>14</v>
      </c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3"/>
      <c r="AY14" s="343"/>
      <c r="AZ14" s="343"/>
      <c r="BA14" s="343"/>
      <c r="BB14" s="343"/>
      <c r="BC14" s="343"/>
      <c r="BD14" s="343"/>
      <c r="BE14" s="343"/>
      <c r="BF14" s="343"/>
      <c r="BG14" s="343"/>
      <c r="BH14" s="343"/>
      <c r="BI14" s="343"/>
      <c r="BJ14" s="343"/>
      <c r="BK14" s="343"/>
      <c r="BL14" s="343"/>
      <c r="BM14" s="335"/>
      <c r="BN14" s="335"/>
      <c r="BO14" s="344"/>
      <c r="BP14" s="345"/>
      <c r="BQ14" s="336"/>
      <c r="BR14" s="346"/>
      <c r="BS14" s="347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1"/>
      <c r="CY14" s="331"/>
      <c r="CZ14" s="331"/>
      <c r="DA14" s="331"/>
      <c r="DB14" s="331"/>
      <c r="DC14" s="331"/>
      <c r="DD14" s="331"/>
      <c r="DE14" s="331"/>
      <c r="DF14" s="331"/>
      <c r="DG14" s="331"/>
      <c r="DH14" s="331"/>
      <c r="DI14" s="331"/>
      <c r="DJ14" s="331"/>
      <c r="DK14" s="331"/>
      <c r="DL14" s="331"/>
      <c r="DM14" s="331"/>
      <c r="DN14" s="331"/>
      <c r="DO14" s="331"/>
      <c r="DP14" s="331"/>
      <c r="DQ14" s="331"/>
      <c r="DR14" s="331"/>
      <c r="DS14" s="331"/>
      <c r="DT14" s="331"/>
      <c r="DU14" s="331"/>
      <c r="DV14" s="331"/>
      <c r="DW14" s="331"/>
      <c r="DX14" s="331"/>
      <c r="DY14" s="340"/>
      <c r="DZ14" s="335"/>
      <c r="EA14" s="335"/>
    </row>
    <row r="15" spans="2:131" ht="20.25" x14ac:dyDescent="0.3">
      <c r="B15" s="247" t="s">
        <v>85</v>
      </c>
      <c r="C15" s="134">
        <v>50696</v>
      </c>
      <c r="D15" s="133" t="s">
        <v>36</v>
      </c>
      <c r="E15" s="260">
        <v>80.735480714334102</v>
      </c>
      <c r="F15" s="261" t="s">
        <v>177</v>
      </c>
      <c r="G15" s="330">
        <v>14</v>
      </c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3"/>
      <c r="BF15" s="343"/>
      <c r="BG15" s="343"/>
      <c r="BH15" s="343"/>
      <c r="BI15" s="343"/>
      <c r="BJ15" s="343"/>
      <c r="BK15" s="343"/>
      <c r="BL15" s="343"/>
      <c r="BM15" s="335"/>
      <c r="BN15" s="335"/>
      <c r="BO15" s="344"/>
      <c r="BP15" s="345"/>
      <c r="BQ15" s="336"/>
      <c r="BR15" s="346"/>
      <c r="BS15" s="347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331"/>
      <c r="CW15" s="331"/>
      <c r="CX15" s="331"/>
      <c r="CY15" s="331"/>
      <c r="CZ15" s="331"/>
      <c r="DA15" s="331"/>
      <c r="DB15" s="331"/>
      <c r="DC15" s="331"/>
      <c r="DD15" s="331"/>
      <c r="DE15" s="331"/>
      <c r="DF15" s="331"/>
      <c r="DG15" s="331"/>
      <c r="DH15" s="331"/>
      <c r="DI15" s="331"/>
      <c r="DJ15" s="331"/>
      <c r="DK15" s="331"/>
      <c r="DL15" s="331"/>
      <c r="DM15" s="331"/>
      <c r="DN15" s="331"/>
      <c r="DO15" s="331"/>
      <c r="DP15" s="331"/>
      <c r="DQ15" s="331"/>
      <c r="DR15" s="331"/>
      <c r="DS15" s="331"/>
      <c r="DT15" s="331"/>
      <c r="DU15" s="331"/>
      <c r="DV15" s="331"/>
      <c r="DW15" s="331"/>
      <c r="DX15" s="331"/>
      <c r="DY15" s="340"/>
      <c r="DZ15" s="335"/>
      <c r="EA15" s="335"/>
    </row>
    <row r="16" spans="2:131" ht="20.25" x14ac:dyDescent="0.3">
      <c r="B16" s="247" t="s">
        <v>86</v>
      </c>
      <c r="C16" s="134">
        <v>50613</v>
      </c>
      <c r="D16" s="133" t="s">
        <v>63</v>
      </c>
      <c r="E16" s="260">
        <v>83.738815811184239</v>
      </c>
      <c r="F16" s="261" t="s">
        <v>177</v>
      </c>
      <c r="G16" s="330">
        <v>8</v>
      </c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  <c r="AR16" s="343"/>
      <c r="AS16" s="343"/>
      <c r="AT16" s="343"/>
      <c r="AU16" s="343"/>
      <c r="AV16" s="343"/>
      <c r="AW16" s="343"/>
      <c r="AX16" s="343"/>
      <c r="AY16" s="343"/>
      <c r="AZ16" s="343"/>
      <c r="BA16" s="343"/>
      <c r="BB16" s="343"/>
      <c r="BC16" s="343"/>
      <c r="BD16" s="343"/>
      <c r="BE16" s="343"/>
      <c r="BF16" s="343"/>
      <c r="BG16" s="343"/>
      <c r="BH16" s="343"/>
      <c r="BI16" s="343"/>
      <c r="BJ16" s="343"/>
      <c r="BK16" s="343"/>
      <c r="BL16" s="343"/>
      <c r="BM16" s="335"/>
      <c r="BN16" s="335"/>
      <c r="BO16" s="344"/>
      <c r="BP16" s="345"/>
      <c r="BQ16" s="336"/>
      <c r="BR16" s="346"/>
      <c r="BS16" s="347"/>
      <c r="BT16" s="331"/>
      <c r="BU16" s="331"/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31"/>
      <c r="CU16" s="331"/>
      <c r="CV16" s="331"/>
      <c r="CW16" s="331"/>
      <c r="CX16" s="331"/>
      <c r="CY16" s="331"/>
      <c r="CZ16" s="331"/>
      <c r="DA16" s="331"/>
      <c r="DB16" s="331"/>
      <c r="DC16" s="331"/>
      <c r="DD16" s="331"/>
      <c r="DE16" s="331"/>
      <c r="DF16" s="331"/>
      <c r="DG16" s="331"/>
      <c r="DH16" s="331"/>
      <c r="DI16" s="331"/>
      <c r="DJ16" s="331"/>
      <c r="DK16" s="331"/>
      <c r="DL16" s="331"/>
      <c r="DM16" s="331"/>
      <c r="DN16" s="331"/>
      <c r="DO16" s="331"/>
      <c r="DP16" s="331"/>
      <c r="DQ16" s="331"/>
      <c r="DR16" s="331"/>
      <c r="DS16" s="331"/>
      <c r="DT16" s="331"/>
      <c r="DU16" s="331"/>
      <c r="DV16" s="331"/>
      <c r="DW16" s="331"/>
      <c r="DX16" s="331"/>
      <c r="DY16" s="340"/>
      <c r="DZ16" s="335"/>
      <c r="EA16" s="335"/>
    </row>
    <row r="17" spans="2:131" ht="20.25" x14ac:dyDescent="0.3">
      <c r="B17" s="247" t="s">
        <v>87</v>
      </c>
      <c r="C17" s="134">
        <v>50448</v>
      </c>
      <c r="D17" s="133" t="s">
        <v>63</v>
      </c>
      <c r="E17" s="260">
        <v>91.417108259213506</v>
      </c>
      <c r="F17" s="261" t="s">
        <v>177</v>
      </c>
      <c r="G17" s="330">
        <v>4</v>
      </c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3"/>
      <c r="BF17" s="343"/>
      <c r="BG17" s="343"/>
      <c r="BH17" s="343"/>
      <c r="BI17" s="343"/>
      <c r="BJ17" s="343"/>
      <c r="BK17" s="343"/>
      <c r="BL17" s="343"/>
      <c r="BM17" s="335"/>
      <c r="BN17" s="335"/>
      <c r="BO17" s="344"/>
      <c r="BP17" s="345"/>
      <c r="BQ17" s="336"/>
      <c r="BR17" s="346"/>
      <c r="BS17" s="347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31"/>
      <c r="DI17" s="331"/>
      <c r="DJ17" s="331"/>
      <c r="DK17" s="331"/>
      <c r="DL17" s="331"/>
      <c r="DM17" s="331"/>
      <c r="DN17" s="331"/>
      <c r="DO17" s="331"/>
      <c r="DP17" s="331"/>
      <c r="DQ17" s="331"/>
      <c r="DR17" s="331"/>
      <c r="DS17" s="331"/>
      <c r="DT17" s="331"/>
      <c r="DU17" s="331"/>
      <c r="DV17" s="331"/>
      <c r="DW17" s="331"/>
      <c r="DX17" s="331"/>
      <c r="DY17" s="340"/>
      <c r="DZ17" s="335"/>
      <c r="EA17" s="335"/>
    </row>
    <row r="18" spans="2:131" ht="20.25" x14ac:dyDescent="0.3">
      <c r="B18" s="247" t="s">
        <v>121</v>
      </c>
      <c r="C18" s="134">
        <v>50112</v>
      </c>
      <c r="D18" s="133" t="s">
        <v>63</v>
      </c>
      <c r="E18" s="260">
        <v>51.397055607581926</v>
      </c>
      <c r="F18" s="261" t="s">
        <v>180</v>
      </c>
      <c r="G18" s="330">
        <v>11</v>
      </c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43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3"/>
      <c r="BI18" s="343"/>
      <c r="BJ18" s="343"/>
      <c r="BK18" s="343"/>
      <c r="BL18" s="343"/>
      <c r="BM18" s="335"/>
      <c r="BN18" s="335"/>
      <c r="BO18" s="344"/>
      <c r="BP18" s="345"/>
      <c r="BQ18" s="336"/>
      <c r="BR18" s="346"/>
      <c r="BS18" s="347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331"/>
      <c r="CW18" s="331"/>
      <c r="CX18" s="331"/>
      <c r="CY18" s="331"/>
      <c r="CZ18" s="331"/>
      <c r="DA18" s="331"/>
      <c r="DB18" s="331"/>
      <c r="DC18" s="331"/>
      <c r="DD18" s="331"/>
      <c r="DE18" s="331"/>
      <c r="DF18" s="331"/>
      <c r="DG18" s="331"/>
      <c r="DH18" s="331"/>
      <c r="DI18" s="331"/>
      <c r="DJ18" s="331"/>
      <c r="DK18" s="331"/>
      <c r="DL18" s="331"/>
      <c r="DM18" s="331"/>
      <c r="DN18" s="331"/>
      <c r="DO18" s="331"/>
      <c r="DP18" s="331"/>
      <c r="DQ18" s="331"/>
      <c r="DR18" s="331"/>
      <c r="DS18" s="331"/>
      <c r="DT18" s="331"/>
      <c r="DU18" s="331"/>
      <c r="DV18" s="331"/>
      <c r="DW18" s="331"/>
      <c r="DX18" s="331"/>
      <c r="DY18" s="340"/>
      <c r="DZ18" s="335"/>
      <c r="EA18" s="335"/>
    </row>
    <row r="19" spans="2:131" ht="20.25" x14ac:dyDescent="0.3">
      <c r="B19" s="160" t="s">
        <v>88</v>
      </c>
      <c r="C19" s="292">
        <v>50821</v>
      </c>
      <c r="D19" s="110" t="s">
        <v>63</v>
      </c>
      <c r="E19" s="260">
        <v>88.144301762722804</v>
      </c>
      <c r="F19" s="269" t="s">
        <v>177</v>
      </c>
      <c r="G19" s="330">
        <v>14</v>
      </c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3"/>
      <c r="BF19" s="343"/>
      <c r="BG19" s="343"/>
      <c r="BH19" s="343"/>
      <c r="BI19" s="343"/>
      <c r="BJ19" s="343"/>
      <c r="BK19" s="343"/>
      <c r="BL19" s="343"/>
      <c r="BM19" s="335"/>
      <c r="BN19" s="335"/>
      <c r="BO19" s="344"/>
      <c r="BP19" s="345"/>
      <c r="BQ19" s="336"/>
      <c r="BR19" s="346"/>
      <c r="BS19" s="347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31"/>
      <c r="CU19" s="331"/>
      <c r="CV19" s="331"/>
      <c r="CW19" s="331"/>
      <c r="CX19" s="331"/>
      <c r="CY19" s="331"/>
      <c r="CZ19" s="331"/>
      <c r="DA19" s="331"/>
      <c r="DB19" s="331"/>
      <c r="DC19" s="331"/>
      <c r="DD19" s="331"/>
      <c r="DE19" s="331"/>
      <c r="DF19" s="331"/>
      <c r="DG19" s="331"/>
      <c r="DH19" s="331"/>
      <c r="DI19" s="331"/>
      <c r="DJ19" s="331"/>
      <c r="DK19" s="331"/>
      <c r="DL19" s="331"/>
      <c r="DM19" s="331"/>
      <c r="DN19" s="331"/>
      <c r="DO19" s="331"/>
      <c r="DP19" s="331"/>
      <c r="DQ19" s="331"/>
      <c r="DR19" s="331"/>
      <c r="DS19" s="331"/>
      <c r="DT19" s="331"/>
      <c r="DU19" s="331"/>
      <c r="DV19" s="331"/>
      <c r="DW19" s="331"/>
      <c r="DX19" s="331"/>
      <c r="DY19" s="340"/>
      <c r="DZ19" s="335"/>
      <c r="EA19" s="335"/>
    </row>
    <row r="20" spans="2:131" ht="20.25" x14ac:dyDescent="0.3">
      <c r="B20" s="247" t="s">
        <v>102</v>
      </c>
      <c r="C20" s="134">
        <v>50830</v>
      </c>
      <c r="D20" s="133" t="s">
        <v>63</v>
      </c>
      <c r="E20" s="260">
        <v>61.537984526706332</v>
      </c>
      <c r="F20" s="261" t="s">
        <v>179</v>
      </c>
      <c r="G20" s="330">
        <v>14</v>
      </c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43"/>
      <c r="BH20" s="343"/>
      <c r="BI20" s="343"/>
      <c r="BJ20" s="343"/>
      <c r="BK20" s="343"/>
      <c r="BL20" s="343"/>
      <c r="BM20" s="335"/>
      <c r="BN20" s="335"/>
      <c r="BO20" s="344"/>
      <c r="BP20" s="345"/>
      <c r="BQ20" s="336"/>
      <c r="BR20" s="346"/>
      <c r="BS20" s="347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31"/>
      <c r="CU20" s="331"/>
      <c r="CV20" s="331"/>
      <c r="CW20" s="331"/>
      <c r="CX20" s="331"/>
      <c r="CY20" s="331"/>
      <c r="CZ20" s="331"/>
      <c r="DA20" s="331"/>
      <c r="DB20" s="331"/>
      <c r="DC20" s="331"/>
      <c r="DD20" s="331"/>
      <c r="DE20" s="331"/>
      <c r="DF20" s="331"/>
      <c r="DG20" s="331"/>
      <c r="DH20" s="331"/>
      <c r="DI20" s="331"/>
      <c r="DJ20" s="331"/>
      <c r="DK20" s="331"/>
      <c r="DL20" s="331"/>
      <c r="DM20" s="331"/>
      <c r="DN20" s="331"/>
      <c r="DO20" s="331"/>
      <c r="DP20" s="331"/>
      <c r="DQ20" s="331"/>
      <c r="DR20" s="331"/>
      <c r="DS20" s="331"/>
      <c r="DT20" s="331"/>
      <c r="DU20" s="331"/>
      <c r="DV20" s="331"/>
      <c r="DW20" s="331"/>
      <c r="DX20" s="331"/>
      <c r="DY20" s="340"/>
      <c r="DZ20" s="335"/>
      <c r="EA20" s="335"/>
    </row>
    <row r="21" spans="2:131" ht="20.25" x14ac:dyDescent="0.3">
      <c r="B21" s="133" t="s">
        <v>61</v>
      </c>
      <c r="C21" s="134">
        <v>50926</v>
      </c>
      <c r="D21" s="268" t="s">
        <v>37</v>
      </c>
      <c r="E21" s="260">
        <v>70.933857512804863</v>
      </c>
      <c r="F21" s="261" t="s">
        <v>178</v>
      </c>
      <c r="G21" s="330">
        <v>14</v>
      </c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  <c r="AQ21" s="343"/>
      <c r="AR21" s="343"/>
      <c r="AS21" s="343"/>
      <c r="AT21" s="343"/>
      <c r="AU21" s="343"/>
      <c r="AV21" s="343"/>
      <c r="AW21" s="343"/>
      <c r="AX21" s="343"/>
      <c r="AY21" s="343"/>
      <c r="AZ21" s="343"/>
      <c r="BA21" s="343"/>
      <c r="BB21" s="343"/>
      <c r="BC21" s="343"/>
      <c r="BD21" s="343"/>
      <c r="BE21" s="343"/>
      <c r="BF21" s="343"/>
      <c r="BG21" s="343"/>
      <c r="BH21" s="343"/>
      <c r="BI21" s="343"/>
      <c r="BJ21" s="343"/>
      <c r="BK21" s="343"/>
      <c r="BL21" s="343"/>
      <c r="BM21" s="335"/>
      <c r="BN21" s="335"/>
      <c r="BO21" s="344"/>
      <c r="BP21" s="345"/>
      <c r="BQ21" s="336"/>
      <c r="BR21" s="346"/>
      <c r="BS21" s="347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331"/>
      <c r="CW21" s="331"/>
      <c r="CX21" s="331"/>
      <c r="CY21" s="331"/>
      <c r="CZ21" s="331"/>
      <c r="DA21" s="331"/>
      <c r="DB21" s="331"/>
      <c r="DC21" s="331"/>
      <c r="DD21" s="331"/>
      <c r="DE21" s="331"/>
      <c r="DF21" s="331"/>
      <c r="DG21" s="331"/>
      <c r="DH21" s="331"/>
      <c r="DI21" s="331"/>
      <c r="DJ21" s="331"/>
      <c r="DK21" s="331"/>
      <c r="DL21" s="331"/>
      <c r="DM21" s="331"/>
      <c r="DN21" s="331"/>
      <c r="DO21" s="331"/>
      <c r="DP21" s="331"/>
      <c r="DQ21" s="331"/>
      <c r="DR21" s="331"/>
      <c r="DS21" s="331"/>
      <c r="DT21" s="331"/>
      <c r="DU21" s="331"/>
      <c r="DV21" s="331"/>
      <c r="DW21" s="331"/>
      <c r="DX21" s="331"/>
      <c r="DY21" s="340"/>
      <c r="DZ21" s="335"/>
      <c r="EA21" s="335"/>
    </row>
    <row r="22" spans="2:131" ht="20.25" x14ac:dyDescent="0.3">
      <c r="B22" s="264" t="s">
        <v>89</v>
      </c>
      <c r="C22" s="265">
        <v>50800</v>
      </c>
      <c r="D22" s="266" t="s">
        <v>63</v>
      </c>
      <c r="E22" s="260">
        <v>86.477610361538936</v>
      </c>
      <c r="F22" s="267" t="s">
        <v>177</v>
      </c>
      <c r="G22" s="330">
        <v>14</v>
      </c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3"/>
      <c r="AW22" s="343"/>
      <c r="AX22" s="343"/>
      <c r="AY22" s="343"/>
      <c r="AZ22" s="343"/>
      <c r="BA22" s="343"/>
      <c r="BB22" s="343"/>
      <c r="BC22" s="343"/>
      <c r="BD22" s="343"/>
      <c r="BE22" s="343"/>
      <c r="BF22" s="343"/>
      <c r="BG22" s="343"/>
      <c r="BH22" s="343"/>
      <c r="BI22" s="343"/>
      <c r="BJ22" s="343"/>
      <c r="BK22" s="343"/>
      <c r="BL22" s="343"/>
      <c r="BM22" s="335"/>
      <c r="BN22" s="335"/>
      <c r="BO22" s="344"/>
      <c r="BP22" s="345"/>
      <c r="BQ22" s="336"/>
      <c r="BR22" s="346"/>
      <c r="BS22" s="347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31"/>
      <c r="DI22" s="331"/>
      <c r="DJ22" s="331"/>
      <c r="DK22" s="331"/>
      <c r="DL22" s="331"/>
      <c r="DM22" s="331"/>
      <c r="DN22" s="331"/>
      <c r="DO22" s="331"/>
      <c r="DP22" s="331"/>
      <c r="DQ22" s="331"/>
      <c r="DR22" s="331"/>
      <c r="DS22" s="331"/>
      <c r="DT22" s="331"/>
      <c r="DU22" s="331"/>
      <c r="DV22" s="331"/>
      <c r="DW22" s="331"/>
      <c r="DX22" s="331"/>
      <c r="DY22" s="340"/>
      <c r="DZ22" s="335"/>
      <c r="EA22" s="335"/>
    </row>
    <row r="23" spans="2:131" ht="20.25" x14ac:dyDescent="0.3">
      <c r="B23" s="110" t="s">
        <v>90</v>
      </c>
      <c r="C23" s="120">
        <v>50062</v>
      </c>
      <c r="D23" s="110" t="s">
        <v>60</v>
      </c>
      <c r="E23" s="260">
        <v>90.342551507965055</v>
      </c>
      <c r="F23" s="269" t="s">
        <v>177</v>
      </c>
      <c r="G23" s="330">
        <v>14</v>
      </c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S23" s="343"/>
      <c r="AT23" s="343"/>
      <c r="AU23" s="343"/>
      <c r="AV23" s="343"/>
      <c r="AW23" s="343"/>
      <c r="AX23" s="343"/>
      <c r="AY23" s="343"/>
      <c r="AZ23" s="343"/>
      <c r="BA23" s="343"/>
      <c r="BB23" s="343"/>
      <c r="BC23" s="343"/>
      <c r="BD23" s="343"/>
      <c r="BE23" s="343"/>
      <c r="BF23" s="343"/>
      <c r="BG23" s="343"/>
      <c r="BH23" s="343"/>
      <c r="BI23" s="343"/>
      <c r="BJ23" s="343"/>
      <c r="BK23" s="343"/>
      <c r="BL23" s="343"/>
      <c r="BM23" s="335"/>
      <c r="BN23" s="335"/>
      <c r="BO23" s="344"/>
      <c r="BP23" s="345"/>
      <c r="BQ23" s="336"/>
      <c r="BR23" s="346"/>
      <c r="BS23" s="348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331"/>
      <c r="CO23" s="331"/>
      <c r="CP23" s="331"/>
      <c r="CQ23" s="331"/>
      <c r="CR23" s="331"/>
      <c r="CS23" s="331"/>
      <c r="CT23" s="331"/>
      <c r="CU23" s="331"/>
      <c r="CV23" s="331"/>
      <c r="CW23" s="331"/>
      <c r="CX23" s="331"/>
      <c r="CY23" s="331"/>
      <c r="CZ23" s="331"/>
      <c r="DA23" s="331"/>
      <c r="DB23" s="331"/>
      <c r="DC23" s="331"/>
      <c r="DD23" s="331"/>
      <c r="DE23" s="331"/>
      <c r="DF23" s="331"/>
      <c r="DG23" s="331"/>
      <c r="DH23" s="331"/>
      <c r="DI23" s="331"/>
      <c r="DJ23" s="331"/>
      <c r="DK23" s="331"/>
      <c r="DL23" s="331"/>
      <c r="DM23" s="331"/>
      <c r="DN23" s="331"/>
      <c r="DO23" s="331"/>
      <c r="DP23" s="331"/>
      <c r="DQ23" s="331"/>
      <c r="DR23" s="331"/>
      <c r="DS23" s="331"/>
      <c r="DT23" s="331"/>
      <c r="DU23" s="331"/>
      <c r="DV23" s="331"/>
      <c r="DW23" s="331"/>
      <c r="DX23" s="331"/>
      <c r="DY23" s="340"/>
      <c r="DZ23" s="335"/>
      <c r="EA23" s="335"/>
    </row>
    <row r="24" spans="2:131" ht="20.25" x14ac:dyDescent="0.3">
      <c r="B24" s="133" t="s">
        <v>62</v>
      </c>
      <c r="C24" s="134">
        <v>50664</v>
      </c>
      <c r="D24" s="133" t="s">
        <v>63</v>
      </c>
      <c r="E24" s="260">
        <v>74.358974358974351</v>
      </c>
      <c r="F24" s="261" t="s">
        <v>178</v>
      </c>
      <c r="G24" s="330">
        <v>2</v>
      </c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343"/>
      <c r="AX24" s="343"/>
      <c r="AY24" s="343"/>
      <c r="AZ24" s="343"/>
      <c r="BA24" s="343"/>
      <c r="BB24" s="343"/>
      <c r="BC24" s="343"/>
      <c r="BD24" s="343"/>
      <c r="BE24" s="343"/>
      <c r="BF24" s="343"/>
      <c r="BG24" s="343"/>
      <c r="BH24" s="343"/>
      <c r="BI24" s="343"/>
      <c r="BJ24" s="343"/>
      <c r="BK24" s="343"/>
      <c r="BL24" s="343"/>
      <c r="BM24" s="335"/>
      <c r="BN24" s="335"/>
      <c r="BO24" s="344"/>
      <c r="BP24" s="345"/>
      <c r="BQ24" s="336"/>
      <c r="BR24" s="346"/>
      <c r="BS24" s="347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31"/>
      <c r="CU24" s="331"/>
      <c r="CV24" s="331"/>
      <c r="CW24" s="331"/>
      <c r="CX24" s="331"/>
      <c r="CY24" s="331"/>
      <c r="CZ24" s="331"/>
      <c r="DA24" s="331"/>
      <c r="DB24" s="331"/>
      <c r="DC24" s="331"/>
      <c r="DD24" s="331"/>
      <c r="DE24" s="331"/>
      <c r="DF24" s="331"/>
      <c r="DG24" s="331"/>
      <c r="DH24" s="331"/>
      <c r="DI24" s="331"/>
      <c r="DJ24" s="331"/>
      <c r="DK24" s="331"/>
      <c r="DL24" s="331"/>
      <c r="DM24" s="331"/>
      <c r="DN24" s="331"/>
      <c r="DO24" s="331"/>
      <c r="DP24" s="331"/>
      <c r="DQ24" s="331"/>
      <c r="DR24" s="331"/>
      <c r="DS24" s="331"/>
      <c r="DT24" s="331"/>
      <c r="DU24" s="331"/>
      <c r="DV24" s="331"/>
      <c r="DW24" s="331"/>
      <c r="DX24" s="331"/>
      <c r="DY24" s="340"/>
      <c r="DZ24" s="335"/>
      <c r="EA24" s="335"/>
    </row>
    <row r="25" spans="2:131" ht="20.25" x14ac:dyDescent="0.3">
      <c r="B25" s="247" t="s">
        <v>64</v>
      </c>
      <c r="C25" s="134">
        <v>50110</v>
      </c>
      <c r="D25" s="133" t="s">
        <v>63</v>
      </c>
      <c r="E25" s="260">
        <v>75.343681076763787</v>
      </c>
      <c r="F25" s="261" t="s">
        <v>178</v>
      </c>
      <c r="G25" s="330">
        <v>14</v>
      </c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5"/>
      <c r="BN25" s="335"/>
      <c r="BO25" s="344"/>
      <c r="BP25" s="345"/>
      <c r="BQ25" s="336"/>
      <c r="BR25" s="346"/>
      <c r="BS25" s="336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1"/>
      <c r="DE25" s="331"/>
      <c r="DF25" s="331"/>
      <c r="DG25" s="331"/>
      <c r="DH25" s="331"/>
      <c r="DI25" s="331"/>
      <c r="DJ25" s="331"/>
      <c r="DK25" s="331"/>
      <c r="DL25" s="331"/>
      <c r="DM25" s="331"/>
      <c r="DN25" s="331"/>
      <c r="DO25" s="331"/>
      <c r="DP25" s="331"/>
      <c r="DQ25" s="331"/>
      <c r="DR25" s="331"/>
      <c r="DS25" s="331"/>
      <c r="DT25" s="331"/>
      <c r="DU25" s="331"/>
      <c r="DV25" s="331"/>
      <c r="DW25" s="331"/>
      <c r="DX25" s="331"/>
      <c r="DY25" s="340"/>
      <c r="DZ25" s="335"/>
      <c r="EA25" s="335"/>
    </row>
    <row r="26" spans="2:131" ht="20.25" x14ac:dyDescent="0.3">
      <c r="B26" s="160" t="s">
        <v>122</v>
      </c>
      <c r="C26" s="120">
        <v>50860</v>
      </c>
      <c r="D26" s="110" t="s">
        <v>78</v>
      </c>
      <c r="E26" s="260">
        <v>64.256078767356968</v>
      </c>
      <c r="F26" s="261" t="s">
        <v>180</v>
      </c>
      <c r="G26" s="330">
        <v>14</v>
      </c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343"/>
      <c r="AQ26" s="343"/>
      <c r="AR26" s="343"/>
      <c r="AS26" s="343"/>
      <c r="AT26" s="343"/>
      <c r="AU26" s="343"/>
      <c r="AV26" s="343"/>
      <c r="AW26" s="343"/>
      <c r="AX26" s="343"/>
      <c r="AY26" s="343"/>
      <c r="AZ26" s="343"/>
      <c r="BA26" s="343"/>
      <c r="BB26" s="343"/>
      <c r="BC26" s="343"/>
      <c r="BD26" s="343"/>
      <c r="BE26" s="343"/>
      <c r="BF26" s="343"/>
      <c r="BG26" s="343"/>
      <c r="BH26" s="343"/>
      <c r="BI26" s="343"/>
      <c r="BJ26" s="343"/>
      <c r="BK26" s="343"/>
      <c r="BL26" s="343"/>
      <c r="BM26" s="335"/>
      <c r="BN26" s="335"/>
      <c r="BO26" s="344"/>
      <c r="BP26" s="345"/>
      <c r="BQ26" s="336"/>
      <c r="BR26" s="346"/>
      <c r="BS26" s="344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  <c r="DN26" s="331"/>
      <c r="DO26" s="331"/>
      <c r="DP26" s="331"/>
      <c r="DQ26" s="331"/>
      <c r="DR26" s="331"/>
      <c r="DS26" s="331"/>
      <c r="DT26" s="331"/>
      <c r="DU26" s="331"/>
      <c r="DV26" s="331"/>
      <c r="DW26" s="331"/>
      <c r="DX26" s="331"/>
      <c r="DY26" s="340"/>
      <c r="DZ26" s="335"/>
      <c r="EA26" s="335"/>
    </row>
    <row r="27" spans="2:131" ht="20.25" x14ac:dyDescent="0.3">
      <c r="B27" s="247" t="s">
        <v>103</v>
      </c>
      <c r="C27" s="134">
        <v>50053</v>
      </c>
      <c r="D27" s="133" t="s">
        <v>60</v>
      </c>
      <c r="E27" s="260">
        <v>69.380103853788057</v>
      </c>
      <c r="F27" s="261" t="s">
        <v>179</v>
      </c>
      <c r="G27" s="330">
        <v>11</v>
      </c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  <c r="AV27" s="343"/>
      <c r="AW27" s="343"/>
      <c r="AX27" s="343"/>
      <c r="AY27" s="343"/>
      <c r="AZ27" s="343"/>
      <c r="BA27" s="343"/>
      <c r="BB27" s="343"/>
      <c r="BC27" s="343"/>
      <c r="BD27" s="343"/>
      <c r="BE27" s="343"/>
      <c r="BF27" s="343"/>
      <c r="BG27" s="343"/>
      <c r="BH27" s="343"/>
      <c r="BI27" s="343"/>
      <c r="BJ27" s="343"/>
      <c r="BK27" s="343"/>
      <c r="BL27" s="343"/>
      <c r="BM27" s="335"/>
      <c r="BN27" s="335"/>
      <c r="BO27" s="344"/>
      <c r="BP27" s="345"/>
      <c r="BQ27" s="336"/>
      <c r="BR27" s="346"/>
      <c r="BS27" s="347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331"/>
      <c r="DB27" s="331"/>
      <c r="DC27" s="331"/>
      <c r="DD27" s="331"/>
      <c r="DE27" s="331"/>
      <c r="DF27" s="331"/>
      <c r="DG27" s="331"/>
      <c r="DH27" s="331"/>
      <c r="DI27" s="331"/>
      <c r="DJ27" s="331"/>
      <c r="DK27" s="331"/>
      <c r="DL27" s="331"/>
      <c r="DM27" s="331"/>
      <c r="DN27" s="331"/>
      <c r="DO27" s="331"/>
      <c r="DP27" s="331"/>
      <c r="DQ27" s="331"/>
      <c r="DR27" s="331"/>
      <c r="DS27" s="331"/>
      <c r="DT27" s="331"/>
      <c r="DU27" s="331"/>
      <c r="DV27" s="331"/>
      <c r="DW27" s="331"/>
      <c r="DX27" s="331"/>
      <c r="DY27" s="340"/>
      <c r="DZ27" s="335"/>
      <c r="EA27" s="335"/>
    </row>
    <row r="28" spans="2:131" ht="20.25" x14ac:dyDescent="0.3">
      <c r="B28" s="247" t="s">
        <v>123</v>
      </c>
      <c r="C28" s="134">
        <v>50334</v>
      </c>
      <c r="D28" s="133" t="s">
        <v>37</v>
      </c>
      <c r="E28" s="260">
        <v>58.649800176115967</v>
      </c>
      <c r="F28" s="261" t="s">
        <v>180</v>
      </c>
      <c r="G28" s="330">
        <v>10</v>
      </c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343"/>
      <c r="AQ28" s="343"/>
      <c r="AR28" s="343"/>
      <c r="AS28" s="343"/>
      <c r="AT28" s="343"/>
      <c r="AU28" s="343"/>
      <c r="AV28" s="343"/>
      <c r="AW28" s="343"/>
      <c r="AX28" s="343"/>
      <c r="AY28" s="343"/>
      <c r="AZ28" s="343"/>
      <c r="BA28" s="343"/>
      <c r="BB28" s="343"/>
      <c r="BC28" s="343"/>
      <c r="BD28" s="343"/>
      <c r="BE28" s="343"/>
      <c r="BF28" s="343"/>
      <c r="BG28" s="343"/>
      <c r="BH28" s="343"/>
      <c r="BI28" s="343"/>
      <c r="BJ28" s="343"/>
      <c r="BK28" s="343"/>
      <c r="BL28" s="343"/>
      <c r="BM28" s="335"/>
      <c r="BN28" s="335"/>
      <c r="BO28" s="344"/>
      <c r="BP28" s="345"/>
      <c r="BQ28" s="336"/>
      <c r="BR28" s="346"/>
      <c r="BS28" s="347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31"/>
      <c r="DI28" s="331"/>
      <c r="DJ28" s="331"/>
      <c r="DK28" s="331"/>
      <c r="DL28" s="331"/>
      <c r="DM28" s="331"/>
      <c r="DN28" s="331"/>
      <c r="DO28" s="331"/>
      <c r="DP28" s="331"/>
      <c r="DQ28" s="331"/>
      <c r="DR28" s="331"/>
      <c r="DS28" s="331"/>
      <c r="DT28" s="331"/>
      <c r="DU28" s="331"/>
      <c r="DV28" s="331"/>
      <c r="DW28" s="331"/>
      <c r="DX28" s="331"/>
      <c r="DY28" s="340"/>
      <c r="DZ28" s="335"/>
      <c r="EA28" s="335"/>
    </row>
    <row r="29" spans="2:131" ht="20.25" x14ac:dyDescent="0.3">
      <c r="B29" s="247" t="s">
        <v>104</v>
      </c>
      <c r="C29" s="134">
        <v>50749</v>
      </c>
      <c r="D29" s="133" t="s">
        <v>63</v>
      </c>
      <c r="E29" s="260">
        <v>63.820488721804523</v>
      </c>
      <c r="F29" s="261" t="s">
        <v>179</v>
      </c>
      <c r="G29" s="330">
        <v>8</v>
      </c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3"/>
      <c r="AQ29" s="343"/>
      <c r="AR29" s="343"/>
      <c r="AS29" s="343"/>
      <c r="AT29" s="343"/>
      <c r="AU29" s="343"/>
      <c r="AV29" s="343"/>
      <c r="AW29" s="343"/>
      <c r="AX29" s="343"/>
      <c r="AY29" s="343"/>
      <c r="AZ29" s="343"/>
      <c r="BA29" s="343"/>
      <c r="BB29" s="343"/>
      <c r="BC29" s="343"/>
      <c r="BD29" s="343"/>
      <c r="BE29" s="343"/>
      <c r="BF29" s="343"/>
      <c r="BG29" s="343"/>
      <c r="BH29" s="343"/>
      <c r="BI29" s="343"/>
      <c r="BJ29" s="343"/>
      <c r="BK29" s="343"/>
      <c r="BL29" s="343"/>
      <c r="BM29" s="335"/>
      <c r="BN29" s="335"/>
      <c r="BO29" s="344"/>
      <c r="BP29" s="345"/>
      <c r="BQ29" s="336"/>
      <c r="BR29" s="346"/>
      <c r="BS29" s="347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1"/>
      <c r="DI29" s="331"/>
      <c r="DJ29" s="331"/>
      <c r="DK29" s="331"/>
      <c r="DL29" s="331"/>
      <c r="DM29" s="331"/>
      <c r="DN29" s="331"/>
      <c r="DO29" s="331"/>
      <c r="DP29" s="331"/>
      <c r="DQ29" s="331"/>
      <c r="DR29" s="331"/>
      <c r="DS29" s="331"/>
      <c r="DT29" s="331"/>
      <c r="DU29" s="331"/>
      <c r="DV29" s="331"/>
      <c r="DW29" s="331"/>
      <c r="DX29" s="331"/>
      <c r="DY29" s="340"/>
      <c r="DZ29" s="335"/>
      <c r="EA29" s="335"/>
    </row>
    <row r="30" spans="2:131" ht="20.25" x14ac:dyDescent="0.3">
      <c r="B30" s="247" t="s">
        <v>105</v>
      </c>
      <c r="C30" s="134">
        <v>50844</v>
      </c>
      <c r="D30" s="133" t="s">
        <v>73</v>
      </c>
      <c r="E30" s="260">
        <v>60.033475183851131</v>
      </c>
      <c r="F30" s="261" t="s">
        <v>179</v>
      </c>
      <c r="G30" s="330">
        <v>14</v>
      </c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  <c r="AV30" s="343"/>
      <c r="AW30" s="343"/>
      <c r="AX30" s="343"/>
      <c r="AY30" s="343"/>
      <c r="AZ30" s="343"/>
      <c r="BA30" s="343"/>
      <c r="BB30" s="343"/>
      <c r="BC30" s="343"/>
      <c r="BD30" s="343"/>
      <c r="BE30" s="343"/>
      <c r="BF30" s="343"/>
      <c r="BG30" s="343"/>
      <c r="BH30" s="343"/>
      <c r="BI30" s="343"/>
      <c r="BJ30" s="343"/>
      <c r="BK30" s="343"/>
      <c r="BL30" s="343"/>
      <c r="BM30" s="335"/>
      <c r="BN30" s="335"/>
      <c r="BO30" s="344"/>
      <c r="BP30" s="345"/>
      <c r="BQ30" s="336"/>
      <c r="BR30" s="346"/>
      <c r="BS30" s="347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31"/>
      <c r="CU30" s="331"/>
      <c r="CV30" s="331"/>
      <c r="CW30" s="331"/>
      <c r="CX30" s="331"/>
      <c r="CY30" s="331"/>
      <c r="CZ30" s="331"/>
      <c r="DA30" s="331"/>
      <c r="DB30" s="331"/>
      <c r="DC30" s="331"/>
      <c r="DD30" s="331"/>
      <c r="DE30" s="331"/>
      <c r="DF30" s="331"/>
      <c r="DG30" s="331"/>
      <c r="DH30" s="331"/>
      <c r="DI30" s="331"/>
      <c r="DJ30" s="331"/>
      <c r="DK30" s="331"/>
      <c r="DL30" s="331"/>
      <c r="DM30" s="331"/>
      <c r="DN30" s="331"/>
      <c r="DO30" s="331"/>
      <c r="DP30" s="331"/>
      <c r="DQ30" s="331"/>
      <c r="DR30" s="331"/>
      <c r="DS30" s="331"/>
      <c r="DT30" s="331"/>
      <c r="DU30" s="331"/>
      <c r="DV30" s="331"/>
      <c r="DW30" s="331"/>
      <c r="DX30" s="331"/>
      <c r="DY30" s="340"/>
      <c r="DZ30" s="335"/>
      <c r="EA30" s="335"/>
    </row>
    <row r="31" spans="2:131" ht="20.25" x14ac:dyDescent="0.3">
      <c r="B31" s="247" t="s">
        <v>91</v>
      </c>
      <c r="C31" s="120">
        <v>50593</v>
      </c>
      <c r="D31" s="133" t="s">
        <v>60</v>
      </c>
      <c r="E31" s="260">
        <v>95.025893240178945</v>
      </c>
      <c r="F31" s="261" t="s">
        <v>177</v>
      </c>
      <c r="G31" s="330">
        <v>14</v>
      </c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3"/>
      <c r="BG31" s="343"/>
      <c r="BH31" s="343"/>
      <c r="BI31" s="343"/>
      <c r="BJ31" s="343"/>
      <c r="BK31" s="343"/>
      <c r="BL31" s="343"/>
      <c r="BM31" s="335"/>
      <c r="BN31" s="335"/>
      <c r="BO31" s="344"/>
      <c r="BP31" s="345"/>
      <c r="BQ31" s="336"/>
      <c r="BR31" s="346"/>
      <c r="BS31" s="344"/>
      <c r="BT31" s="331"/>
      <c r="BU31" s="331"/>
      <c r="BV31" s="331"/>
      <c r="BW31" s="331"/>
      <c r="BX31" s="331"/>
      <c r="BY31" s="331"/>
      <c r="BZ31" s="331"/>
      <c r="CA31" s="331"/>
      <c r="CB31" s="331"/>
      <c r="CC31" s="331"/>
      <c r="CD31" s="331"/>
      <c r="CE31" s="331"/>
      <c r="CF31" s="331"/>
      <c r="CG31" s="331"/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331"/>
      <c r="CW31" s="331"/>
      <c r="CX31" s="331"/>
      <c r="CY31" s="331"/>
      <c r="CZ31" s="331"/>
      <c r="DA31" s="331"/>
      <c r="DB31" s="331"/>
      <c r="DC31" s="331"/>
      <c r="DD31" s="331"/>
      <c r="DE31" s="331"/>
      <c r="DF31" s="331"/>
      <c r="DG31" s="331"/>
      <c r="DH31" s="331"/>
      <c r="DI31" s="331"/>
      <c r="DJ31" s="331"/>
      <c r="DK31" s="331"/>
      <c r="DL31" s="331"/>
      <c r="DM31" s="331"/>
      <c r="DN31" s="331"/>
      <c r="DO31" s="331"/>
      <c r="DP31" s="331"/>
      <c r="DQ31" s="331"/>
      <c r="DR31" s="331"/>
      <c r="DS31" s="331"/>
      <c r="DT31" s="331"/>
      <c r="DU31" s="331"/>
      <c r="DV31" s="331"/>
      <c r="DW31" s="331"/>
      <c r="DX31" s="331"/>
      <c r="DY31" s="340"/>
      <c r="DZ31" s="335"/>
      <c r="EA31" s="335"/>
    </row>
    <row r="32" spans="2:131" ht="20.25" x14ac:dyDescent="0.3">
      <c r="B32" s="247" t="s">
        <v>92</v>
      </c>
      <c r="C32" s="134">
        <v>50594</v>
      </c>
      <c r="D32" s="133" t="s">
        <v>60</v>
      </c>
      <c r="E32" s="260">
        <v>81.484959304508166</v>
      </c>
      <c r="F32" s="261" t="s">
        <v>177</v>
      </c>
      <c r="G32" s="330">
        <v>14</v>
      </c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3"/>
      <c r="AM32" s="343"/>
      <c r="AN32" s="343"/>
      <c r="AO32" s="343"/>
      <c r="AP32" s="343"/>
      <c r="AQ32" s="343"/>
      <c r="AR32" s="343"/>
      <c r="AS32" s="343"/>
      <c r="AT32" s="343"/>
      <c r="AU32" s="343"/>
      <c r="AV32" s="343"/>
      <c r="AW32" s="343"/>
      <c r="AX32" s="343"/>
      <c r="AY32" s="343"/>
      <c r="AZ32" s="343"/>
      <c r="BA32" s="343"/>
      <c r="BB32" s="343"/>
      <c r="BC32" s="343"/>
      <c r="BD32" s="343"/>
      <c r="BE32" s="343"/>
      <c r="BF32" s="343"/>
      <c r="BG32" s="343"/>
      <c r="BH32" s="343"/>
      <c r="BI32" s="343"/>
      <c r="BJ32" s="343"/>
      <c r="BK32" s="343"/>
      <c r="BL32" s="343"/>
      <c r="BM32" s="335"/>
      <c r="BN32" s="335"/>
      <c r="BO32" s="344"/>
      <c r="BP32" s="345"/>
      <c r="BQ32" s="336"/>
      <c r="BR32" s="346"/>
      <c r="BS32" s="336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1"/>
      <c r="CX32" s="331"/>
      <c r="CY32" s="331"/>
      <c r="CZ32" s="331"/>
      <c r="DA32" s="331"/>
      <c r="DB32" s="331"/>
      <c r="DC32" s="331"/>
      <c r="DD32" s="331"/>
      <c r="DE32" s="331"/>
      <c r="DF32" s="331"/>
      <c r="DG32" s="331"/>
      <c r="DH32" s="331"/>
      <c r="DI32" s="331"/>
      <c r="DJ32" s="331"/>
      <c r="DK32" s="331"/>
      <c r="DL32" s="331"/>
      <c r="DM32" s="331"/>
      <c r="DN32" s="331"/>
      <c r="DO32" s="331"/>
      <c r="DP32" s="331"/>
      <c r="DQ32" s="331"/>
      <c r="DR32" s="331"/>
      <c r="DS32" s="331"/>
      <c r="DT32" s="331"/>
      <c r="DU32" s="331"/>
      <c r="DV32" s="331"/>
      <c r="DW32" s="331"/>
      <c r="DX32" s="331"/>
      <c r="DY32" s="340"/>
      <c r="DZ32" s="335"/>
      <c r="EA32" s="335"/>
    </row>
    <row r="33" spans="2:131" ht="20.25" x14ac:dyDescent="0.3">
      <c r="B33" s="247" t="s">
        <v>124</v>
      </c>
      <c r="C33" s="134">
        <v>50826</v>
      </c>
      <c r="D33" s="133" t="s">
        <v>37</v>
      </c>
      <c r="E33" s="260">
        <v>52.349253533464058</v>
      </c>
      <c r="F33" s="261" t="s">
        <v>180</v>
      </c>
      <c r="G33" s="330">
        <v>9</v>
      </c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3"/>
      <c r="AQ33" s="343"/>
      <c r="AR33" s="343"/>
      <c r="AS33" s="343"/>
      <c r="AT33" s="343"/>
      <c r="AU33" s="343"/>
      <c r="AV33" s="343"/>
      <c r="AW33" s="343"/>
      <c r="AX33" s="343"/>
      <c r="AY33" s="343"/>
      <c r="AZ33" s="343"/>
      <c r="BA33" s="343"/>
      <c r="BB33" s="343"/>
      <c r="BC33" s="343"/>
      <c r="BD33" s="343"/>
      <c r="BE33" s="343"/>
      <c r="BF33" s="343"/>
      <c r="BG33" s="343"/>
      <c r="BH33" s="343"/>
      <c r="BI33" s="343"/>
      <c r="BJ33" s="343"/>
      <c r="BK33" s="343"/>
      <c r="BL33" s="343"/>
      <c r="BM33" s="335"/>
      <c r="BN33" s="335"/>
      <c r="BO33" s="344"/>
      <c r="BP33" s="345"/>
      <c r="BQ33" s="336"/>
      <c r="BR33" s="346"/>
      <c r="BS33" s="344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31"/>
      <c r="CU33" s="331"/>
      <c r="CV33" s="331"/>
      <c r="CW33" s="331"/>
      <c r="CX33" s="331"/>
      <c r="CY33" s="331"/>
      <c r="CZ33" s="331"/>
      <c r="DA33" s="331"/>
      <c r="DB33" s="331"/>
      <c r="DC33" s="331"/>
      <c r="DD33" s="331"/>
      <c r="DE33" s="331"/>
      <c r="DF33" s="331"/>
      <c r="DG33" s="331"/>
      <c r="DH33" s="331"/>
      <c r="DI33" s="331"/>
      <c r="DJ33" s="331"/>
      <c r="DK33" s="331"/>
      <c r="DL33" s="331"/>
      <c r="DM33" s="331"/>
      <c r="DN33" s="331"/>
      <c r="DO33" s="331"/>
      <c r="DP33" s="331"/>
      <c r="DQ33" s="331"/>
      <c r="DR33" s="331"/>
      <c r="DS33" s="331"/>
      <c r="DT33" s="331"/>
      <c r="DU33" s="331"/>
      <c r="DV33" s="331"/>
      <c r="DW33" s="331"/>
      <c r="DX33" s="331"/>
      <c r="DY33" s="340"/>
      <c r="DZ33" s="335"/>
      <c r="EA33" s="335"/>
    </row>
    <row r="34" spans="2:131" ht="20.25" x14ac:dyDescent="0.3">
      <c r="B34" s="247" t="s">
        <v>65</v>
      </c>
      <c r="C34" s="134">
        <v>50063</v>
      </c>
      <c r="D34" s="133" t="s">
        <v>60</v>
      </c>
      <c r="E34" s="260">
        <v>80.308024603137383</v>
      </c>
      <c r="F34" s="261" t="s">
        <v>177</v>
      </c>
      <c r="G34" s="330">
        <v>14</v>
      </c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343"/>
      <c r="BC34" s="343"/>
      <c r="BD34" s="343"/>
      <c r="BE34" s="343"/>
      <c r="BF34" s="343"/>
      <c r="BG34" s="343"/>
      <c r="BH34" s="343"/>
      <c r="BI34" s="343"/>
      <c r="BJ34" s="343"/>
      <c r="BK34" s="343"/>
      <c r="BL34" s="343"/>
      <c r="BM34" s="335"/>
      <c r="BN34" s="335"/>
      <c r="BO34" s="344"/>
      <c r="BP34" s="345"/>
      <c r="BQ34" s="336"/>
      <c r="BR34" s="346"/>
      <c r="BS34" s="347"/>
      <c r="BT34" s="331"/>
      <c r="BU34" s="331"/>
      <c r="BV34" s="331"/>
      <c r="BW34" s="331"/>
      <c r="BX34" s="331"/>
      <c r="BY34" s="331"/>
      <c r="BZ34" s="331"/>
      <c r="CA34" s="331"/>
      <c r="CB34" s="331"/>
      <c r="CC34" s="331"/>
      <c r="CD34" s="331"/>
      <c r="CE34" s="331"/>
      <c r="CF34" s="331"/>
      <c r="CG34" s="331"/>
      <c r="CH34" s="331"/>
      <c r="CI34" s="331"/>
      <c r="CJ34" s="331"/>
      <c r="CK34" s="331"/>
      <c r="CL34" s="331"/>
      <c r="CM34" s="331"/>
      <c r="CN34" s="331"/>
      <c r="CO34" s="331"/>
      <c r="CP34" s="331"/>
      <c r="CQ34" s="331"/>
      <c r="CR34" s="331"/>
      <c r="CS34" s="331"/>
      <c r="CT34" s="331"/>
      <c r="CU34" s="331"/>
      <c r="CV34" s="331"/>
      <c r="CW34" s="331"/>
      <c r="CX34" s="331"/>
      <c r="CY34" s="331"/>
      <c r="CZ34" s="331"/>
      <c r="DA34" s="331"/>
      <c r="DB34" s="331"/>
      <c r="DC34" s="331"/>
      <c r="DD34" s="331"/>
      <c r="DE34" s="331"/>
      <c r="DF34" s="331"/>
      <c r="DG34" s="331"/>
      <c r="DH34" s="331"/>
      <c r="DI34" s="331"/>
      <c r="DJ34" s="331"/>
      <c r="DK34" s="331"/>
      <c r="DL34" s="331"/>
      <c r="DM34" s="331"/>
      <c r="DN34" s="331"/>
      <c r="DO34" s="331"/>
      <c r="DP34" s="331"/>
      <c r="DQ34" s="331"/>
      <c r="DR34" s="331"/>
      <c r="DS34" s="331"/>
      <c r="DT34" s="331"/>
      <c r="DU34" s="331"/>
      <c r="DV34" s="331"/>
      <c r="DW34" s="331"/>
      <c r="DX34" s="331"/>
      <c r="DY34" s="340"/>
      <c r="DZ34" s="335"/>
      <c r="EA34" s="335"/>
    </row>
    <row r="35" spans="2:131" ht="20.25" x14ac:dyDescent="0.3">
      <c r="B35" s="248" t="s">
        <v>66</v>
      </c>
      <c r="C35" s="111"/>
      <c r="D35" s="132" t="s">
        <v>63</v>
      </c>
      <c r="E35" s="260">
        <v>75.784367363314729</v>
      </c>
      <c r="F35" s="267" t="s">
        <v>178</v>
      </c>
      <c r="G35" s="330">
        <v>5</v>
      </c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343"/>
      <c r="AY35" s="343"/>
      <c r="AZ35" s="343"/>
      <c r="BA35" s="343"/>
      <c r="BB35" s="343"/>
      <c r="BC35" s="343"/>
      <c r="BD35" s="343"/>
      <c r="BE35" s="343"/>
      <c r="BF35" s="343"/>
      <c r="BG35" s="343"/>
      <c r="BH35" s="343"/>
      <c r="BI35" s="343"/>
      <c r="BJ35" s="343"/>
      <c r="BK35" s="343"/>
      <c r="BL35" s="343"/>
      <c r="BM35" s="335"/>
      <c r="BN35" s="335"/>
      <c r="BO35" s="344"/>
      <c r="BP35" s="345"/>
      <c r="BQ35" s="336"/>
      <c r="BR35" s="346"/>
      <c r="BS35" s="347"/>
      <c r="BT35" s="331"/>
      <c r="BU35" s="331"/>
      <c r="BV35" s="331"/>
      <c r="BW35" s="331"/>
      <c r="BX35" s="331"/>
      <c r="BY35" s="331"/>
      <c r="BZ35" s="331"/>
      <c r="CA35" s="331"/>
      <c r="CB35" s="331"/>
      <c r="CC35" s="331"/>
      <c r="CD35" s="331"/>
      <c r="CE35" s="331"/>
      <c r="CF35" s="331"/>
      <c r="CG35" s="331"/>
      <c r="CH35" s="331"/>
      <c r="CI35" s="331"/>
      <c r="CJ35" s="331"/>
      <c r="CK35" s="331"/>
      <c r="CL35" s="331"/>
      <c r="CM35" s="331"/>
      <c r="CN35" s="331"/>
      <c r="CO35" s="331"/>
      <c r="CP35" s="331"/>
      <c r="CQ35" s="331"/>
      <c r="CR35" s="331"/>
      <c r="CS35" s="331"/>
      <c r="CT35" s="331"/>
      <c r="CU35" s="331"/>
      <c r="CV35" s="331"/>
      <c r="CW35" s="331"/>
      <c r="CX35" s="331"/>
      <c r="CY35" s="331"/>
      <c r="CZ35" s="331"/>
      <c r="DA35" s="331"/>
      <c r="DB35" s="331"/>
      <c r="DC35" s="331"/>
      <c r="DD35" s="331"/>
      <c r="DE35" s="331"/>
      <c r="DF35" s="331"/>
      <c r="DG35" s="331"/>
      <c r="DH35" s="331"/>
      <c r="DI35" s="331"/>
      <c r="DJ35" s="331"/>
      <c r="DK35" s="331"/>
      <c r="DL35" s="331"/>
      <c r="DM35" s="331"/>
      <c r="DN35" s="331"/>
      <c r="DO35" s="331"/>
      <c r="DP35" s="331"/>
      <c r="DQ35" s="331"/>
      <c r="DR35" s="331"/>
      <c r="DS35" s="331"/>
      <c r="DT35" s="331"/>
      <c r="DU35" s="331"/>
      <c r="DV35" s="331"/>
      <c r="DW35" s="331"/>
      <c r="DX35" s="331"/>
      <c r="DY35" s="340"/>
      <c r="DZ35" s="335"/>
      <c r="EA35" s="335"/>
    </row>
    <row r="36" spans="2:131" ht="20.25" x14ac:dyDescent="0.3">
      <c r="B36" s="247" t="s">
        <v>125</v>
      </c>
      <c r="C36" s="134">
        <v>50863</v>
      </c>
      <c r="D36" s="133" t="s">
        <v>63</v>
      </c>
      <c r="E36" s="260">
        <v>45.800708169129216</v>
      </c>
      <c r="F36" s="261" t="s">
        <v>180</v>
      </c>
      <c r="G36" s="330">
        <v>9</v>
      </c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3"/>
      <c r="AP36" s="343"/>
      <c r="AQ36" s="343"/>
      <c r="AR36" s="343"/>
      <c r="AS36" s="343"/>
      <c r="AT36" s="343"/>
      <c r="AU36" s="343"/>
      <c r="AV36" s="343"/>
      <c r="AW36" s="343"/>
      <c r="AX36" s="343"/>
      <c r="AY36" s="343"/>
      <c r="AZ36" s="343"/>
      <c r="BA36" s="343"/>
      <c r="BB36" s="343"/>
      <c r="BC36" s="343"/>
      <c r="BD36" s="343"/>
      <c r="BE36" s="343"/>
      <c r="BF36" s="343"/>
      <c r="BG36" s="343"/>
      <c r="BH36" s="343"/>
      <c r="BI36" s="343"/>
      <c r="BJ36" s="343"/>
      <c r="BK36" s="343"/>
      <c r="BL36" s="343"/>
      <c r="BM36" s="335"/>
      <c r="BN36" s="335"/>
      <c r="BO36" s="344"/>
      <c r="BP36" s="345"/>
      <c r="BQ36" s="336"/>
      <c r="BR36" s="346"/>
      <c r="BS36" s="347"/>
      <c r="BT36" s="331"/>
      <c r="BU36" s="331"/>
      <c r="BV36" s="331"/>
      <c r="BW36" s="331"/>
      <c r="BX36" s="331"/>
      <c r="BY36" s="331"/>
      <c r="BZ36" s="331"/>
      <c r="CA36" s="331"/>
      <c r="CB36" s="331"/>
      <c r="CC36" s="331"/>
      <c r="CD36" s="331"/>
      <c r="CE36" s="331"/>
      <c r="CF36" s="331"/>
      <c r="CG36" s="331"/>
      <c r="CH36" s="331"/>
      <c r="CI36" s="331"/>
      <c r="CJ36" s="331"/>
      <c r="CK36" s="331"/>
      <c r="CL36" s="331"/>
      <c r="CM36" s="331"/>
      <c r="CN36" s="331"/>
      <c r="CO36" s="331"/>
      <c r="CP36" s="331"/>
      <c r="CQ36" s="331"/>
      <c r="CR36" s="331"/>
      <c r="CS36" s="331"/>
      <c r="CT36" s="331"/>
      <c r="CU36" s="331"/>
      <c r="CV36" s="331"/>
      <c r="CW36" s="331"/>
      <c r="CX36" s="331"/>
      <c r="CY36" s="331"/>
      <c r="CZ36" s="331"/>
      <c r="DA36" s="331"/>
      <c r="DB36" s="331"/>
      <c r="DC36" s="331"/>
      <c r="DD36" s="331"/>
      <c r="DE36" s="331"/>
      <c r="DF36" s="331"/>
      <c r="DG36" s="331"/>
      <c r="DH36" s="331"/>
      <c r="DI36" s="331"/>
      <c r="DJ36" s="331"/>
      <c r="DK36" s="331"/>
      <c r="DL36" s="331"/>
      <c r="DM36" s="331"/>
      <c r="DN36" s="331"/>
      <c r="DO36" s="331"/>
      <c r="DP36" s="331"/>
      <c r="DQ36" s="331"/>
      <c r="DR36" s="331"/>
      <c r="DS36" s="331"/>
      <c r="DT36" s="331"/>
      <c r="DU36" s="331"/>
      <c r="DV36" s="331"/>
      <c r="DW36" s="331"/>
      <c r="DX36" s="331"/>
      <c r="DY36" s="340"/>
      <c r="DZ36" s="335"/>
      <c r="EA36" s="335"/>
    </row>
    <row r="37" spans="2:131" ht="20.25" x14ac:dyDescent="0.3">
      <c r="B37" s="247" t="s">
        <v>106</v>
      </c>
      <c r="C37" s="134">
        <v>50299</v>
      </c>
      <c r="D37" s="133" t="s">
        <v>60</v>
      </c>
      <c r="E37" s="260">
        <v>62.857142857142854</v>
      </c>
      <c r="F37" s="261" t="s">
        <v>179</v>
      </c>
      <c r="G37" s="330">
        <v>1</v>
      </c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3"/>
      <c r="BF37" s="343"/>
      <c r="BG37" s="343"/>
      <c r="BH37" s="343"/>
      <c r="BI37" s="343"/>
      <c r="BJ37" s="343"/>
      <c r="BK37" s="343"/>
      <c r="BL37" s="343"/>
      <c r="BM37" s="335"/>
      <c r="BN37" s="335"/>
      <c r="BO37" s="344"/>
      <c r="BP37" s="345"/>
      <c r="BQ37" s="336"/>
      <c r="BR37" s="346"/>
      <c r="BS37" s="348"/>
      <c r="BT37" s="331"/>
      <c r="BU37" s="331"/>
      <c r="BV37" s="331"/>
      <c r="BW37" s="331"/>
      <c r="BX37" s="331"/>
      <c r="BY37" s="331"/>
      <c r="BZ37" s="331"/>
      <c r="CA37" s="331"/>
      <c r="CB37" s="331"/>
      <c r="CC37" s="331"/>
      <c r="CD37" s="331"/>
      <c r="CE37" s="331"/>
      <c r="CF37" s="331"/>
      <c r="CG37" s="331"/>
      <c r="CH37" s="331"/>
      <c r="CI37" s="331"/>
      <c r="CJ37" s="331"/>
      <c r="CK37" s="331"/>
      <c r="CL37" s="331"/>
      <c r="CM37" s="331"/>
      <c r="CN37" s="331"/>
      <c r="CO37" s="331"/>
      <c r="CP37" s="331"/>
      <c r="CQ37" s="331"/>
      <c r="CR37" s="331"/>
      <c r="CS37" s="331"/>
      <c r="CT37" s="331"/>
      <c r="CU37" s="331"/>
      <c r="CV37" s="331"/>
      <c r="CW37" s="331"/>
      <c r="CX37" s="331"/>
      <c r="CY37" s="331"/>
      <c r="CZ37" s="331"/>
      <c r="DA37" s="331"/>
      <c r="DB37" s="331"/>
      <c r="DC37" s="331"/>
      <c r="DD37" s="331"/>
      <c r="DE37" s="331"/>
      <c r="DF37" s="331"/>
      <c r="DG37" s="331"/>
      <c r="DH37" s="331"/>
      <c r="DI37" s="331"/>
      <c r="DJ37" s="331"/>
      <c r="DK37" s="331"/>
      <c r="DL37" s="331"/>
      <c r="DM37" s="331"/>
      <c r="DN37" s="331"/>
      <c r="DO37" s="331"/>
      <c r="DP37" s="331"/>
      <c r="DQ37" s="331"/>
      <c r="DR37" s="331"/>
      <c r="DS37" s="331"/>
      <c r="DT37" s="331"/>
      <c r="DU37" s="331"/>
      <c r="DV37" s="331"/>
      <c r="DW37" s="331"/>
      <c r="DX37" s="331"/>
      <c r="DY37" s="340"/>
      <c r="DZ37" s="335"/>
      <c r="EA37" s="335"/>
    </row>
    <row r="38" spans="2:131" ht="20.25" x14ac:dyDescent="0.3">
      <c r="B38" s="247" t="s">
        <v>106</v>
      </c>
      <c r="C38" s="134">
        <v>50299</v>
      </c>
      <c r="D38" s="133" t="s">
        <v>60</v>
      </c>
      <c r="E38" s="260">
        <v>43.589743589743591</v>
      </c>
      <c r="F38" s="261" t="s">
        <v>180</v>
      </c>
      <c r="G38" s="330">
        <v>1</v>
      </c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  <c r="AN38" s="343"/>
      <c r="AO38" s="343"/>
      <c r="AP38" s="343"/>
      <c r="AQ38" s="343"/>
      <c r="AR38" s="343"/>
      <c r="AS38" s="343"/>
      <c r="AT38" s="343"/>
      <c r="AU38" s="343"/>
      <c r="AV38" s="343"/>
      <c r="AW38" s="343"/>
      <c r="AX38" s="343"/>
      <c r="AY38" s="343"/>
      <c r="AZ38" s="343"/>
      <c r="BA38" s="343"/>
      <c r="BB38" s="343"/>
      <c r="BC38" s="343"/>
      <c r="BD38" s="343"/>
      <c r="BE38" s="343"/>
      <c r="BF38" s="343"/>
      <c r="BG38" s="343"/>
      <c r="BH38" s="343"/>
      <c r="BI38" s="343"/>
      <c r="BJ38" s="343"/>
      <c r="BK38" s="343"/>
      <c r="BL38" s="343"/>
      <c r="BM38" s="335"/>
      <c r="BN38" s="335"/>
      <c r="BO38" s="344"/>
      <c r="BP38" s="345"/>
      <c r="BQ38" s="336"/>
      <c r="BR38" s="346"/>
      <c r="BS38" s="344"/>
      <c r="BT38" s="331"/>
      <c r="BU38" s="331"/>
      <c r="BV38" s="331"/>
      <c r="BW38" s="331"/>
      <c r="BX38" s="331"/>
      <c r="BY38" s="331"/>
      <c r="BZ38" s="331"/>
      <c r="CA38" s="331"/>
      <c r="CB38" s="331"/>
      <c r="CC38" s="331"/>
      <c r="CD38" s="331"/>
      <c r="CE38" s="331"/>
      <c r="CF38" s="331"/>
      <c r="CG38" s="331"/>
      <c r="CH38" s="331"/>
      <c r="CI38" s="331"/>
      <c r="CJ38" s="331"/>
      <c r="CK38" s="331"/>
      <c r="CL38" s="331"/>
      <c r="CM38" s="331"/>
      <c r="CN38" s="331"/>
      <c r="CO38" s="331"/>
      <c r="CP38" s="331"/>
      <c r="CQ38" s="331"/>
      <c r="CR38" s="331"/>
      <c r="CS38" s="331"/>
      <c r="CT38" s="331"/>
      <c r="CU38" s="331"/>
      <c r="CV38" s="331"/>
      <c r="CW38" s="331"/>
      <c r="CX38" s="331"/>
      <c r="CY38" s="331"/>
      <c r="CZ38" s="331"/>
      <c r="DA38" s="331"/>
      <c r="DB38" s="331"/>
      <c r="DC38" s="331"/>
      <c r="DD38" s="331"/>
      <c r="DE38" s="331"/>
      <c r="DF38" s="331"/>
      <c r="DG38" s="331"/>
      <c r="DH38" s="331"/>
      <c r="DI38" s="331"/>
      <c r="DJ38" s="331"/>
      <c r="DK38" s="331"/>
      <c r="DL38" s="331"/>
      <c r="DM38" s="331"/>
      <c r="DN38" s="331"/>
      <c r="DO38" s="331"/>
      <c r="DP38" s="331"/>
      <c r="DQ38" s="331"/>
      <c r="DR38" s="331"/>
      <c r="DS38" s="331"/>
      <c r="DT38" s="331"/>
      <c r="DU38" s="331"/>
      <c r="DV38" s="331"/>
      <c r="DW38" s="331"/>
      <c r="DX38" s="331"/>
      <c r="DY38" s="340"/>
      <c r="DZ38" s="335"/>
      <c r="EA38" s="335"/>
    </row>
    <row r="39" spans="2:131" ht="20.25" x14ac:dyDescent="0.3">
      <c r="B39" s="247" t="s">
        <v>107</v>
      </c>
      <c r="C39" s="134">
        <v>50094</v>
      </c>
      <c r="D39" s="133" t="s">
        <v>63</v>
      </c>
      <c r="E39" s="260">
        <v>63.567778718154663</v>
      </c>
      <c r="F39" s="261" t="s">
        <v>179</v>
      </c>
      <c r="G39" s="330">
        <v>14</v>
      </c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L39" s="343"/>
      <c r="AM39" s="343"/>
      <c r="AN39" s="343"/>
      <c r="AO39" s="343"/>
      <c r="AP39" s="343"/>
      <c r="AQ39" s="343"/>
      <c r="AR39" s="343"/>
      <c r="AS39" s="343"/>
      <c r="AT39" s="343"/>
      <c r="AU39" s="343"/>
      <c r="AV39" s="343"/>
      <c r="AW39" s="343"/>
      <c r="AX39" s="343"/>
      <c r="AY39" s="343"/>
      <c r="AZ39" s="343"/>
      <c r="BA39" s="343"/>
      <c r="BB39" s="343"/>
      <c r="BC39" s="343"/>
      <c r="BD39" s="343"/>
      <c r="BE39" s="343"/>
      <c r="BF39" s="343"/>
      <c r="BG39" s="343"/>
      <c r="BH39" s="343"/>
      <c r="BI39" s="343"/>
      <c r="BJ39" s="343"/>
      <c r="BK39" s="343"/>
      <c r="BL39" s="343"/>
      <c r="BM39" s="335"/>
      <c r="BN39" s="335"/>
      <c r="BO39" s="344"/>
      <c r="BP39" s="345"/>
      <c r="BQ39" s="336"/>
      <c r="BR39" s="346"/>
      <c r="BS39" s="348"/>
      <c r="BT39" s="331"/>
      <c r="BU39" s="331"/>
      <c r="BV39" s="331"/>
      <c r="BW39" s="331"/>
      <c r="BX39" s="331"/>
      <c r="BY39" s="331"/>
      <c r="BZ39" s="331"/>
      <c r="CA39" s="331"/>
      <c r="CB39" s="331"/>
      <c r="CC39" s="331"/>
      <c r="CD39" s="331"/>
      <c r="CE39" s="331"/>
      <c r="CF39" s="331"/>
      <c r="CG39" s="331"/>
      <c r="CH39" s="331"/>
      <c r="CI39" s="331"/>
      <c r="CJ39" s="331"/>
      <c r="CK39" s="331"/>
      <c r="CL39" s="331"/>
      <c r="CM39" s="331"/>
      <c r="CN39" s="331"/>
      <c r="CO39" s="331"/>
      <c r="CP39" s="331"/>
      <c r="CQ39" s="331"/>
      <c r="CR39" s="331"/>
      <c r="CS39" s="331"/>
      <c r="CT39" s="331"/>
      <c r="CU39" s="331"/>
      <c r="CV39" s="331"/>
      <c r="CW39" s="331"/>
      <c r="CX39" s="331"/>
      <c r="CY39" s="331"/>
      <c r="CZ39" s="331"/>
      <c r="DA39" s="331"/>
      <c r="DB39" s="331"/>
      <c r="DC39" s="331"/>
      <c r="DD39" s="331"/>
      <c r="DE39" s="331"/>
      <c r="DF39" s="331"/>
      <c r="DG39" s="331"/>
      <c r="DH39" s="331"/>
      <c r="DI39" s="331"/>
      <c r="DJ39" s="331"/>
      <c r="DK39" s="331"/>
      <c r="DL39" s="331"/>
      <c r="DM39" s="331"/>
      <c r="DN39" s="331"/>
      <c r="DO39" s="331"/>
      <c r="DP39" s="331"/>
      <c r="DQ39" s="331"/>
      <c r="DR39" s="331"/>
      <c r="DS39" s="331"/>
      <c r="DT39" s="331"/>
      <c r="DU39" s="331"/>
      <c r="DV39" s="331"/>
      <c r="DW39" s="331"/>
      <c r="DX39" s="331"/>
      <c r="DY39" s="340"/>
      <c r="DZ39" s="335"/>
      <c r="EA39" s="335"/>
    </row>
    <row r="40" spans="2:131" ht="20.25" x14ac:dyDescent="0.3">
      <c r="B40" s="247" t="s">
        <v>168</v>
      </c>
      <c r="C40" s="134">
        <v>50904</v>
      </c>
      <c r="D40" s="133"/>
      <c r="E40" s="260">
        <v>0</v>
      </c>
      <c r="F40" s="261" t="s">
        <v>181</v>
      </c>
      <c r="G40" s="330">
        <v>0</v>
      </c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43"/>
      <c r="AL40" s="343"/>
      <c r="AM40" s="343"/>
      <c r="AN40" s="343"/>
      <c r="AO40" s="343"/>
      <c r="AP40" s="343"/>
      <c r="AQ40" s="343"/>
      <c r="AR40" s="343"/>
      <c r="AS40" s="343"/>
      <c r="AT40" s="343"/>
      <c r="AU40" s="343"/>
      <c r="AV40" s="343"/>
      <c r="AW40" s="343"/>
      <c r="AX40" s="343"/>
      <c r="AY40" s="343"/>
      <c r="AZ40" s="343"/>
      <c r="BA40" s="343"/>
      <c r="BB40" s="343"/>
      <c r="BC40" s="343"/>
      <c r="BD40" s="343"/>
      <c r="BE40" s="343"/>
      <c r="BF40" s="343"/>
      <c r="BG40" s="343"/>
      <c r="BH40" s="343"/>
      <c r="BI40" s="343"/>
      <c r="BJ40" s="343"/>
      <c r="BK40" s="343"/>
      <c r="BL40" s="343"/>
      <c r="BM40" s="335"/>
      <c r="BN40" s="335"/>
      <c r="BO40" s="344"/>
      <c r="BP40" s="345"/>
      <c r="BQ40" s="336"/>
      <c r="BR40" s="346"/>
      <c r="BS40" s="347"/>
      <c r="BT40" s="331"/>
      <c r="BU40" s="331"/>
      <c r="BV40" s="331"/>
      <c r="BW40" s="331"/>
      <c r="BX40" s="331"/>
      <c r="BY40" s="331"/>
      <c r="BZ40" s="331"/>
      <c r="CA40" s="331"/>
      <c r="CB40" s="331"/>
      <c r="CC40" s="331"/>
      <c r="CD40" s="331"/>
      <c r="CE40" s="331"/>
      <c r="CF40" s="331"/>
      <c r="CG40" s="331"/>
      <c r="CH40" s="331"/>
      <c r="CI40" s="331"/>
      <c r="CJ40" s="331"/>
      <c r="CK40" s="331"/>
      <c r="CL40" s="331"/>
      <c r="CM40" s="331"/>
      <c r="CN40" s="331"/>
      <c r="CO40" s="331"/>
      <c r="CP40" s="331"/>
      <c r="CQ40" s="331"/>
      <c r="CR40" s="331"/>
      <c r="CS40" s="331"/>
      <c r="CT40" s="331"/>
      <c r="CU40" s="331"/>
      <c r="CV40" s="331"/>
      <c r="CW40" s="331"/>
      <c r="CX40" s="331"/>
      <c r="CY40" s="331"/>
      <c r="CZ40" s="331"/>
      <c r="DA40" s="331"/>
      <c r="DB40" s="331"/>
      <c r="DC40" s="331"/>
      <c r="DD40" s="331"/>
      <c r="DE40" s="331"/>
      <c r="DF40" s="331"/>
      <c r="DG40" s="331"/>
      <c r="DH40" s="331"/>
      <c r="DI40" s="331"/>
      <c r="DJ40" s="331"/>
      <c r="DK40" s="331"/>
      <c r="DL40" s="331"/>
      <c r="DM40" s="331"/>
      <c r="DN40" s="331"/>
      <c r="DO40" s="331"/>
      <c r="DP40" s="331"/>
      <c r="DQ40" s="331"/>
      <c r="DR40" s="331"/>
      <c r="DS40" s="331"/>
      <c r="DT40" s="331"/>
      <c r="DU40" s="331"/>
      <c r="DV40" s="331"/>
      <c r="DW40" s="331"/>
      <c r="DX40" s="331"/>
      <c r="DY40" s="340"/>
      <c r="DZ40" s="335"/>
      <c r="EA40" s="335"/>
    </row>
    <row r="41" spans="2:131" ht="20.25" x14ac:dyDescent="0.3">
      <c r="B41" s="247" t="s">
        <v>67</v>
      </c>
      <c r="C41" s="134">
        <v>50149</v>
      </c>
      <c r="D41" s="133" t="s">
        <v>63</v>
      </c>
      <c r="E41" s="260">
        <v>78.23487086644981</v>
      </c>
      <c r="F41" s="261" t="s">
        <v>178</v>
      </c>
      <c r="G41" s="330">
        <v>11</v>
      </c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43"/>
      <c r="AL41" s="343"/>
      <c r="AM41" s="343"/>
      <c r="AN41" s="343"/>
      <c r="AO41" s="343"/>
      <c r="AP41" s="343"/>
      <c r="AQ41" s="343"/>
      <c r="AR41" s="343"/>
      <c r="AS41" s="343"/>
      <c r="AT41" s="343"/>
      <c r="AU41" s="343"/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35"/>
      <c r="BN41" s="335"/>
      <c r="BO41" s="344"/>
      <c r="BP41" s="345"/>
      <c r="BQ41" s="336"/>
      <c r="BR41" s="346"/>
      <c r="BS41" s="348"/>
      <c r="BT41" s="331"/>
      <c r="BU41" s="331"/>
      <c r="BV41" s="331"/>
      <c r="BW41" s="331"/>
      <c r="BX41" s="331"/>
      <c r="BY41" s="331"/>
      <c r="BZ41" s="331"/>
      <c r="CA41" s="331"/>
      <c r="CB41" s="331"/>
      <c r="CC41" s="331"/>
      <c r="CD41" s="331"/>
      <c r="CE41" s="331"/>
      <c r="CF41" s="331"/>
      <c r="CG41" s="331"/>
      <c r="CH41" s="331"/>
      <c r="CI41" s="331"/>
      <c r="CJ41" s="331"/>
      <c r="CK41" s="331"/>
      <c r="CL41" s="331"/>
      <c r="CM41" s="331"/>
      <c r="CN41" s="331"/>
      <c r="CO41" s="331"/>
      <c r="CP41" s="331"/>
      <c r="CQ41" s="331"/>
      <c r="CR41" s="331"/>
      <c r="CS41" s="331"/>
      <c r="CT41" s="331"/>
      <c r="CU41" s="331"/>
      <c r="CV41" s="331"/>
      <c r="CW41" s="331"/>
      <c r="CX41" s="331"/>
      <c r="CY41" s="331"/>
      <c r="CZ41" s="331"/>
      <c r="DA41" s="331"/>
      <c r="DB41" s="331"/>
      <c r="DC41" s="331"/>
      <c r="DD41" s="331"/>
      <c r="DE41" s="331"/>
      <c r="DF41" s="331"/>
      <c r="DG41" s="331"/>
      <c r="DH41" s="331"/>
      <c r="DI41" s="331"/>
      <c r="DJ41" s="331"/>
      <c r="DK41" s="331"/>
      <c r="DL41" s="331"/>
      <c r="DM41" s="331"/>
      <c r="DN41" s="331"/>
      <c r="DO41" s="331"/>
      <c r="DP41" s="331"/>
      <c r="DQ41" s="331"/>
      <c r="DR41" s="331"/>
      <c r="DS41" s="331"/>
      <c r="DT41" s="331"/>
      <c r="DU41" s="331"/>
      <c r="DV41" s="331"/>
      <c r="DW41" s="331"/>
      <c r="DX41" s="331"/>
      <c r="DY41" s="340"/>
      <c r="DZ41" s="335"/>
      <c r="EA41" s="335"/>
    </row>
    <row r="42" spans="2:131" ht="20.25" x14ac:dyDescent="0.3">
      <c r="B42" s="247" t="s">
        <v>68</v>
      </c>
      <c r="C42" s="134">
        <v>50064</v>
      </c>
      <c r="D42" s="133" t="s">
        <v>63</v>
      </c>
      <c r="E42" s="260">
        <v>76.949168659694976</v>
      </c>
      <c r="F42" s="261" t="s">
        <v>178</v>
      </c>
      <c r="G42" s="330">
        <v>8</v>
      </c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3"/>
      <c r="AR42" s="343"/>
      <c r="AS42" s="343"/>
      <c r="AT42" s="343"/>
      <c r="AU42" s="343"/>
      <c r="AV42" s="343"/>
      <c r="AW42" s="343"/>
      <c r="AX42" s="343"/>
      <c r="AY42" s="343"/>
      <c r="AZ42" s="343"/>
      <c r="BA42" s="343"/>
      <c r="BB42" s="343"/>
      <c r="BC42" s="343"/>
      <c r="BD42" s="343"/>
      <c r="BE42" s="343"/>
      <c r="BF42" s="343"/>
      <c r="BG42" s="343"/>
      <c r="BH42" s="343"/>
      <c r="BI42" s="343"/>
      <c r="BJ42" s="343"/>
      <c r="BK42" s="343"/>
      <c r="BL42" s="343"/>
      <c r="BM42" s="335"/>
      <c r="BN42" s="335"/>
      <c r="BO42" s="344"/>
      <c r="BP42" s="345"/>
      <c r="BQ42" s="336"/>
      <c r="BR42" s="346"/>
      <c r="BS42" s="347"/>
      <c r="BT42" s="331"/>
      <c r="BU42" s="331"/>
      <c r="BV42" s="331"/>
      <c r="BW42" s="331"/>
      <c r="BX42" s="331"/>
      <c r="BY42" s="331"/>
      <c r="BZ42" s="331"/>
      <c r="CA42" s="331"/>
      <c r="CB42" s="331"/>
      <c r="CC42" s="331"/>
      <c r="CD42" s="331"/>
      <c r="CE42" s="331"/>
      <c r="CF42" s="331"/>
      <c r="CG42" s="331"/>
      <c r="CH42" s="331"/>
      <c r="CI42" s="331"/>
      <c r="CJ42" s="331"/>
      <c r="CK42" s="331"/>
      <c r="CL42" s="331"/>
      <c r="CM42" s="331"/>
      <c r="CN42" s="331"/>
      <c r="CO42" s="331"/>
      <c r="CP42" s="331"/>
      <c r="CQ42" s="331"/>
      <c r="CR42" s="331"/>
      <c r="CS42" s="331"/>
      <c r="CT42" s="331"/>
      <c r="CU42" s="331"/>
      <c r="CV42" s="331"/>
      <c r="CW42" s="331"/>
      <c r="CX42" s="331"/>
      <c r="CY42" s="331"/>
      <c r="CZ42" s="331"/>
      <c r="DA42" s="331"/>
      <c r="DB42" s="331"/>
      <c r="DC42" s="331"/>
      <c r="DD42" s="331"/>
      <c r="DE42" s="331"/>
      <c r="DF42" s="331"/>
      <c r="DG42" s="331"/>
      <c r="DH42" s="331"/>
      <c r="DI42" s="331"/>
      <c r="DJ42" s="331"/>
      <c r="DK42" s="331"/>
      <c r="DL42" s="331"/>
      <c r="DM42" s="331"/>
      <c r="DN42" s="331"/>
      <c r="DO42" s="331"/>
      <c r="DP42" s="331"/>
      <c r="DQ42" s="331"/>
      <c r="DR42" s="331"/>
      <c r="DS42" s="331"/>
      <c r="DT42" s="331"/>
      <c r="DU42" s="331"/>
      <c r="DV42" s="331"/>
      <c r="DW42" s="331"/>
      <c r="DX42" s="331"/>
      <c r="DY42" s="340"/>
      <c r="DZ42" s="335"/>
      <c r="EA42" s="335"/>
    </row>
    <row r="43" spans="2:131" ht="20.25" x14ac:dyDescent="0.3">
      <c r="B43" s="160" t="s">
        <v>108</v>
      </c>
      <c r="C43" s="111">
        <v>50641</v>
      </c>
      <c r="D43" s="132" t="s">
        <v>63</v>
      </c>
      <c r="E43" s="260">
        <v>65.160241212872791</v>
      </c>
      <c r="F43" s="261" t="s">
        <v>179</v>
      </c>
      <c r="G43" s="330">
        <v>6</v>
      </c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  <c r="BC43" s="343"/>
      <c r="BD43" s="343"/>
      <c r="BE43" s="343"/>
      <c r="BF43" s="343"/>
      <c r="BG43" s="343"/>
      <c r="BH43" s="343"/>
      <c r="BI43" s="343"/>
      <c r="BJ43" s="343"/>
      <c r="BK43" s="343"/>
      <c r="BL43" s="343"/>
      <c r="BM43" s="335"/>
      <c r="BN43" s="335"/>
      <c r="BO43" s="344"/>
      <c r="BP43" s="345"/>
      <c r="BQ43" s="336"/>
      <c r="BR43" s="346"/>
      <c r="BS43" s="347"/>
      <c r="BT43" s="331"/>
      <c r="BU43" s="331"/>
      <c r="BV43" s="331"/>
      <c r="BW43" s="331"/>
      <c r="BX43" s="331"/>
      <c r="BY43" s="331"/>
      <c r="BZ43" s="331"/>
      <c r="CA43" s="331"/>
      <c r="CB43" s="331"/>
      <c r="CC43" s="331"/>
      <c r="CD43" s="331"/>
      <c r="CE43" s="331"/>
      <c r="CF43" s="331"/>
      <c r="CG43" s="331"/>
      <c r="CH43" s="331"/>
      <c r="CI43" s="331"/>
      <c r="CJ43" s="331"/>
      <c r="CK43" s="331"/>
      <c r="CL43" s="331"/>
      <c r="CM43" s="331"/>
      <c r="CN43" s="331"/>
      <c r="CO43" s="331"/>
      <c r="CP43" s="331"/>
      <c r="CQ43" s="331"/>
      <c r="CR43" s="331"/>
      <c r="CS43" s="331"/>
      <c r="CT43" s="331"/>
      <c r="CU43" s="331"/>
      <c r="CV43" s="331"/>
      <c r="CW43" s="331"/>
      <c r="CX43" s="331"/>
      <c r="CY43" s="331"/>
      <c r="CZ43" s="331"/>
      <c r="DA43" s="331"/>
      <c r="DB43" s="331"/>
      <c r="DC43" s="331"/>
      <c r="DD43" s="331"/>
      <c r="DE43" s="331"/>
      <c r="DF43" s="331"/>
      <c r="DG43" s="331"/>
      <c r="DH43" s="331"/>
      <c r="DI43" s="331"/>
      <c r="DJ43" s="331"/>
      <c r="DK43" s="331"/>
      <c r="DL43" s="331"/>
      <c r="DM43" s="331"/>
      <c r="DN43" s="331"/>
      <c r="DO43" s="331"/>
      <c r="DP43" s="331"/>
      <c r="DQ43" s="331"/>
      <c r="DR43" s="331"/>
      <c r="DS43" s="331"/>
      <c r="DT43" s="331"/>
      <c r="DU43" s="331"/>
      <c r="DV43" s="331"/>
      <c r="DW43" s="331"/>
      <c r="DX43" s="331"/>
      <c r="DY43" s="340"/>
      <c r="DZ43" s="335"/>
      <c r="EA43" s="335"/>
    </row>
    <row r="44" spans="2:131" ht="20.25" x14ac:dyDescent="0.3">
      <c r="B44" s="247" t="s">
        <v>126</v>
      </c>
      <c r="C44" s="134">
        <v>50855</v>
      </c>
      <c r="D44" s="133" t="s">
        <v>37</v>
      </c>
      <c r="E44" s="260">
        <v>51.483213325318587</v>
      </c>
      <c r="F44" s="261" t="s">
        <v>180</v>
      </c>
      <c r="G44" s="330">
        <v>11</v>
      </c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  <c r="AQ44" s="343"/>
      <c r="AR44" s="343"/>
      <c r="AS44" s="343"/>
      <c r="AT44" s="343"/>
      <c r="AU44" s="343"/>
      <c r="AV44" s="343"/>
      <c r="AW44" s="343"/>
      <c r="AX44" s="343"/>
      <c r="AY44" s="343"/>
      <c r="AZ44" s="343"/>
      <c r="BA44" s="343"/>
      <c r="BB44" s="343"/>
      <c r="BC44" s="343"/>
      <c r="BD44" s="343"/>
      <c r="BE44" s="343"/>
      <c r="BF44" s="343"/>
      <c r="BG44" s="343"/>
      <c r="BH44" s="343"/>
      <c r="BI44" s="343"/>
      <c r="BJ44" s="343"/>
      <c r="BK44" s="343"/>
      <c r="BL44" s="343"/>
      <c r="BM44" s="335"/>
      <c r="BN44" s="335"/>
      <c r="BO44" s="344"/>
      <c r="BP44" s="345"/>
      <c r="BQ44" s="336"/>
      <c r="BR44" s="346"/>
      <c r="BS44" s="347"/>
      <c r="BT44" s="331"/>
      <c r="BU44" s="331"/>
      <c r="BV44" s="331"/>
      <c r="BW44" s="331"/>
      <c r="BX44" s="331"/>
      <c r="BY44" s="331"/>
      <c r="BZ44" s="331"/>
      <c r="CA44" s="331"/>
      <c r="CB44" s="331"/>
      <c r="CC44" s="331"/>
      <c r="CD44" s="331"/>
      <c r="CE44" s="331"/>
      <c r="CF44" s="331"/>
      <c r="CG44" s="331"/>
      <c r="CH44" s="331"/>
      <c r="CI44" s="331"/>
      <c r="CJ44" s="331"/>
      <c r="CK44" s="331"/>
      <c r="CL44" s="331"/>
      <c r="CM44" s="331"/>
      <c r="CN44" s="331"/>
      <c r="CO44" s="331"/>
      <c r="CP44" s="331"/>
      <c r="CQ44" s="331"/>
      <c r="CR44" s="331"/>
      <c r="CS44" s="331"/>
      <c r="CT44" s="331"/>
      <c r="CU44" s="331"/>
      <c r="CV44" s="331"/>
      <c r="CW44" s="331"/>
      <c r="CX44" s="331"/>
      <c r="CY44" s="331"/>
      <c r="CZ44" s="331"/>
      <c r="DA44" s="331"/>
      <c r="DB44" s="331"/>
      <c r="DC44" s="331"/>
      <c r="DD44" s="331"/>
      <c r="DE44" s="331"/>
      <c r="DF44" s="331"/>
      <c r="DG44" s="331"/>
      <c r="DH44" s="331"/>
      <c r="DI44" s="331"/>
      <c r="DJ44" s="331"/>
      <c r="DK44" s="331"/>
      <c r="DL44" s="331"/>
      <c r="DM44" s="331"/>
      <c r="DN44" s="331"/>
      <c r="DO44" s="331"/>
      <c r="DP44" s="331"/>
      <c r="DQ44" s="331"/>
      <c r="DR44" s="331"/>
      <c r="DS44" s="331"/>
      <c r="DT44" s="331"/>
      <c r="DU44" s="331"/>
      <c r="DV44" s="331"/>
      <c r="DW44" s="331"/>
      <c r="DX44" s="331"/>
      <c r="DY44" s="340"/>
      <c r="DZ44" s="335"/>
      <c r="EA44" s="335"/>
    </row>
    <row r="45" spans="2:131" ht="20.25" x14ac:dyDescent="0.3">
      <c r="B45" s="249" t="s">
        <v>93</v>
      </c>
      <c r="C45" s="120">
        <v>50702</v>
      </c>
      <c r="D45" s="119" t="s">
        <v>60</v>
      </c>
      <c r="E45" s="260">
        <v>81.805855471268984</v>
      </c>
      <c r="F45" s="269" t="s">
        <v>177</v>
      </c>
      <c r="G45" s="330">
        <v>14</v>
      </c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  <c r="AQ45" s="343"/>
      <c r="AR45" s="343"/>
      <c r="AS45" s="343"/>
      <c r="AT45" s="343"/>
      <c r="AU45" s="343"/>
      <c r="AV45" s="343"/>
      <c r="AW45" s="343"/>
      <c r="AX45" s="343"/>
      <c r="AY45" s="343"/>
      <c r="AZ45" s="343"/>
      <c r="BA45" s="343"/>
      <c r="BB45" s="343"/>
      <c r="BC45" s="343"/>
      <c r="BD45" s="343"/>
      <c r="BE45" s="343"/>
      <c r="BF45" s="343"/>
      <c r="BG45" s="343"/>
      <c r="BH45" s="343"/>
      <c r="BI45" s="343"/>
      <c r="BJ45" s="343"/>
      <c r="BK45" s="343"/>
      <c r="BL45" s="343"/>
      <c r="BM45" s="335"/>
      <c r="BN45" s="335"/>
      <c r="BO45" s="344"/>
      <c r="BP45" s="345"/>
      <c r="BQ45" s="336"/>
      <c r="BR45" s="346"/>
      <c r="BS45" s="347"/>
      <c r="BT45" s="331"/>
      <c r="BU45" s="331"/>
      <c r="BV45" s="331"/>
      <c r="BW45" s="331"/>
      <c r="BX45" s="331"/>
      <c r="BY45" s="331"/>
      <c r="BZ45" s="331"/>
      <c r="CA45" s="331"/>
      <c r="CB45" s="331"/>
      <c r="CC45" s="331"/>
      <c r="CD45" s="331"/>
      <c r="CE45" s="331"/>
      <c r="CF45" s="331"/>
      <c r="CG45" s="331"/>
      <c r="CH45" s="331"/>
      <c r="CI45" s="331"/>
      <c r="CJ45" s="331"/>
      <c r="CK45" s="331"/>
      <c r="CL45" s="331"/>
      <c r="CM45" s="331"/>
      <c r="CN45" s="331"/>
      <c r="CO45" s="331"/>
      <c r="CP45" s="331"/>
      <c r="CQ45" s="331"/>
      <c r="CR45" s="331"/>
      <c r="CS45" s="331"/>
      <c r="CT45" s="331"/>
      <c r="CU45" s="331"/>
      <c r="CV45" s="331"/>
      <c r="CW45" s="331"/>
      <c r="CX45" s="331"/>
      <c r="CY45" s="331"/>
      <c r="CZ45" s="331"/>
      <c r="DA45" s="331"/>
      <c r="DB45" s="331"/>
      <c r="DC45" s="331"/>
      <c r="DD45" s="331"/>
      <c r="DE45" s="331"/>
      <c r="DF45" s="331"/>
      <c r="DG45" s="331"/>
      <c r="DH45" s="331"/>
      <c r="DI45" s="331"/>
      <c r="DJ45" s="331"/>
      <c r="DK45" s="331"/>
      <c r="DL45" s="331"/>
      <c r="DM45" s="331"/>
      <c r="DN45" s="331"/>
      <c r="DO45" s="331"/>
      <c r="DP45" s="331"/>
      <c r="DQ45" s="331"/>
      <c r="DR45" s="331"/>
      <c r="DS45" s="331"/>
      <c r="DT45" s="331"/>
      <c r="DU45" s="331"/>
      <c r="DV45" s="331"/>
      <c r="DW45" s="331"/>
      <c r="DX45" s="331"/>
      <c r="DY45" s="340"/>
      <c r="DZ45" s="335"/>
      <c r="EA45" s="335"/>
    </row>
    <row r="46" spans="2:131" ht="20.25" x14ac:dyDescent="0.3">
      <c r="B46" s="247" t="s">
        <v>69</v>
      </c>
      <c r="C46" s="134">
        <v>50109</v>
      </c>
      <c r="D46" s="133" t="s">
        <v>63</v>
      </c>
      <c r="E46" s="260">
        <v>70.023227184881321</v>
      </c>
      <c r="F46" s="261" t="s">
        <v>178</v>
      </c>
      <c r="G46" s="330">
        <v>14</v>
      </c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43"/>
      <c r="AI46" s="343"/>
      <c r="AJ46" s="343"/>
      <c r="AK46" s="343"/>
      <c r="AL46" s="343"/>
      <c r="AM46" s="343"/>
      <c r="AN46" s="343"/>
      <c r="AO46" s="343"/>
      <c r="AP46" s="343"/>
      <c r="AQ46" s="343"/>
      <c r="AR46" s="343"/>
      <c r="AS46" s="343"/>
      <c r="AT46" s="343"/>
      <c r="AU46" s="343"/>
      <c r="AV46" s="343"/>
      <c r="AW46" s="343"/>
      <c r="AX46" s="343"/>
      <c r="AY46" s="343"/>
      <c r="AZ46" s="343"/>
      <c r="BA46" s="343"/>
      <c r="BB46" s="343"/>
      <c r="BC46" s="343"/>
      <c r="BD46" s="343"/>
      <c r="BE46" s="343"/>
      <c r="BF46" s="343"/>
      <c r="BG46" s="343"/>
      <c r="BH46" s="343"/>
      <c r="BI46" s="343"/>
      <c r="BJ46" s="343"/>
      <c r="BK46" s="343"/>
      <c r="BL46" s="343"/>
      <c r="BM46" s="335"/>
      <c r="BN46" s="335"/>
      <c r="BO46" s="344"/>
      <c r="BP46" s="345"/>
      <c r="BQ46" s="336"/>
      <c r="BR46" s="346"/>
      <c r="BS46" s="347"/>
      <c r="BT46" s="331"/>
      <c r="BU46" s="331"/>
      <c r="BV46" s="331"/>
      <c r="BW46" s="331"/>
      <c r="BX46" s="331"/>
      <c r="BY46" s="331"/>
      <c r="BZ46" s="331"/>
      <c r="CA46" s="331"/>
      <c r="CB46" s="331"/>
      <c r="CC46" s="331"/>
      <c r="CD46" s="331"/>
      <c r="CE46" s="331"/>
      <c r="CF46" s="331"/>
      <c r="CG46" s="331"/>
      <c r="CH46" s="331"/>
      <c r="CI46" s="331"/>
      <c r="CJ46" s="331"/>
      <c r="CK46" s="331"/>
      <c r="CL46" s="331"/>
      <c r="CM46" s="331"/>
      <c r="CN46" s="331"/>
      <c r="CO46" s="331"/>
      <c r="CP46" s="331"/>
      <c r="CQ46" s="331"/>
      <c r="CR46" s="331"/>
      <c r="CS46" s="331"/>
      <c r="CT46" s="331"/>
      <c r="CU46" s="331"/>
      <c r="CV46" s="331"/>
      <c r="CW46" s="331"/>
      <c r="CX46" s="331"/>
      <c r="CY46" s="331"/>
      <c r="CZ46" s="331"/>
      <c r="DA46" s="331"/>
      <c r="DB46" s="331"/>
      <c r="DC46" s="331"/>
      <c r="DD46" s="331"/>
      <c r="DE46" s="331"/>
      <c r="DF46" s="331"/>
      <c r="DG46" s="331"/>
      <c r="DH46" s="331"/>
      <c r="DI46" s="331"/>
      <c r="DJ46" s="331"/>
      <c r="DK46" s="331"/>
      <c r="DL46" s="331"/>
      <c r="DM46" s="331"/>
      <c r="DN46" s="331"/>
      <c r="DO46" s="331"/>
      <c r="DP46" s="331"/>
      <c r="DQ46" s="331"/>
      <c r="DR46" s="331"/>
      <c r="DS46" s="331"/>
      <c r="DT46" s="331"/>
      <c r="DU46" s="331"/>
      <c r="DV46" s="331"/>
      <c r="DW46" s="331"/>
      <c r="DX46" s="331"/>
      <c r="DY46" s="340"/>
      <c r="DZ46" s="335"/>
      <c r="EA46" s="335"/>
    </row>
    <row r="47" spans="2:131" ht="20.25" x14ac:dyDescent="0.3">
      <c r="B47" s="247" t="s">
        <v>70</v>
      </c>
      <c r="C47" s="134">
        <v>50563</v>
      </c>
      <c r="D47" s="133" t="s">
        <v>37</v>
      </c>
      <c r="E47" s="260">
        <v>78.961893708134298</v>
      </c>
      <c r="F47" s="261" t="s">
        <v>178</v>
      </c>
      <c r="G47" s="330">
        <v>14</v>
      </c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  <c r="AN47" s="343"/>
      <c r="AO47" s="343"/>
      <c r="AP47" s="343"/>
      <c r="AQ47" s="343"/>
      <c r="AR47" s="343"/>
      <c r="AS47" s="343"/>
      <c r="AT47" s="343"/>
      <c r="AU47" s="343"/>
      <c r="AV47" s="343"/>
      <c r="AW47" s="343"/>
      <c r="AX47" s="343"/>
      <c r="AY47" s="343"/>
      <c r="AZ47" s="343"/>
      <c r="BA47" s="343"/>
      <c r="BB47" s="343"/>
      <c r="BC47" s="343"/>
      <c r="BD47" s="343"/>
      <c r="BE47" s="343"/>
      <c r="BF47" s="343"/>
      <c r="BG47" s="343"/>
      <c r="BH47" s="343"/>
      <c r="BI47" s="343"/>
      <c r="BJ47" s="343"/>
      <c r="BK47" s="343"/>
      <c r="BL47" s="343"/>
      <c r="BM47" s="335"/>
      <c r="BN47" s="335"/>
      <c r="BO47" s="344"/>
      <c r="BP47" s="345"/>
      <c r="BQ47" s="336"/>
      <c r="BR47" s="346"/>
      <c r="BS47" s="347"/>
      <c r="BT47" s="331"/>
      <c r="BU47" s="331"/>
      <c r="BV47" s="331"/>
      <c r="BW47" s="331"/>
      <c r="BX47" s="331"/>
      <c r="BY47" s="331"/>
      <c r="BZ47" s="331"/>
      <c r="CA47" s="331"/>
      <c r="CB47" s="331"/>
      <c r="CC47" s="331"/>
      <c r="CD47" s="331"/>
      <c r="CE47" s="331"/>
      <c r="CF47" s="331"/>
      <c r="CG47" s="331"/>
      <c r="CH47" s="331"/>
      <c r="CI47" s="331"/>
      <c r="CJ47" s="331"/>
      <c r="CK47" s="331"/>
      <c r="CL47" s="331"/>
      <c r="CM47" s="331"/>
      <c r="CN47" s="331"/>
      <c r="CO47" s="331"/>
      <c r="CP47" s="331"/>
      <c r="CQ47" s="331"/>
      <c r="CR47" s="331"/>
      <c r="CS47" s="331"/>
      <c r="CT47" s="331"/>
      <c r="CU47" s="331"/>
      <c r="CV47" s="331"/>
      <c r="CW47" s="331"/>
      <c r="CX47" s="331"/>
      <c r="CY47" s="331"/>
      <c r="CZ47" s="331"/>
      <c r="DA47" s="331"/>
      <c r="DB47" s="331"/>
      <c r="DC47" s="331"/>
      <c r="DD47" s="331"/>
      <c r="DE47" s="331"/>
      <c r="DF47" s="331"/>
      <c r="DG47" s="331"/>
      <c r="DH47" s="331"/>
      <c r="DI47" s="331"/>
      <c r="DJ47" s="331"/>
      <c r="DK47" s="331"/>
      <c r="DL47" s="331"/>
      <c r="DM47" s="331"/>
      <c r="DN47" s="331"/>
      <c r="DO47" s="331"/>
      <c r="DP47" s="331"/>
      <c r="DQ47" s="331"/>
      <c r="DR47" s="331"/>
      <c r="DS47" s="331"/>
      <c r="DT47" s="331"/>
      <c r="DU47" s="331"/>
      <c r="DV47" s="331"/>
      <c r="DW47" s="331"/>
      <c r="DX47" s="331"/>
      <c r="DY47" s="340"/>
      <c r="DZ47" s="335"/>
      <c r="EA47" s="335"/>
    </row>
    <row r="48" spans="2:131" ht="20.25" x14ac:dyDescent="0.3">
      <c r="B48" s="247" t="s">
        <v>141</v>
      </c>
      <c r="C48" s="134"/>
      <c r="D48" s="133" t="s">
        <v>60</v>
      </c>
      <c r="E48" s="260">
        <v>14.285714285714285</v>
      </c>
      <c r="F48" s="261" t="s">
        <v>181</v>
      </c>
      <c r="G48" s="330">
        <v>1</v>
      </c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3"/>
      <c r="AM48" s="343"/>
      <c r="AN48" s="343"/>
      <c r="AO48" s="343"/>
      <c r="AP48" s="343"/>
      <c r="AQ48" s="343"/>
      <c r="AR48" s="343"/>
      <c r="AS48" s="343"/>
      <c r="AT48" s="343"/>
      <c r="AU48" s="343"/>
      <c r="AV48" s="343"/>
      <c r="AW48" s="343"/>
      <c r="AX48" s="343"/>
      <c r="AY48" s="343"/>
      <c r="AZ48" s="343"/>
      <c r="BA48" s="343"/>
      <c r="BB48" s="343"/>
      <c r="BC48" s="343"/>
      <c r="BD48" s="343"/>
      <c r="BE48" s="343"/>
      <c r="BF48" s="343"/>
      <c r="BG48" s="343"/>
      <c r="BH48" s="343"/>
      <c r="BI48" s="343"/>
      <c r="BJ48" s="343"/>
      <c r="BK48" s="343"/>
      <c r="BL48" s="343"/>
      <c r="BM48" s="335"/>
      <c r="BN48" s="335"/>
      <c r="BO48" s="344"/>
      <c r="BP48" s="345"/>
      <c r="BQ48" s="336"/>
      <c r="BR48" s="346"/>
      <c r="BS48" s="347"/>
      <c r="BT48" s="331"/>
      <c r="BU48" s="331"/>
      <c r="BV48" s="331"/>
      <c r="BW48" s="331"/>
      <c r="BX48" s="331"/>
      <c r="BY48" s="331"/>
      <c r="BZ48" s="331"/>
      <c r="CA48" s="331"/>
      <c r="CB48" s="331"/>
      <c r="CC48" s="331"/>
      <c r="CD48" s="331"/>
      <c r="CE48" s="331"/>
      <c r="CF48" s="331"/>
      <c r="CG48" s="331"/>
      <c r="CH48" s="331"/>
      <c r="CI48" s="331"/>
      <c r="CJ48" s="331"/>
      <c r="CK48" s="331"/>
      <c r="CL48" s="331"/>
      <c r="CM48" s="331"/>
      <c r="CN48" s="331"/>
      <c r="CO48" s="331"/>
      <c r="CP48" s="331"/>
      <c r="CQ48" s="331"/>
      <c r="CR48" s="331"/>
      <c r="CS48" s="331"/>
      <c r="CT48" s="331"/>
      <c r="CU48" s="331"/>
      <c r="CV48" s="331"/>
      <c r="CW48" s="331"/>
      <c r="CX48" s="331"/>
      <c r="CY48" s="331"/>
      <c r="CZ48" s="331"/>
      <c r="DA48" s="331"/>
      <c r="DB48" s="331"/>
      <c r="DC48" s="331"/>
      <c r="DD48" s="331"/>
      <c r="DE48" s="331"/>
      <c r="DF48" s="331"/>
      <c r="DG48" s="331"/>
      <c r="DH48" s="331"/>
      <c r="DI48" s="331"/>
      <c r="DJ48" s="331"/>
      <c r="DK48" s="331"/>
      <c r="DL48" s="331"/>
      <c r="DM48" s="331"/>
      <c r="DN48" s="331"/>
      <c r="DO48" s="331"/>
      <c r="DP48" s="331"/>
      <c r="DQ48" s="331"/>
      <c r="DR48" s="331"/>
      <c r="DS48" s="331"/>
      <c r="DT48" s="331"/>
      <c r="DU48" s="331"/>
      <c r="DV48" s="331"/>
      <c r="DW48" s="331"/>
      <c r="DX48" s="331"/>
      <c r="DY48" s="340"/>
      <c r="DZ48" s="335"/>
      <c r="EA48" s="335"/>
    </row>
    <row r="49" spans="2:131" ht="20.25" x14ac:dyDescent="0.3">
      <c r="B49" s="247" t="s">
        <v>71</v>
      </c>
      <c r="C49" s="134">
        <v>50699</v>
      </c>
      <c r="D49" s="133" t="s">
        <v>36</v>
      </c>
      <c r="E49" s="260">
        <v>72.761778964786473</v>
      </c>
      <c r="F49" s="261" t="s">
        <v>178</v>
      </c>
      <c r="G49" s="330">
        <v>14</v>
      </c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  <c r="AV49" s="343"/>
      <c r="AW49" s="343"/>
      <c r="AX49" s="343"/>
      <c r="AY49" s="343"/>
      <c r="AZ49" s="343"/>
      <c r="BA49" s="343"/>
      <c r="BB49" s="343"/>
      <c r="BC49" s="343"/>
      <c r="BD49" s="343"/>
      <c r="BE49" s="343"/>
      <c r="BF49" s="343"/>
      <c r="BG49" s="343"/>
      <c r="BH49" s="343"/>
      <c r="BI49" s="343"/>
      <c r="BJ49" s="343"/>
      <c r="BK49" s="343"/>
      <c r="BL49" s="343"/>
      <c r="BM49" s="335"/>
      <c r="BN49" s="335"/>
      <c r="BO49" s="344"/>
      <c r="BP49" s="345"/>
      <c r="BQ49" s="336"/>
      <c r="BR49" s="346"/>
      <c r="BS49" s="347"/>
      <c r="BT49" s="331"/>
      <c r="BU49" s="331"/>
      <c r="BV49" s="331"/>
      <c r="BW49" s="331"/>
      <c r="BX49" s="331"/>
      <c r="BY49" s="331"/>
      <c r="BZ49" s="331"/>
      <c r="CA49" s="331"/>
      <c r="CB49" s="331"/>
      <c r="CC49" s="331"/>
      <c r="CD49" s="331"/>
      <c r="CE49" s="331"/>
      <c r="CF49" s="331"/>
      <c r="CG49" s="331"/>
      <c r="CH49" s="331"/>
      <c r="CI49" s="331"/>
      <c r="CJ49" s="331"/>
      <c r="CK49" s="331"/>
      <c r="CL49" s="331"/>
      <c r="CM49" s="331"/>
      <c r="CN49" s="331"/>
      <c r="CO49" s="331"/>
      <c r="CP49" s="331"/>
      <c r="CQ49" s="331"/>
      <c r="CR49" s="331"/>
      <c r="CS49" s="331"/>
      <c r="CT49" s="331"/>
      <c r="CU49" s="331"/>
      <c r="CV49" s="331"/>
      <c r="CW49" s="331"/>
      <c r="CX49" s="331"/>
      <c r="CY49" s="331"/>
      <c r="CZ49" s="331"/>
      <c r="DA49" s="331"/>
      <c r="DB49" s="331"/>
      <c r="DC49" s="331"/>
      <c r="DD49" s="331"/>
      <c r="DE49" s="331"/>
      <c r="DF49" s="331"/>
      <c r="DG49" s="331"/>
      <c r="DH49" s="331"/>
      <c r="DI49" s="331"/>
      <c r="DJ49" s="331"/>
      <c r="DK49" s="331"/>
      <c r="DL49" s="331"/>
      <c r="DM49" s="331"/>
      <c r="DN49" s="331"/>
      <c r="DO49" s="331"/>
      <c r="DP49" s="331"/>
      <c r="DQ49" s="331"/>
      <c r="DR49" s="331"/>
      <c r="DS49" s="331"/>
      <c r="DT49" s="331"/>
      <c r="DU49" s="331"/>
      <c r="DV49" s="331"/>
      <c r="DW49" s="331"/>
      <c r="DX49" s="331"/>
      <c r="DY49" s="340"/>
      <c r="DZ49" s="335"/>
      <c r="EA49" s="335"/>
    </row>
    <row r="50" spans="2:131" ht="20.25" x14ac:dyDescent="0.3">
      <c r="B50" s="247" t="s">
        <v>94</v>
      </c>
      <c r="C50" s="134">
        <v>50065</v>
      </c>
      <c r="D50" s="133" t="s">
        <v>60</v>
      </c>
      <c r="E50" s="260">
        <v>89.724015513489178</v>
      </c>
      <c r="F50" s="261" t="s">
        <v>177</v>
      </c>
      <c r="G50" s="330">
        <v>12</v>
      </c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3"/>
      <c r="AM50" s="343"/>
      <c r="AN50" s="343"/>
      <c r="AO50" s="343"/>
      <c r="AP50" s="343"/>
      <c r="AQ50" s="343"/>
      <c r="AR50" s="343"/>
      <c r="AS50" s="343"/>
      <c r="AT50" s="343"/>
      <c r="AU50" s="343"/>
      <c r="AV50" s="343"/>
      <c r="AW50" s="343"/>
      <c r="AX50" s="343"/>
      <c r="AY50" s="343"/>
      <c r="AZ50" s="343"/>
      <c r="BA50" s="343"/>
      <c r="BB50" s="343"/>
      <c r="BC50" s="343"/>
      <c r="BD50" s="343"/>
      <c r="BE50" s="343"/>
      <c r="BF50" s="343"/>
      <c r="BG50" s="343"/>
      <c r="BH50" s="343"/>
      <c r="BI50" s="343"/>
      <c r="BJ50" s="343"/>
      <c r="BK50" s="343"/>
      <c r="BL50" s="343"/>
      <c r="BM50" s="335"/>
      <c r="BN50" s="335"/>
      <c r="BO50" s="344"/>
      <c r="BP50" s="345"/>
      <c r="BQ50" s="336"/>
      <c r="BR50" s="346"/>
      <c r="BS50" s="347"/>
      <c r="BT50" s="331"/>
      <c r="BU50" s="331"/>
      <c r="BV50" s="331"/>
      <c r="BW50" s="331"/>
      <c r="BX50" s="331"/>
      <c r="BY50" s="331"/>
      <c r="BZ50" s="331"/>
      <c r="CA50" s="331"/>
      <c r="CB50" s="331"/>
      <c r="CC50" s="331"/>
      <c r="CD50" s="331"/>
      <c r="CE50" s="331"/>
      <c r="CF50" s="331"/>
      <c r="CG50" s="331"/>
      <c r="CH50" s="331"/>
      <c r="CI50" s="331"/>
      <c r="CJ50" s="331"/>
      <c r="CK50" s="331"/>
      <c r="CL50" s="331"/>
      <c r="CM50" s="331"/>
      <c r="CN50" s="331"/>
      <c r="CO50" s="331"/>
      <c r="CP50" s="331"/>
      <c r="CQ50" s="331"/>
      <c r="CR50" s="331"/>
      <c r="CS50" s="331"/>
      <c r="CT50" s="331"/>
      <c r="CU50" s="331"/>
      <c r="CV50" s="331"/>
      <c r="CW50" s="331"/>
      <c r="CX50" s="331"/>
      <c r="CY50" s="331"/>
      <c r="CZ50" s="331"/>
      <c r="DA50" s="331"/>
      <c r="DB50" s="331"/>
      <c r="DC50" s="331"/>
      <c r="DD50" s="331"/>
      <c r="DE50" s="331"/>
      <c r="DF50" s="331"/>
      <c r="DG50" s="331"/>
      <c r="DH50" s="331"/>
      <c r="DI50" s="331"/>
      <c r="DJ50" s="331"/>
      <c r="DK50" s="331"/>
      <c r="DL50" s="331"/>
      <c r="DM50" s="331"/>
      <c r="DN50" s="331"/>
      <c r="DO50" s="331"/>
      <c r="DP50" s="331"/>
      <c r="DQ50" s="331"/>
      <c r="DR50" s="331"/>
      <c r="DS50" s="331"/>
      <c r="DT50" s="331"/>
      <c r="DU50" s="331"/>
      <c r="DV50" s="331"/>
      <c r="DW50" s="331"/>
      <c r="DX50" s="331"/>
      <c r="DY50" s="340"/>
      <c r="DZ50" s="335"/>
      <c r="EA50" s="335"/>
    </row>
    <row r="51" spans="2:131" ht="20.25" x14ac:dyDescent="0.3">
      <c r="B51" s="249" t="s">
        <v>72</v>
      </c>
      <c r="C51" s="120">
        <v>50833</v>
      </c>
      <c r="D51" s="119" t="s">
        <v>73</v>
      </c>
      <c r="E51" s="260">
        <v>77.956181311444467</v>
      </c>
      <c r="F51" s="269" t="s">
        <v>178</v>
      </c>
      <c r="G51" s="330">
        <v>12</v>
      </c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3"/>
      <c r="AX51" s="343"/>
      <c r="AY51" s="343"/>
      <c r="AZ51" s="343"/>
      <c r="BA51" s="343"/>
      <c r="BB51" s="343"/>
      <c r="BC51" s="343"/>
      <c r="BD51" s="343"/>
      <c r="BE51" s="343"/>
      <c r="BF51" s="343"/>
      <c r="BG51" s="343"/>
      <c r="BH51" s="343"/>
      <c r="BI51" s="343"/>
      <c r="BJ51" s="343"/>
      <c r="BK51" s="343"/>
      <c r="BL51" s="343"/>
      <c r="BM51" s="335"/>
      <c r="BN51" s="335"/>
      <c r="BO51" s="344"/>
      <c r="BP51" s="345"/>
      <c r="BQ51" s="336"/>
      <c r="BR51" s="346"/>
      <c r="BS51" s="347"/>
      <c r="BT51" s="331"/>
      <c r="BU51" s="331"/>
      <c r="BV51" s="331"/>
      <c r="BW51" s="331"/>
      <c r="BX51" s="331"/>
      <c r="BY51" s="331"/>
      <c r="BZ51" s="331"/>
      <c r="CA51" s="331"/>
      <c r="CB51" s="331"/>
      <c r="CC51" s="331"/>
      <c r="CD51" s="331"/>
      <c r="CE51" s="331"/>
      <c r="CF51" s="331"/>
      <c r="CG51" s="331"/>
      <c r="CH51" s="331"/>
      <c r="CI51" s="331"/>
      <c r="CJ51" s="331"/>
      <c r="CK51" s="331"/>
      <c r="CL51" s="331"/>
      <c r="CM51" s="331"/>
      <c r="CN51" s="331"/>
      <c r="CO51" s="331"/>
      <c r="CP51" s="331"/>
      <c r="CQ51" s="331"/>
      <c r="CR51" s="331"/>
      <c r="CS51" s="331"/>
      <c r="CT51" s="331"/>
      <c r="CU51" s="331"/>
      <c r="CV51" s="331"/>
      <c r="CW51" s="331"/>
      <c r="CX51" s="331"/>
      <c r="CY51" s="331"/>
      <c r="CZ51" s="331"/>
      <c r="DA51" s="331"/>
      <c r="DB51" s="331"/>
      <c r="DC51" s="331"/>
      <c r="DD51" s="331"/>
      <c r="DE51" s="331"/>
      <c r="DF51" s="331"/>
      <c r="DG51" s="331"/>
      <c r="DH51" s="331"/>
      <c r="DI51" s="331"/>
      <c r="DJ51" s="331"/>
      <c r="DK51" s="331"/>
      <c r="DL51" s="331"/>
      <c r="DM51" s="331"/>
      <c r="DN51" s="331"/>
      <c r="DO51" s="331"/>
      <c r="DP51" s="331"/>
      <c r="DQ51" s="331"/>
      <c r="DR51" s="331"/>
      <c r="DS51" s="331"/>
      <c r="DT51" s="331"/>
      <c r="DU51" s="331"/>
      <c r="DV51" s="331"/>
      <c r="DW51" s="331"/>
      <c r="DX51" s="331"/>
      <c r="DY51" s="340"/>
      <c r="DZ51" s="335"/>
      <c r="EA51" s="335"/>
    </row>
    <row r="52" spans="2:131" ht="20.25" x14ac:dyDescent="0.3">
      <c r="B52" s="247" t="s">
        <v>127</v>
      </c>
      <c r="C52" s="134">
        <v>50858</v>
      </c>
      <c r="D52" s="133" t="s">
        <v>37</v>
      </c>
      <c r="E52" s="260">
        <v>55.480380611959561</v>
      </c>
      <c r="F52" s="261" t="s">
        <v>180</v>
      </c>
      <c r="G52" s="330">
        <v>14</v>
      </c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3"/>
      <c r="AR52" s="343"/>
      <c r="AS52" s="343"/>
      <c r="AT52" s="343"/>
      <c r="AU52" s="343"/>
      <c r="AV52" s="343"/>
      <c r="AW52" s="343"/>
      <c r="AX52" s="343"/>
      <c r="AY52" s="343"/>
      <c r="AZ52" s="343"/>
      <c r="BA52" s="343"/>
      <c r="BB52" s="343"/>
      <c r="BC52" s="343"/>
      <c r="BD52" s="343"/>
      <c r="BE52" s="343"/>
      <c r="BF52" s="343"/>
      <c r="BG52" s="343"/>
      <c r="BH52" s="343"/>
      <c r="BI52" s="343"/>
      <c r="BJ52" s="343"/>
      <c r="BK52" s="343"/>
      <c r="BL52" s="343"/>
      <c r="BM52" s="335"/>
      <c r="BN52" s="335"/>
      <c r="BO52" s="344"/>
      <c r="BP52" s="345"/>
      <c r="BQ52" s="336"/>
      <c r="BR52" s="346"/>
      <c r="BS52" s="347"/>
      <c r="BT52" s="331"/>
      <c r="BU52" s="331"/>
      <c r="BV52" s="331"/>
      <c r="BW52" s="331"/>
      <c r="BX52" s="331"/>
      <c r="BY52" s="331"/>
      <c r="BZ52" s="331"/>
      <c r="CA52" s="331"/>
      <c r="CB52" s="331"/>
      <c r="CC52" s="331"/>
      <c r="CD52" s="331"/>
      <c r="CE52" s="331"/>
      <c r="CF52" s="331"/>
      <c r="CG52" s="331"/>
      <c r="CH52" s="331"/>
      <c r="CI52" s="331"/>
      <c r="CJ52" s="331"/>
      <c r="CK52" s="331"/>
      <c r="CL52" s="331"/>
      <c r="CM52" s="331"/>
      <c r="CN52" s="331"/>
      <c r="CO52" s="331"/>
      <c r="CP52" s="331"/>
      <c r="CQ52" s="331"/>
      <c r="CR52" s="331"/>
      <c r="CS52" s="331"/>
      <c r="CT52" s="331"/>
      <c r="CU52" s="331"/>
      <c r="CV52" s="331"/>
      <c r="CW52" s="331"/>
      <c r="CX52" s="331"/>
      <c r="CY52" s="331"/>
      <c r="CZ52" s="331"/>
      <c r="DA52" s="331"/>
      <c r="DB52" s="331"/>
      <c r="DC52" s="331"/>
      <c r="DD52" s="331"/>
      <c r="DE52" s="331"/>
      <c r="DF52" s="331"/>
      <c r="DG52" s="331"/>
      <c r="DH52" s="331"/>
      <c r="DI52" s="331"/>
      <c r="DJ52" s="331"/>
      <c r="DK52" s="331"/>
      <c r="DL52" s="331"/>
      <c r="DM52" s="331"/>
      <c r="DN52" s="331"/>
      <c r="DO52" s="331"/>
      <c r="DP52" s="331"/>
      <c r="DQ52" s="331"/>
      <c r="DR52" s="331"/>
      <c r="DS52" s="331"/>
      <c r="DT52" s="331"/>
      <c r="DU52" s="331"/>
      <c r="DV52" s="331"/>
      <c r="DW52" s="331"/>
      <c r="DX52" s="331"/>
      <c r="DY52" s="340"/>
      <c r="DZ52" s="335"/>
      <c r="EA52" s="335"/>
    </row>
    <row r="53" spans="2:131" ht="20.25" x14ac:dyDescent="0.3">
      <c r="B53" s="247" t="s">
        <v>128</v>
      </c>
      <c r="C53" s="134">
        <v>50540</v>
      </c>
      <c r="D53" s="133" t="s">
        <v>73</v>
      </c>
      <c r="E53" s="260">
        <v>40.59284440863388</v>
      </c>
      <c r="F53" s="261" t="s">
        <v>180</v>
      </c>
      <c r="G53" s="330">
        <v>11</v>
      </c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3"/>
      <c r="AL53" s="343"/>
      <c r="AM53" s="343"/>
      <c r="AN53" s="343"/>
      <c r="AO53" s="343"/>
      <c r="AP53" s="343"/>
      <c r="AQ53" s="343"/>
      <c r="AR53" s="343"/>
      <c r="AS53" s="343"/>
      <c r="AT53" s="343"/>
      <c r="AU53" s="343"/>
      <c r="AV53" s="343"/>
      <c r="AW53" s="343"/>
      <c r="AX53" s="343"/>
      <c r="AY53" s="343"/>
      <c r="AZ53" s="343"/>
      <c r="BA53" s="343"/>
      <c r="BB53" s="343"/>
      <c r="BC53" s="343"/>
      <c r="BD53" s="343"/>
      <c r="BE53" s="343"/>
      <c r="BF53" s="343"/>
      <c r="BG53" s="343"/>
      <c r="BH53" s="343"/>
      <c r="BI53" s="343"/>
      <c r="BJ53" s="343"/>
      <c r="BK53" s="343"/>
      <c r="BL53" s="343"/>
      <c r="BM53" s="335"/>
      <c r="BN53" s="335"/>
      <c r="BO53" s="344"/>
      <c r="BP53" s="345"/>
      <c r="BQ53" s="336"/>
      <c r="BR53" s="346"/>
      <c r="BS53" s="347"/>
      <c r="BT53" s="331"/>
      <c r="BU53" s="331"/>
      <c r="BV53" s="331"/>
      <c r="BW53" s="331"/>
      <c r="BX53" s="331"/>
      <c r="BY53" s="331"/>
      <c r="BZ53" s="331"/>
      <c r="CA53" s="331"/>
      <c r="CB53" s="331"/>
      <c r="CC53" s="331"/>
      <c r="CD53" s="331"/>
      <c r="CE53" s="331"/>
      <c r="CF53" s="331"/>
      <c r="CG53" s="331"/>
      <c r="CH53" s="331"/>
      <c r="CI53" s="331"/>
      <c r="CJ53" s="331"/>
      <c r="CK53" s="331"/>
      <c r="CL53" s="331"/>
      <c r="CM53" s="331"/>
      <c r="CN53" s="331"/>
      <c r="CO53" s="331"/>
      <c r="CP53" s="331"/>
      <c r="CQ53" s="331"/>
      <c r="CR53" s="331"/>
      <c r="CS53" s="331"/>
      <c r="CT53" s="331"/>
      <c r="CU53" s="331"/>
      <c r="CV53" s="331"/>
      <c r="CW53" s="331"/>
      <c r="CX53" s="331"/>
      <c r="CY53" s="331"/>
      <c r="CZ53" s="331"/>
      <c r="DA53" s="331"/>
      <c r="DB53" s="331"/>
      <c r="DC53" s="331"/>
      <c r="DD53" s="331"/>
      <c r="DE53" s="331"/>
      <c r="DF53" s="331"/>
      <c r="DG53" s="331"/>
      <c r="DH53" s="331"/>
      <c r="DI53" s="331"/>
      <c r="DJ53" s="331"/>
      <c r="DK53" s="331"/>
      <c r="DL53" s="331"/>
      <c r="DM53" s="331"/>
      <c r="DN53" s="331"/>
      <c r="DO53" s="331"/>
      <c r="DP53" s="331"/>
      <c r="DQ53" s="331"/>
      <c r="DR53" s="331"/>
      <c r="DS53" s="331"/>
      <c r="DT53" s="331"/>
      <c r="DU53" s="331"/>
      <c r="DV53" s="331"/>
      <c r="DW53" s="331"/>
      <c r="DX53" s="331"/>
      <c r="DY53" s="340"/>
      <c r="DZ53" s="335"/>
      <c r="EA53" s="335"/>
    </row>
    <row r="54" spans="2:131" ht="20.25" x14ac:dyDescent="0.3">
      <c r="B54" s="247" t="s">
        <v>129</v>
      </c>
      <c r="C54" s="134">
        <v>50292</v>
      </c>
      <c r="D54" s="133" t="s">
        <v>130</v>
      </c>
      <c r="E54" s="260">
        <v>46.334413176518439</v>
      </c>
      <c r="F54" s="261" t="s">
        <v>180</v>
      </c>
      <c r="G54" s="330">
        <v>11</v>
      </c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343"/>
      <c r="AD54" s="343"/>
      <c r="AE54" s="343"/>
      <c r="AF54" s="343"/>
      <c r="AG54" s="343"/>
      <c r="AH54" s="343"/>
      <c r="AI54" s="343"/>
      <c r="AJ54" s="343"/>
      <c r="AK54" s="343"/>
      <c r="AL54" s="343"/>
      <c r="AM54" s="343"/>
      <c r="AN54" s="343"/>
      <c r="AO54" s="343"/>
      <c r="AP54" s="343"/>
      <c r="AQ54" s="343"/>
      <c r="AR54" s="343"/>
      <c r="AS54" s="343"/>
      <c r="AT54" s="343"/>
      <c r="AU54" s="343"/>
      <c r="AV54" s="343"/>
      <c r="AW54" s="343"/>
      <c r="AX54" s="343"/>
      <c r="AY54" s="343"/>
      <c r="AZ54" s="343"/>
      <c r="BA54" s="343"/>
      <c r="BB54" s="343"/>
      <c r="BC54" s="343"/>
      <c r="BD54" s="343"/>
      <c r="BE54" s="343"/>
      <c r="BF54" s="343"/>
      <c r="BG54" s="343"/>
      <c r="BH54" s="343"/>
      <c r="BI54" s="343"/>
      <c r="BJ54" s="343"/>
      <c r="BK54" s="343"/>
      <c r="BL54" s="343"/>
      <c r="BM54" s="335"/>
      <c r="BN54" s="335"/>
      <c r="BO54" s="344"/>
      <c r="BP54" s="345"/>
      <c r="BQ54" s="336"/>
      <c r="BR54" s="346"/>
      <c r="BS54" s="347"/>
      <c r="BT54" s="331"/>
      <c r="BU54" s="331"/>
      <c r="BV54" s="331"/>
      <c r="BW54" s="331"/>
      <c r="BX54" s="331"/>
      <c r="BY54" s="331"/>
      <c r="BZ54" s="331"/>
      <c r="CA54" s="331"/>
      <c r="CB54" s="331"/>
      <c r="CC54" s="331"/>
      <c r="CD54" s="331"/>
      <c r="CE54" s="331"/>
      <c r="CF54" s="331"/>
      <c r="CG54" s="331"/>
      <c r="CH54" s="331"/>
      <c r="CI54" s="331"/>
      <c r="CJ54" s="331"/>
      <c r="CK54" s="331"/>
      <c r="CL54" s="331"/>
      <c r="CM54" s="331"/>
      <c r="CN54" s="331"/>
      <c r="CO54" s="331"/>
      <c r="CP54" s="331"/>
      <c r="CQ54" s="331"/>
      <c r="CR54" s="331"/>
      <c r="CS54" s="331"/>
      <c r="CT54" s="331"/>
      <c r="CU54" s="331"/>
      <c r="CV54" s="331"/>
      <c r="CW54" s="331"/>
      <c r="CX54" s="331"/>
      <c r="CY54" s="331"/>
      <c r="CZ54" s="331"/>
      <c r="DA54" s="331"/>
      <c r="DB54" s="331"/>
      <c r="DC54" s="331"/>
      <c r="DD54" s="331"/>
      <c r="DE54" s="331"/>
      <c r="DF54" s="331"/>
      <c r="DG54" s="331"/>
      <c r="DH54" s="331"/>
      <c r="DI54" s="331"/>
      <c r="DJ54" s="331"/>
      <c r="DK54" s="331"/>
      <c r="DL54" s="331"/>
      <c r="DM54" s="331"/>
      <c r="DN54" s="331"/>
      <c r="DO54" s="331"/>
      <c r="DP54" s="331"/>
      <c r="DQ54" s="331"/>
      <c r="DR54" s="331"/>
      <c r="DS54" s="331"/>
      <c r="DT54" s="331"/>
      <c r="DU54" s="331"/>
      <c r="DV54" s="331"/>
      <c r="DW54" s="331"/>
      <c r="DX54" s="331"/>
      <c r="DY54" s="340"/>
      <c r="DZ54" s="335"/>
      <c r="EA54" s="335"/>
    </row>
    <row r="55" spans="2:131" ht="20.25" x14ac:dyDescent="0.3">
      <c r="B55" s="247" t="s">
        <v>74</v>
      </c>
      <c r="C55" s="134">
        <v>50678</v>
      </c>
      <c r="D55" s="133" t="s">
        <v>37</v>
      </c>
      <c r="E55" s="260">
        <v>79.278875463085996</v>
      </c>
      <c r="F55" s="261" t="s">
        <v>178</v>
      </c>
      <c r="G55" s="330">
        <v>14</v>
      </c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3"/>
      <c r="AV55" s="343"/>
      <c r="AW55" s="343"/>
      <c r="AX55" s="343"/>
      <c r="AY55" s="343"/>
      <c r="AZ55" s="343"/>
      <c r="BA55" s="343"/>
      <c r="BB55" s="343"/>
      <c r="BC55" s="343"/>
      <c r="BD55" s="343"/>
      <c r="BE55" s="343"/>
      <c r="BF55" s="343"/>
      <c r="BG55" s="343"/>
      <c r="BH55" s="343"/>
      <c r="BI55" s="343"/>
      <c r="BJ55" s="343"/>
      <c r="BK55" s="343"/>
      <c r="BL55" s="343"/>
      <c r="BM55" s="335"/>
      <c r="BN55" s="335"/>
      <c r="BO55" s="344"/>
      <c r="BP55" s="345"/>
      <c r="BQ55" s="336"/>
      <c r="BR55" s="346"/>
      <c r="BS55" s="347"/>
      <c r="BT55" s="331"/>
      <c r="BU55" s="331"/>
      <c r="BV55" s="331"/>
      <c r="BW55" s="331"/>
      <c r="BX55" s="331"/>
      <c r="BY55" s="331"/>
      <c r="BZ55" s="331"/>
      <c r="CA55" s="331"/>
      <c r="CB55" s="331"/>
      <c r="CC55" s="331"/>
      <c r="CD55" s="331"/>
      <c r="CE55" s="331"/>
      <c r="CF55" s="331"/>
      <c r="CG55" s="331"/>
      <c r="CH55" s="331"/>
      <c r="CI55" s="331"/>
      <c r="CJ55" s="331"/>
      <c r="CK55" s="331"/>
      <c r="CL55" s="331"/>
      <c r="CM55" s="331"/>
      <c r="CN55" s="331"/>
      <c r="CO55" s="331"/>
      <c r="CP55" s="331"/>
      <c r="CQ55" s="331"/>
      <c r="CR55" s="331"/>
      <c r="CS55" s="331"/>
      <c r="CT55" s="331"/>
      <c r="CU55" s="331"/>
      <c r="CV55" s="331"/>
      <c r="CW55" s="331"/>
      <c r="CX55" s="331"/>
      <c r="CY55" s="331"/>
      <c r="CZ55" s="331"/>
      <c r="DA55" s="331"/>
      <c r="DB55" s="331"/>
      <c r="DC55" s="331"/>
      <c r="DD55" s="331"/>
      <c r="DE55" s="331"/>
      <c r="DF55" s="331"/>
      <c r="DG55" s="331"/>
      <c r="DH55" s="331"/>
      <c r="DI55" s="331"/>
      <c r="DJ55" s="331"/>
      <c r="DK55" s="331"/>
      <c r="DL55" s="331"/>
      <c r="DM55" s="331"/>
      <c r="DN55" s="331"/>
      <c r="DO55" s="331"/>
      <c r="DP55" s="331"/>
      <c r="DQ55" s="331"/>
      <c r="DR55" s="331"/>
      <c r="DS55" s="331"/>
      <c r="DT55" s="331"/>
      <c r="DU55" s="331"/>
      <c r="DV55" s="331"/>
      <c r="DW55" s="331"/>
      <c r="DX55" s="331"/>
      <c r="DY55" s="340"/>
      <c r="DZ55" s="335"/>
      <c r="EA55" s="335"/>
    </row>
    <row r="56" spans="2:131" ht="20.25" x14ac:dyDescent="0.3">
      <c r="B56" s="247" t="s">
        <v>131</v>
      </c>
      <c r="C56" s="134">
        <v>50968</v>
      </c>
      <c r="D56" s="133" t="s">
        <v>37</v>
      </c>
      <c r="E56" s="260">
        <v>48.420341394025606</v>
      </c>
      <c r="F56" s="261" t="s">
        <v>180</v>
      </c>
      <c r="G56" s="330">
        <v>5</v>
      </c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/>
      <c r="S56" s="343"/>
      <c r="T56" s="343"/>
      <c r="U56" s="343"/>
      <c r="V56" s="343"/>
      <c r="W56" s="343"/>
      <c r="X56" s="343"/>
      <c r="Y56" s="343"/>
      <c r="Z56" s="343"/>
      <c r="AA56" s="343"/>
      <c r="AB56" s="343"/>
      <c r="AC56" s="343"/>
      <c r="AD56" s="343"/>
      <c r="AE56" s="343"/>
      <c r="AF56" s="343"/>
      <c r="AG56" s="343"/>
      <c r="AH56" s="343"/>
      <c r="AI56" s="343"/>
      <c r="AJ56" s="343"/>
      <c r="AK56" s="343"/>
      <c r="AL56" s="343"/>
      <c r="AM56" s="343"/>
      <c r="AN56" s="343"/>
      <c r="AO56" s="343"/>
      <c r="AP56" s="343"/>
      <c r="AQ56" s="343"/>
      <c r="AR56" s="343"/>
      <c r="AS56" s="343"/>
      <c r="AT56" s="343"/>
      <c r="AU56" s="343"/>
      <c r="AV56" s="343"/>
      <c r="AW56" s="343"/>
      <c r="AX56" s="343"/>
      <c r="AY56" s="343"/>
      <c r="AZ56" s="343"/>
      <c r="BA56" s="343"/>
      <c r="BB56" s="343"/>
      <c r="BC56" s="343"/>
      <c r="BD56" s="343"/>
      <c r="BE56" s="343"/>
      <c r="BF56" s="343"/>
      <c r="BG56" s="343"/>
      <c r="BH56" s="343"/>
      <c r="BI56" s="343"/>
      <c r="BJ56" s="343"/>
      <c r="BK56" s="343"/>
      <c r="BL56" s="343"/>
      <c r="BM56" s="335"/>
      <c r="BN56" s="335"/>
      <c r="BO56" s="344"/>
      <c r="BP56" s="345"/>
      <c r="BQ56" s="336"/>
      <c r="BR56" s="346"/>
      <c r="BS56" s="347"/>
      <c r="BT56" s="331"/>
      <c r="BU56" s="331"/>
      <c r="BV56" s="331"/>
      <c r="BW56" s="331"/>
      <c r="BX56" s="331"/>
      <c r="BY56" s="331"/>
      <c r="BZ56" s="331"/>
      <c r="CA56" s="331"/>
      <c r="CB56" s="331"/>
      <c r="CC56" s="331"/>
      <c r="CD56" s="331"/>
      <c r="CE56" s="331"/>
      <c r="CF56" s="331"/>
      <c r="CG56" s="331"/>
      <c r="CH56" s="331"/>
      <c r="CI56" s="331"/>
      <c r="CJ56" s="331"/>
      <c r="CK56" s="331"/>
      <c r="CL56" s="331"/>
      <c r="CM56" s="331"/>
      <c r="CN56" s="331"/>
      <c r="CO56" s="331"/>
      <c r="CP56" s="331"/>
      <c r="CQ56" s="331"/>
      <c r="CR56" s="331"/>
      <c r="CS56" s="331"/>
      <c r="CT56" s="331"/>
      <c r="CU56" s="331"/>
      <c r="CV56" s="331"/>
      <c r="CW56" s="331"/>
      <c r="CX56" s="331"/>
      <c r="CY56" s="331"/>
      <c r="CZ56" s="331"/>
      <c r="DA56" s="331"/>
      <c r="DB56" s="331"/>
      <c r="DC56" s="331"/>
      <c r="DD56" s="331"/>
      <c r="DE56" s="331"/>
      <c r="DF56" s="331"/>
      <c r="DG56" s="331"/>
      <c r="DH56" s="331"/>
      <c r="DI56" s="331"/>
      <c r="DJ56" s="331"/>
      <c r="DK56" s="331"/>
      <c r="DL56" s="331"/>
      <c r="DM56" s="331"/>
      <c r="DN56" s="331"/>
      <c r="DO56" s="331"/>
      <c r="DP56" s="331"/>
      <c r="DQ56" s="331"/>
      <c r="DR56" s="331"/>
      <c r="DS56" s="331"/>
      <c r="DT56" s="331"/>
      <c r="DU56" s="331"/>
      <c r="DV56" s="331"/>
      <c r="DW56" s="331"/>
      <c r="DX56" s="331"/>
      <c r="DY56" s="340"/>
      <c r="DZ56" s="335"/>
      <c r="EA56" s="335"/>
    </row>
    <row r="57" spans="2:131" ht="20.25" x14ac:dyDescent="0.3">
      <c r="B57" s="247" t="s">
        <v>109</v>
      </c>
      <c r="C57" s="134">
        <v>50502</v>
      </c>
      <c r="D57" s="133" t="s">
        <v>73</v>
      </c>
      <c r="E57" s="260">
        <v>66.666666666666657</v>
      </c>
      <c r="F57" s="261" t="s">
        <v>179</v>
      </c>
      <c r="G57" s="330">
        <v>2</v>
      </c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  <c r="AN57" s="343"/>
      <c r="AO57" s="343"/>
      <c r="AP57" s="343"/>
      <c r="AQ57" s="343"/>
      <c r="AR57" s="343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  <c r="BC57" s="343"/>
      <c r="BD57" s="343"/>
      <c r="BE57" s="343"/>
      <c r="BF57" s="343"/>
      <c r="BG57" s="343"/>
      <c r="BH57" s="343"/>
      <c r="BI57" s="343"/>
      <c r="BJ57" s="343"/>
      <c r="BK57" s="343"/>
      <c r="BL57" s="343"/>
      <c r="BM57" s="335"/>
      <c r="BN57" s="335"/>
      <c r="BO57" s="344"/>
      <c r="BP57" s="345"/>
      <c r="BQ57" s="336"/>
      <c r="BR57" s="346"/>
      <c r="BS57" s="347"/>
      <c r="BT57" s="331"/>
      <c r="BU57" s="331"/>
      <c r="BV57" s="331"/>
      <c r="BW57" s="331"/>
      <c r="BX57" s="331"/>
      <c r="BY57" s="331"/>
      <c r="BZ57" s="331"/>
      <c r="CA57" s="331"/>
      <c r="CB57" s="331"/>
      <c r="CC57" s="331"/>
      <c r="CD57" s="331"/>
      <c r="CE57" s="331"/>
      <c r="CF57" s="331"/>
      <c r="CG57" s="331"/>
      <c r="CH57" s="331"/>
      <c r="CI57" s="331"/>
      <c r="CJ57" s="331"/>
      <c r="CK57" s="331"/>
      <c r="CL57" s="331"/>
      <c r="CM57" s="331"/>
      <c r="CN57" s="331"/>
      <c r="CO57" s="331"/>
      <c r="CP57" s="331"/>
      <c r="CQ57" s="331"/>
      <c r="CR57" s="331"/>
      <c r="CS57" s="331"/>
      <c r="CT57" s="331"/>
      <c r="CU57" s="331"/>
      <c r="CV57" s="331"/>
      <c r="CW57" s="331"/>
      <c r="CX57" s="331"/>
      <c r="CY57" s="331"/>
      <c r="CZ57" s="331"/>
      <c r="DA57" s="331"/>
      <c r="DB57" s="331"/>
      <c r="DC57" s="331"/>
      <c r="DD57" s="331"/>
      <c r="DE57" s="331"/>
      <c r="DF57" s="331"/>
      <c r="DG57" s="331"/>
      <c r="DH57" s="331"/>
      <c r="DI57" s="331"/>
      <c r="DJ57" s="331"/>
      <c r="DK57" s="331"/>
      <c r="DL57" s="331"/>
      <c r="DM57" s="331"/>
      <c r="DN57" s="331"/>
      <c r="DO57" s="331"/>
      <c r="DP57" s="331"/>
      <c r="DQ57" s="331"/>
      <c r="DR57" s="331"/>
      <c r="DS57" s="331"/>
      <c r="DT57" s="331"/>
      <c r="DU57" s="331"/>
      <c r="DV57" s="331"/>
      <c r="DW57" s="331"/>
      <c r="DX57" s="331"/>
      <c r="DY57" s="340"/>
      <c r="DZ57" s="335"/>
      <c r="EA57" s="335"/>
    </row>
    <row r="58" spans="2:131" ht="20.25" x14ac:dyDescent="0.3">
      <c r="B58" s="160" t="s">
        <v>95</v>
      </c>
      <c r="C58" s="120">
        <v>50870</v>
      </c>
      <c r="D58" s="110" t="s">
        <v>73</v>
      </c>
      <c r="E58" s="260">
        <v>84.481369124226262</v>
      </c>
      <c r="F58" s="269" t="s">
        <v>177</v>
      </c>
      <c r="G58" s="330">
        <v>14</v>
      </c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  <c r="AQ58" s="343"/>
      <c r="AR58" s="343"/>
      <c r="AS58" s="343"/>
      <c r="AT58" s="343"/>
      <c r="AU58" s="343"/>
      <c r="AV58" s="343"/>
      <c r="AW58" s="343"/>
      <c r="AX58" s="343"/>
      <c r="AY58" s="343"/>
      <c r="AZ58" s="343"/>
      <c r="BA58" s="343"/>
      <c r="BB58" s="343"/>
      <c r="BC58" s="343"/>
      <c r="BD58" s="343"/>
      <c r="BE58" s="343"/>
      <c r="BF58" s="343"/>
      <c r="BG58" s="343"/>
      <c r="BH58" s="343"/>
      <c r="BI58" s="343"/>
      <c r="BJ58" s="343"/>
      <c r="BK58" s="343"/>
      <c r="BL58" s="343"/>
      <c r="BM58" s="335"/>
      <c r="BN58" s="335"/>
      <c r="BO58" s="344"/>
      <c r="BP58" s="345"/>
      <c r="BQ58" s="336"/>
      <c r="BR58" s="346"/>
      <c r="BS58" s="347"/>
      <c r="BT58" s="331"/>
      <c r="BU58" s="331"/>
      <c r="BV58" s="331"/>
      <c r="BW58" s="331"/>
      <c r="BX58" s="331"/>
      <c r="BY58" s="331"/>
      <c r="BZ58" s="331"/>
      <c r="CA58" s="331"/>
      <c r="CB58" s="331"/>
      <c r="CC58" s="331"/>
      <c r="CD58" s="331"/>
      <c r="CE58" s="331"/>
      <c r="CF58" s="331"/>
      <c r="CG58" s="331"/>
      <c r="CH58" s="331"/>
      <c r="CI58" s="331"/>
      <c r="CJ58" s="331"/>
      <c r="CK58" s="331"/>
      <c r="CL58" s="331"/>
      <c r="CM58" s="331"/>
      <c r="CN58" s="331"/>
      <c r="CO58" s="331"/>
      <c r="CP58" s="331"/>
      <c r="CQ58" s="331"/>
      <c r="CR58" s="331"/>
      <c r="CS58" s="331"/>
      <c r="CT58" s="331"/>
      <c r="CU58" s="331"/>
      <c r="CV58" s="331"/>
      <c r="CW58" s="331"/>
      <c r="CX58" s="331"/>
      <c r="CY58" s="331"/>
      <c r="CZ58" s="331"/>
      <c r="DA58" s="331"/>
      <c r="DB58" s="331"/>
      <c r="DC58" s="331"/>
      <c r="DD58" s="331"/>
      <c r="DE58" s="331"/>
      <c r="DF58" s="331"/>
      <c r="DG58" s="331"/>
      <c r="DH58" s="331"/>
      <c r="DI58" s="331"/>
      <c r="DJ58" s="331"/>
      <c r="DK58" s="331"/>
      <c r="DL58" s="331"/>
      <c r="DM58" s="331"/>
      <c r="DN58" s="331"/>
      <c r="DO58" s="331"/>
      <c r="DP58" s="331"/>
      <c r="DQ58" s="331"/>
      <c r="DR58" s="331"/>
      <c r="DS58" s="331"/>
      <c r="DT58" s="331"/>
      <c r="DU58" s="331"/>
      <c r="DV58" s="331"/>
      <c r="DW58" s="331"/>
      <c r="DX58" s="331"/>
      <c r="DY58" s="340"/>
      <c r="DZ58" s="335"/>
      <c r="EA58" s="335"/>
    </row>
    <row r="59" spans="2:131" ht="20.25" x14ac:dyDescent="0.3">
      <c r="B59" s="247" t="s">
        <v>132</v>
      </c>
      <c r="C59" s="134">
        <v>50573</v>
      </c>
      <c r="D59" s="133" t="s">
        <v>133</v>
      </c>
      <c r="E59" s="260">
        <v>25.08836193046719</v>
      </c>
      <c r="F59" s="261" t="s">
        <v>180</v>
      </c>
      <c r="G59" s="330">
        <v>3</v>
      </c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43"/>
      <c r="AL59" s="343"/>
      <c r="AM59" s="343"/>
      <c r="AN59" s="343"/>
      <c r="AO59" s="343"/>
      <c r="AP59" s="343"/>
      <c r="AQ59" s="343"/>
      <c r="AR59" s="343"/>
      <c r="AS59" s="343"/>
      <c r="AT59" s="343"/>
      <c r="AU59" s="343"/>
      <c r="AV59" s="343"/>
      <c r="AW59" s="343"/>
      <c r="AX59" s="343"/>
      <c r="AY59" s="343"/>
      <c r="AZ59" s="343"/>
      <c r="BA59" s="343"/>
      <c r="BB59" s="343"/>
      <c r="BC59" s="343"/>
      <c r="BD59" s="343"/>
      <c r="BE59" s="343"/>
      <c r="BF59" s="343"/>
      <c r="BG59" s="343"/>
      <c r="BH59" s="343"/>
      <c r="BI59" s="343"/>
      <c r="BJ59" s="343"/>
      <c r="BK59" s="343"/>
      <c r="BL59" s="343"/>
      <c r="BM59" s="335"/>
      <c r="BN59" s="335"/>
      <c r="BO59" s="344"/>
      <c r="BP59" s="345"/>
      <c r="BQ59" s="336"/>
      <c r="BR59" s="346"/>
      <c r="BS59" s="347"/>
      <c r="BT59" s="331"/>
      <c r="BU59" s="331"/>
      <c r="BV59" s="331"/>
      <c r="BW59" s="331"/>
      <c r="BX59" s="331"/>
      <c r="BY59" s="331"/>
      <c r="BZ59" s="331"/>
      <c r="CA59" s="331"/>
      <c r="CB59" s="331"/>
      <c r="CC59" s="331"/>
      <c r="CD59" s="331"/>
      <c r="CE59" s="331"/>
      <c r="CF59" s="331"/>
      <c r="CG59" s="331"/>
      <c r="CH59" s="331"/>
      <c r="CI59" s="331"/>
      <c r="CJ59" s="331"/>
      <c r="CK59" s="331"/>
      <c r="CL59" s="331"/>
      <c r="CM59" s="331"/>
      <c r="CN59" s="331"/>
      <c r="CO59" s="331"/>
      <c r="CP59" s="331"/>
      <c r="CQ59" s="331"/>
      <c r="CR59" s="331"/>
      <c r="CS59" s="331"/>
      <c r="CT59" s="331"/>
      <c r="CU59" s="331"/>
      <c r="CV59" s="331"/>
      <c r="CW59" s="331"/>
      <c r="CX59" s="331"/>
      <c r="CY59" s="331"/>
      <c r="CZ59" s="331"/>
      <c r="DA59" s="331"/>
      <c r="DB59" s="331"/>
      <c r="DC59" s="331"/>
      <c r="DD59" s="331"/>
      <c r="DE59" s="331"/>
      <c r="DF59" s="331"/>
      <c r="DG59" s="331"/>
      <c r="DH59" s="331"/>
      <c r="DI59" s="331"/>
      <c r="DJ59" s="331"/>
      <c r="DK59" s="331"/>
      <c r="DL59" s="331"/>
      <c r="DM59" s="331"/>
      <c r="DN59" s="331"/>
      <c r="DO59" s="331"/>
      <c r="DP59" s="331"/>
      <c r="DQ59" s="331"/>
      <c r="DR59" s="331"/>
      <c r="DS59" s="331"/>
      <c r="DT59" s="331"/>
      <c r="DU59" s="331"/>
      <c r="DV59" s="331"/>
      <c r="DW59" s="331"/>
      <c r="DX59" s="331"/>
      <c r="DY59" s="340"/>
      <c r="DZ59" s="335"/>
      <c r="EA59" s="335"/>
    </row>
    <row r="60" spans="2:131" ht="20.25" x14ac:dyDescent="0.3">
      <c r="B60" s="247" t="s">
        <v>110</v>
      </c>
      <c r="C60" s="134">
        <v>50249</v>
      </c>
      <c r="D60" s="133" t="s">
        <v>63</v>
      </c>
      <c r="E60" s="260">
        <v>66.627141063231292</v>
      </c>
      <c r="F60" s="261" t="s">
        <v>179</v>
      </c>
      <c r="G60" s="330">
        <v>7</v>
      </c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3"/>
      <c r="AQ60" s="343"/>
      <c r="AR60" s="343"/>
      <c r="AS60" s="343"/>
      <c r="AT60" s="343"/>
      <c r="AU60" s="343"/>
      <c r="AV60" s="343"/>
      <c r="AW60" s="343"/>
      <c r="AX60" s="343"/>
      <c r="AY60" s="343"/>
      <c r="AZ60" s="343"/>
      <c r="BA60" s="343"/>
      <c r="BB60" s="343"/>
      <c r="BC60" s="343"/>
      <c r="BD60" s="343"/>
      <c r="BE60" s="343"/>
      <c r="BF60" s="343"/>
      <c r="BG60" s="343"/>
      <c r="BH60" s="343"/>
      <c r="BI60" s="343"/>
      <c r="BJ60" s="343"/>
      <c r="BK60" s="343"/>
      <c r="BL60" s="343"/>
      <c r="BM60" s="335"/>
      <c r="BN60" s="335"/>
      <c r="BO60" s="344"/>
      <c r="BP60" s="345"/>
      <c r="BQ60" s="336"/>
      <c r="BR60" s="346"/>
      <c r="BS60" s="347"/>
      <c r="BT60" s="331"/>
      <c r="BU60" s="331"/>
      <c r="BV60" s="331"/>
      <c r="BW60" s="331"/>
      <c r="BX60" s="331"/>
      <c r="BY60" s="331"/>
      <c r="BZ60" s="331"/>
      <c r="CA60" s="331"/>
      <c r="CB60" s="331"/>
      <c r="CC60" s="331"/>
      <c r="CD60" s="331"/>
      <c r="CE60" s="331"/>
      <c r="CF60" s="331"/>
      <c r="CG60" s="331"/>
      <c r="CH60" s="331"/>
      <c r="CI60" s="331"/>
      <c r="CJ60" s="331"/>
      <c r="CK60" s="331"/>
      <c r="CL60" s="331"/>
      <c r="CM60" s="331"/>
      <c r="CN60" s="331"/>
      <c r="CO60" s="331"/>
      <c r="CP60" s="331"/>
      <c r="CQ60" s="331"/>
      <c r="CR60" s="331"/>
      <c r="CS60" s="331"/>
      <c r="CT60" s="331"/>
      <c r="CU60" s="331"/>
      <c r="CV60" s="331"/>
      <c r="CW60" s="331"/>
      <c r="CX60" s="331"/>
      <c r="CY60" s="331"/>
      <c r="CZ60" s="331"/>
      <c r="DA60" s="331"/>
      <c r="DB60" s="331"/>
      <c r="DC60" s="331"/>
      <c r="DD60" s="331"/>
      <c r="DE60" s="331"/>
      <c r="DF60" s="331"/>
      <c r="DG60" s="331"/>
      <c r="DH60" s="331"/>
      <c r="DI60" s="331"/>
      <c r="DJ60" s="331"/>
      <c r="DK60" s="331"/>
      <c r="DL60" s="331"/>
      <c r="DM60" s="331"/>
      <c r="DN60" s="331"/>
      <c r="DO60" s="331"/>
      <c r="DP60" s="331"/>
      <c r="DQ60" s="331"/>
      <c r="DR60" s="331"/>
      <c r="DS60" s="331"/>
      <c r="DT60" s="331"/>
      <c r="DU60" s="331"/>
      <c r="DV60" s="331"/>
      <c r="DW60" s="331"/>
      <c r="DX60" s="331"/>
      <c r="DY60" s="340"/>
      <c r="DZ60" s="335"/>
      <c r="EA60" s="335"/>
    </row>
    <row r="61" spans="2:131" ht="20.25" x14ac:dyDescent="0.3">
      <c r="B61" s="247" t="s">
        <v>111</v>
      </c>
      <c r="C61" s="134"/>
      <c r="D61" s="133" t="s">
        <v>36</v>
      </c>
      <c r="E61" s="260">
        <v>65.291607396870546</v>
      </c>
      <c r="F61" s="261" t="s">
        <v>179</v>
      </c>
      <c r="G61" s="330">
        <v>2</v>
      </c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43"/>
      <c r="AL61" s="343"/>
      <c r="AM61" s="343"/>
      <c r="AN61" s="343"/>
      <c r="AO61" s="343"/>
      <c r="AP61" s="343"/>
      <c r="AQ61" s="343"/>
      <c r="AR61" s="343"/>
      <c r="AS61" s="343"/>
      <c r="AT61" s="343"/>
      <c r="AU61" s="343"/>
      <c r="AV61" s="343"/>
      <c r="AW61" s="343"/>
      <c r="AX61" s="343"/>
      <c r="AY61" s="343"/>
      <c r="AZ61" s="343"/>
      <c r="BA61" s="343"/>
      <c r="BB61" s="343"/>
      <c r="BC61" s="343"/>
      <c r="BD61" s="343"/>
      <c r="BE61" s="343"/>
      <c r="BF61" s="343"/>
      <c r="BG61" s="343"/>
      <c r="BH61" s="343"/>
      <c r="BI61" s="343"/>
      <c r="BJ61" s="343"/>
      <c r="BK61" s="343"/>
      <c r="BL61" s="343"/>
      <c r="BM61" s="335"/>
      <c r="BN61" s="335"/>
      <c r="BO61" s="344"/>
      <c r="BP61" s="345"/>
      <c r="BQ61" s="336"/>
      <c r="BR61" s="346"/>
      <c r="BS61" s="347"/>
      <c r="BT61" s="331"/>
      <c r="BU61" s="331"/>
      <c r="BV61" s="331"/>
      <c r="BW61" s="331"/>
      <c r="BX61" s="331"/>
      <c r="BY61" s="331"/>
      <c r="BZ61" s="331"/>
      <c r="CA61" s="331"/>
      <c r="CB61" s="331"/>
      <c r="CC61" s="331"/>
      <c r="CD61" s="331"/>
      <c r="CE61" s="331"/>
      <c r="CF61" s="331"/>
      <c r="CG61" s="331"/>
      <c r="CH61" s="331"/>
      <c r="CI61" s="331"/>
      <c r="CJ61" s="331"/>
      <c r="CK61" s="331"/>
      <c r="CL61" s="331"/>
      <c r="CM61" s="331"/>
      <c r="CN61" s="331"/>
      <c r="CO61" s="331"/>
      <c r="CP61" s="331"/>
      <c r="CQ61" s="331"/>
      <c r="CR61" s="331"/>
      <c r="CS61" s="331"/>
      <c r="CT61" s="331"/>
      <c r="CU61" s="331"/>
      <c r="CV61" s="331"/>
      <c r="CW61" s="331"/>
      <c r="CX61" s="331"/>
      <c r="CY61" s="331"/>
      <c r="CZ61" s="331"/>
      <c r="DA61" s="331"/>
      <c r="DB61" s="331"/>
      <c r="DC61" s="331"/>
      <c r="DD61" s="331"/>
      <c r="DE61" s="331"/>
      <c r="DF61" s="331"/>
      <c r="DG61" s="331"/>
      <c r="DH61" s="331"/>
      <c r="DI61" s="331"/>
      <c r="DJ61" s="331"/>
      <c r="DK61" s="331"/>
      <c r="DL61" s="331"/>
      <c r="DM61" s="331"/>
      <c r="DN61" s="331"/>
      <c r="DO61" s="331"/>
      <c r="DP61" s="331"/>
      <c r="DQ61" s="331"/>
      <c r="DR61" s="331"/>
      <c r="DS61" s="331"/>
      <c r="DT61" s="331"/>
      <c r="DU61" s="331"/>
      <c r="DV61" s="331"/>
      <c r="DW61" s="331"/>
      <c r="DX61" s="331"/>
      <c r="DY61" s="340"/>
      <c r="DZ61" s="335"/>
      <c r="EA61" s="335"/>
    </row>
    <row r="62" spans="2:131" ht="20.25" x14ac:dyDescent="0.3">
      <c r="B62" s="247" t="s">
        <v>112</v>
      </c>
      <c r="C62" s="134">
        <v>50554</v>
      </c>
      <c r="D62" s="133" t="s">
        <v>37</v>
      </c>
      <c r="E62" s="260">
        <v>67.992601334706606</v>
      </c>
      <c r="F62" s="261" t="s">
        <v>179</v>
      </c>
      <c r="G62" s="330">
        <v>12</v>
      </c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3"/>
      <c r="AJ62" s="343"/>
      <c r="AK62" s="343"/>
      <c r="AL62" s="343"/>
      <c r="AM62" s="343"/>
      <c r="AN62" s="343"/>
      <c r="AO62" s="343"/>
      <c r="AP62" s="343"/>
      <c r="AQ62" s="343"/>
      <c r="AR62" s="343"/>
      <c r="AS62" s="343"/>
      <c r="AT62" s="343"/>
      <c r="AU62" s="343"/>
      <c r="AV62" s="343"/>
      <c r="AW62" s="343"/>
      <c r="AX62" s="343"/>
      <c r="AY62" s="343"/>
      <c r="AZ62" s="343"/>
      <c r="BA62" s="343"/>
      <c r="BB62" s="343"/>
      <c r="BC62" s="343"/>
      <c r="BD62" s="343"/>
      <c r="BE62" s="343"/>
      <c r="BF62" s="343"/>
      <c r="BG62" s="343"/>
      <c r="BH62" s="343"/>
      <c r="BI62" s="343"/>
      <c r="BJ62" s="343"/>
      <c r="BK62" s="343"/>
      <c r="BL62" s="343"/>
      <c r="BM62" s="335"/>
      <c r="BN62" s="335"/>
      <c r="BO62" s="344"/>
      <c r="BP62" s="345"/>
      <c r="BQ62" s="336"/>
      <c r="BR62" s="346"/>
      <c r="BS62" s="347"/>
      <c r="BT62" s="331"/>
      <c r="BU62" s="331"/>
      <c r="BV62" s="331"/>
      <c r="BW62" s="331"/>
      <c r="BX62" s="331"/>
      <c r="BY62" s="331"/>
      <c r="BZ62" s="331"/>
      <c r="CA62" s="331"/>
      <c r="CB62" s="331"/>
      <c r="CC62" s="331"/>
      <c r="CD62" s="331"/>
      <c r="CE62" s="331"/>
      <c r="CF62" s="331"/>
      <c r="CG62" s="331"/>
      <c r="CH62" s="331"/>
      <c r="CI62" s="331"/>
      <c r="CJ62" s="331"/>
      <c r="CK62" s="331"/>
      <c r="CL62" s="331"/>
      <c r="CM62" s="331"/>
      <c r="CN62" s="331"/>
      <c r="CO62" s="331"/>
      <c r="CP62" s="331"/>
      <c r="CQ62" s="331"/>
      <c r="CR62" s="331"/>
      <c r="CS62" s="331"/>
      <c r="CT62" s="331"/>
      <c r="CU62" s="331"/>
      <c r="CV62" s="331"/>
      <c r="CW62" s="331"/>
      <c r="CX62" s="331"/>
      <c r="CY62" s="331"/>
      <c r="CZ62" s="331"/>
      <c r="DA62" s="331"/>
      <c r="DB62" s="331"/>
      <c r="DC62" s="331"/>
      <c r="DD62" s="331"/>
      <c r="DE62" s="331"/>
      <c r="DF62" s="331"/>
      <c r="DG62" s="331"/>
      <c r="DH62" s="331"/>
      <c r="DI62" s="331"/>
      <c r="DJ62" s="331"/>
      <c r="DK62" s="331"/>
      <c r="DL62" s="331"/>
      <c r="DM62" s="331"/>
      <c r="DN62" s="331"/>
      <c r="DO62" s="331"/>
      <c r="DP62" s="331"/>
      <c r="DQ62" s="331"/>
      <c r="DR62" s="331"/>
      <c r="DS62" s="331"/>
      <c r="DT62" s="331"/>
      <c r="DU62" s="331"/>
      <c r="DV62" s="331"/>
      <c r="DW62" s="331"/>
      <c r="DX62" s="331"/>
      <c r="DY62" s="340"/>
      <c r="DZ62" s="335"/>
      <c r="EA62" s="335"/>
    </row>
    <row r="63" spans="2:131" ht="20.25" x14ac:dyDescent="0.3">
      <c r="B63" s="247" t="s">
        <v>113</v>
      </c>
      <c r="C63" s="134">
        <v>50859</v>
      </c>
      <c r="D63" s="133" t="s">
        <v>37</v>
      </c>
      <c r="E63" s="260">
        <v>64.151651031350283</v>
      </c>
      <c r="F63" s="261" t="s">
        <v>179</v>
      </c>
      <c r="G63" s="330">
        <v>14</v>
      </c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  <c r="AH63" s="343"/>
      <c r="AI63" s="343"/>
      <c r="AJ63" s="343"/>
      <c r="AK63" s="343"/>
      <c r="AL63" s="343"/>
      <c r="AM63" s="343"/>
      <c r="AN63" s="343"/>
      <c r="AO63" s="343"/>
      <c r="AP63" s="343"/>
      <c r="AQ63" s="343"/>
      <c r="AR63" s="343"/>
      <c r="AS63" s="343"/>
      <c r="AT63" s="343"/>
      <c r="AU63" s="343"/>
      <c r="AV63" s="343"/>
      <c r="AW63" s="343"/>
      <c r="AX63" s="343"/>
      <c r="AY63" s="343"/>
      <c r="AZ63" s="343"/>
      <c r="BA63" s="343"/>
      <c r="BB63" s="343"/>
      <c r="BC63" s="343"/>
      <c r="BD63" s="343"/>
      <c r="BE63" s="343"/>
      <c r="BF63" s="343"/>
      <c r="BG63" s="343"/>
      <c r="BH63" s="343"/>
      <c r="BI63" s="343"/>
      <c r="BJ63" s="343"/>
      <c r="BK63" s="343"/>
      <c r="BL63" s="343"/>
      <c r="BM63" s="335"/>
      <c r="BN63" s="335"/>
      <c r="BO63" s="344"/>
      <c r="BP63" s="345"/>
      <c r="BQ63" s="336"/>
      <c r="BR63" s="346"/>
      <c r="BS63" s="347"/>
      <c r="BT63" s="331"/>
      <c r="BU63" s="331"/>
      <c r="BV63" s="331"/>
      <c r="BW63" s="331"/>
      <c r="BX63" s="331"/>
      <c r="BY63" s="331"/>
      <c r="BZ63" s="331"/>
      <c r="CA63" s="331"/>
      <c r="CB63" s="331"/>
      <c r="CC63" s="331"/>
      <c r="CD63" s="331"/>
      <c r="CE63" s="331"/>
      <c r="CF63" s="331"/>
      <c r="CG63" s="331"/>
      <c r="CH63" s="331"/>
      <c r="CI63" s="331"/>
      <c r="CJ63" s="331"/>
      <c r="CK63" s="331"/>
      <c r="CL63" s="331"/>
      <c r="CM63" s="331"/>
      <c r="CN63" s="331"/>
      <c r="CO63" s="331"/>
      <c r="CP63" s="331"/>
      <c r="CQ63" s="331"/>
      <c r="CR63" s="331"/>
      <c r="CS63" s="331"/>
      <c r="CT63" s="331"/>
      <c r="CU63" s="331"/>
      <c r="CV63" s="331"/>
      <c r="CW63" s="331"/>
      <c r="CX63" s="331"/>
      <c r="CY63" s="331"/>
      <c r="CZ63" s="331"/>
      <c r="DA63" s="331"/>
      <c r="DB63" s="331"/>
      <c r="DC63" s="331"/>
      <c r="DD63" s="331"/>
      <c r="DE63" s="331"/>
      <c r="DF63" s="331"/>
      <c r="DG63" s="331"/>
      <c r="DH63" s="331"/>
      <c r="DI63" s="331"/>
      <c r="DJ63" s="331"/>
      <c r="DK63" s="331"/>
      <c r="DL63" s="331"/>
      <c r="DM63" s="331"/>
      <c r="DN63" s="331"/>
      <c r="DO63" s="331"/>
      <c r="DP63" s="331"/>
      <c r="DQ63" s="331"/>
      <c r="DR63" s="331"/>
      <c r="DS63" s="331"/>
      <c r="DT63" s="331"/>
      <c r="DU63" s="331"/>
      <c r="DV63" s="331"/>
      <c r="DW63" s="331"/>
      <c r="DX63" s="331"/>
      <c r="DY63" s="340"/>
      <c r="DZ63" s="335"/>
      <c r="EA63" s="335"/>
    </row>
    <row r="64" spans="2:131" ht="20.25" x14ac:dyDescent="0.3">
      <c r="B64" s="247" t="s">
        <v>114</v>
      </c>
      <c r="C64" s="134">
        <v>50054</v>
      </c>
      <c r="D64" s="133" t="s">
        <v>36</v>
      </c>
      <c r="E64" s="260">
        <v>67.593795770487503</v>
      </c>
      <c r="F64" s="261" t="s">
        <v>179</v>
      </c>
      <c r="G64" s="330">
        <v>14</v>
      </c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3"/>
      <c r="AH64" s="343"/>
      <c r="AI64" s="343"/>
      <c r="AJ64" s="343"/>
      <c r="AK64" s="343"/>
      <c r="AL64" s="343"/>
      <c r="AM64" s="343"/>
      <c r="AN64" s="343"/>
      <c r="AO64" s="343"/>
      <c r="AP64" s="343"/>
      <c r="AQ64" s="343"/>
      <c r="AR64" s="343"/>
      <c r="AS64" s="343"/>
      <c r="AT64" s="343"/>
      <c r="AU64" s="343"/>
      <c r="AV64" s="343"/>
      <c r="AW64" s="343"/>
      <c r="AX64" s="343"/>
      <c r="AY64" s="343"/>
      <c r="AZ64" s="343"/>
      <c r="BA64" s="343"/>
      <c r="BB64" s="343"/>
      <c r="BC64" s="343"/>
      <c r="BD64" s="343"/>
      <c r="BE64" s="343"/>
      <c r="BF64" s="343"/>
      <c r="BG64" s="343"/>
      <c r="BH64" s="343"/>
      <c r="BI64" s="343"/>
      <c r="BJ64" s="343"/>
      <c r="BK64" s="343"/>
      <c r="BL64" s="343"/>
      <c r="BM64" s="335"/>
      <c r="BN64" s="335"/>
      <c r="BO64" s="344"/>
      <c r="BP64" s="345"/>
      <c r="BQ64" s="336"/>
      <c r="BR64" s="346"/>
      <c r="BS64" s="347"/>
      <c r="BT64" s="331"/>
      <c r="BU64" s="331"/>
      <c r="BV64" s="331"/>
      <c r="BW64" s="331"/>
      <c r="BX64" s="331"/>
      <c r="BY64" s="331"/>
      <c r="BZ64" s="331"/>
      <c r="CA64" s="331"/>
      <c r="CB64" s="331"/>
      <c r="CC64" s="331"/>
      <c r="CD64" s="331"/>
      <c r="CE64" s="331"/>
      <c r="CF64" s="331"/>
      <c r="CG64" s="331"/>
      <c r="CH64" s="331"/>
      <c r="CI64" s="331"/>
      <c r="CJ64" s="331"/>
      <c r="CK64" s="331"/>
      <c r="CL64" s="331"/>
      <c r="CM64" s="331"/>
      <c r="CN64" s="331"/>
      <c r="CO64" s="331"/>
      <c r="CP64" s="331"/>
      <c r="CQ64" s="331"/>
      <c r="CR64" s="331"/>
      <c r="CS64" s="331"/>
      <c r="CT64" s="331"/>
      <c r="CU64" s="331"/>
      <c r="CV64" s="331"/>
      <c r="CW64" s="331"/>
      <c r="CX64" s="331"/>
      <c r="CY64" s="331"/>
      <c r="CZ64" s="331"/>
      <c r="DA64" s="331"/>
      <c r="DB64" s="331"/>
      <c r="DC64" s="331"/>
      <c r="DD64" s="331"/>
      <c r="DE64" s="331"/>
      <c r="DF64" s="331"/>
      <c r="DG64" s="331"/>
      <c r="DH64" s="331"/>
      <c r="DI64" s="331"/>
      <c r="DJ64" s="331"/>
      <c r="DK64" s="331"/>
      <c r="DL64" s="331"/>
      <c r="DM64" s="331"/>
      <c r="DN64" s="331"/>
      <c r="DO64" s="331"/>
      <c r="DP64" s="331"/>
      <c r="DQ64" s="331"/>
      <c r="DR64" s="331"/>
      <c r="DS64" s="331"/>
      <c r="DT64" s="331"/>
      <c r="DU64" s="331"/>
      <c r="DV64" s="331"/>
      <c r="DW64" s="331"/>
      <c r="DX64" s="331"/>
      <c r="DY64" s="340"/>
      <c r="DZ64" s="335"/>
      <c r="EA64" s="335"/>
    </row>
    <row r="65" spans="2:131" ht="20.25" x14ac:dyDescent="0.3">
      <c r="B65" s="247" t="s">
        <v>134</v>
      </c>
      <c r="C65" s="134">
        <v>50942</v>
      </c>
      <c r="D65" s="133" t="s">
        <v>37</v>
      </c>
      <c r="E65" s="260">
        <v>58.19770257740182</v>
      </c>
      <c r="F65" s="261" t="s">
        <v>180</v>
      </c>
      <c r="G65" s="330">
        <v>14</v>
      </c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343"/>
      <c r="AH65" s="343"/>
      <c r="AI65" s="343"/>
      <c r="AJ65" s="343"/>
      <c r="AK65" s="343"/>
      <c r="AL65" s="343"/>
      <c r="AM65" s="343"/>
      <c r="AN65" s="343"/>
      <c r="AO65" s="343"/>
      <c r="AP65" s="343"/>
      <c r="AQ65" s="343"/>
      <c r="AR65" s="343"/>
      <c r="AS65" s="343"/>
      <c r="AT65" s="343"/>
      <c r="AU65" s="343"/>
      <c r="AV65" s="343"/>
      <c r="AW65" s="343"/>
      <c r="AX65" s="343"/>
      <c r="AY65" s="343"/>
      <c r="AZ65" s="343"/>
      <c r="BA65" s="343"/>
      <c r="BB65" s="343"/>
      <c r="BC65" s="343"/>
      <c r="BD65" s="343"/>
      <c r="BE65" s="343"/>
      <c r="BF65" s="343"/>
      <c r="BG65" s="343"/>
      <c r="BH65" s="343"/>
      <c r="BI65" s="343"/>
      <c r="BJ65" s="343"/>
      <c r="BK65" s="343"/>
      <c r="BL65" s="343"/>
      <c r="BM65" s="335"/>
      <c r="BN65" s="335"/>
      <c r="BO65" s="344"/>
      <c r="BP65" s="345"/>
      <c r="BQ65" s="336"/>
      <c r="BR65" s="346"/>
      <c r="BS65" s="347"/>
      <c r="BT65" s="331"/>
      <c r="BU65" s="331"/>
      <c r="BV65" s="331"/>
      <c r="BW65" s="331"/>
      <c r="BX65" s="331"/>
      <c r="BY65" s="331"/>
      <c r="BZ65" s="331"/>
      <c r="CA65" s="331"/>
      <c r="CB65" s="331"/>
      <c r="CC65" s="331"/>
      <c r="CD65" s="331"/>
      <c r="CE65" s="331"/>
      <c r="CF65" s="331"/>
      <c r="CG65" s="331"/>
      <c r="CH65" s="331"/>
      <c r="CI65" s="331"/>
      <c r="CJ65" s="331"/>
      <c r="CK65" s="331"/>
      <c r="CL65" s="331"/>
      <c r="CM65" s="331"/>
      <c r="CN65" s="331"/>
      <c r="CO65" s="331"/>
      <c r="CP65" s="331"/>
      <c r="CQ65" s="331"/>
      <c r="CR65" s="331"/>
      <c r="CS65" s="331"/>
      <c r="CT65" s="331"/>
      <c r="CU65" s="331"/>
      <c r="CV65" s="331"/>
      <c r="CW65" s="331"/>
      <c r="CX65" s="331"/>
      <c r="CY65" s="331"/>
      <c r="CZ65" s="331"/>
      <c r="DA65" s="331"/>
      <c r="DB65" s="331"/>
      <c r="DC65" s="331"/>
      <c r="DD65" s="331"/>
      <c r="DE65" s="331"/>
      <c r="DF65" s="331"/>
      <c r="DG65" s="331"/>
      <c r="DH65" s="331"/>
      <c r="DI65" s="331"/>
      <c r="DJ65" s="331"/>
      <c r="DK65" s="331"/>
      <c r="DL65" s="331"/>
      <c r="DM65" s="331"/>
      <c r="DN65" s="331"/>
      <c r="DO65" s="331"/>
      <c r="DP65" s="331"/>
      <c r="DQ65" s="331"/>
      <c r="DR65" s="331"/>
      <c r="DS65" s="331"/>
      <c r="DT65" s="331"/>
      <c r="DU65" s="331"/>
      <c r="DV65" s="331"/>
      <c r="DW65" s="331"/>
      <c r="DX65" s="331"/>
      <c r="DY65" s="340"/>
      <c r="DZ65" s="335"/>
      <c r="EA65" s="335"/>
    </row>
    <row r="66" spans="2:131" ht="20.25" x14ac:dyDescent="0.3">
      <c r="B66" s="247" t="s">
        <v>75</v>
      </c>
      <c r="C66" s="134">
        <v>50068</v>
      </c>
      <c r="D66" s="133" t="s">
        <v>60</v>
      </c>
      <c r="E66" s="260">
        <v>73.735139612332588</v>
      </c>
      <c r="F66" s="261" t="s">
        <v>178</v>
      </c>
      <c r="G66" s="330">
        <v>9</v>
      </c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43"/>
      <c r="AH66" s="343"/>
      <c r="AI66" s="343"/>
      <c r="AJ66" s="343"/>
      <c r="AK66" s="343"/>
      <c r="AL66" s="343"/>
      <c r="AM66" s="343"/>
      <c r="AN66" s="343"/>
      <c r="AO66" s="343"/>
      <c r="AP66" s="343"/>
      <c r="AQ66" s="343"/>
      <c r="AR66" s="343"/>
      <c r="AS66" s="343"/>
      <c r="AT66" s="343"/>
      <c r="AU66" s="343"/>
      <c r="AV66" s="343"/>
      <c r="AW66" s="343"/>
      <c r="AX66" s="343"/>
      <c r="AY66" s="343"/>
      <c r="AZ66" s="343"/>
      <c r="BA66" s="343"/>
      <c r="BB66" s="343"/>
      <c r="BC66" s="343"/>
      <c r="BD66" s="343"/>
      <c r="BE66" s="343"/>
      <c r="BF66" s="343"/>
      <c r="BG66" s="343"/>
      <c r="BH66" s="343"/>
      <c r="BI66" s="343"/>
      <c r="BJ66" s="343"/>
      <c r="BK66" s="343"/>
      <c r="BL66" s="343"/>
      <c r="BM66" s="335"/>
      <c r="BN66" s="335"/>
      <c r="BO66" s="344"/>
      <c r="BP66" s="345"/>
      <c r="BQ66" s="336"/>
      <c r="BR66" s="346"/>
      <c r="BS66" s="347"/>
      <c r="BT66" s="331"/>
      <c r="BU66" s="331"/>
      <c r="BV66" s="331"/>
      <c r="BW66" s="331"/>
      <c r="BX66" s="331"/>
      <c r="BY66" s="331"/>
      <c r="BZ66" s="331"/>
      <c r="CA66" s="331"/>
      <c r="CB66" s="331"/>
      <c r="CC66" s="331"/>
      <c r="CD66" s="331"/>
      <c r="CE66" s="331"/>
      <c r="CF66" s="331"/>
      <c r="CG66" s="331"/>
      <c r="CH66" s="331"/>
      <c r="CI66" s="331"/>
      <c r="CJ66" s="331"/>
      <c r="CK66" s="331"/>
      <c r="CL66" s="331"/>
      <c r="CM66" s="331"/>
      <c r="CN66" s="331"/>
      <c r="CO66" s="331"/>
      <c r="CP66" s="331"/>
      <c r="CQ66" s="331"/>
      <c r="CR66" s="331"/>
      <c r="CS66" s="331"/>
      <c r="CT66" s="331"/>
      <c r="CU66" s="331"/>
      <c r="CV66" s="331"/>
      <c r="CW66" s="331"/>
      <c r="CX66" s="331"/>
      <c r="CY66" s="331"/>
      <c r="CZ66" s="331"/>
      <c r="DA66" s="331"/>
      <c r="DB66" s="331"/>
      <c r="DC66" s="331"/>
      <c r="DD66" s="331"/>
      <c r="DE66" s="331"/>
      <c r="DF66" s="331"/>
      <c r="DG66" s="331"/>
      <c r="DH66" s="331"/>
      <c r="DI66" s="331"/>
      <c r="DJ66" s="331"/>
      <c r="DK66" s="331"/>
      <c r="DL66" s="331"/>
      <c r="DM66" s="331"/>
      <c r="DN66" s="331"/>
      <c r="DO66" s="331"/>
      <c r="DP66" s="331"/>
      <c r="DQ66" s="331"/>
      <c r="DR66" s="331"/>
      <c r="DS66" s="331"/>
      <c r="DT66" s="331"/>
      <c r="DU66" s="331"/>
      <c r="DV66" s="331"/>
      <c r="DW66" s="331"/>
      <c r="DX66" s="331"/>
      <c r="DY66" s="340"/>
      <c r="DZ66" s="335"/>
      <c r="EA66" s="335"/>
    </row>
    <row r="67" spans="2:131" ht="20.25" x14ac:dyDescent="0.3">
      <c r="B67" s="247" t="s">
        <v>76</v>
      </c>
      <c r="C67" s="134">
        <v>50919</v>
      </c>
      <c r="D67" s="133" t="s">
        <v>36</v>
      </c>
      <c r="E67" s="260">
        <v>71.340359300885623</v>
      </c>
      <c r="F67" s="261" t="s">
        <v>178</v>
      </c>
      <c r="G67" s="330">
        <v>8</v>
      </c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  <c r="AQ67" s="343"/>
      <c r="AR67" s="343"/>
      <c r="AS67" s="343"/>
      <c r="AT67" s="343"/>
      <c r="AU67" s="343"/>
      <c r="AV67" s="343"/>
      <c r="AW67" s="343"/>
      <c r="AX67" s="343"/>
      <c r="AY67" s="343"/>
      <c r="AZ67" s="343"/>
      <c r="BA67" s="343"/>
      <c r="BB67" s="343"/>
      <c r="BC67" s="343"/>
      <c r="BD67" s="343"/>
      <c r="BE67" s="343"/>
      <c r="BF67" s="343"/>
      <c r="BG67" s="343"/>
      <c r="BH67" s="343"/>
      <c r="BI67" s="343"/>
      <c r="BJ67" s="343"/>
      <c r="BK67" s="343"/>
      <c r="BL67" s="343"/>
      <c r="BM67" s="335"/>
      <c r="BN67" s="335"/>
      <c r="BO67" s="344"/>
      <c r="BP67" s="345"/>
      <c r="BQ67" s="336"/>
      <c r="BR67" s="346"/>
      <c r="BS67" s="347"/>
      <c r="BT67" s="331"/>
      <c r="BU67" s="331"/>
      <c r="BV67" s="331"/>
      <c r="BW67" s="331"/>
      <c r="BX67" s="331"/>
      <c r="BY67" s="331"/>
      <c r="BZ67" s="331"/>
      <c r="CA67" s="331"/>
      <c r="CB67" s="331"/>
      <c r="CC67" s="331"/>
      <c r="CD67" s="331"/>
      <c r="CE67" s="331"/>
      <c r="CF67" s="331"/>
      <c r="CG67" s="331"/>
      <c r="CH67" s="331"/>
      <c r="CI67" s="331"/>
      <c r="CJ67" s="331"/>
      <c r="CK67" s="331"/>
      <c r="CL67" s="331"/>
      <c r="CM67" s="331"/>
      <c r="CN67" s="331"/>
      <c r="CO67" s="331"/>
      <c r="CP67" s="331"/>
      <c r="CQ67" s="331"/>
      <c r="CR67" s="331"/>
      <c r="CS67" s="331"/>
      <c r="CT67" s="331"/>
      <c r="CU67" s="331"/>
      <c r="CV67" s="331"/>
      <c r="CW67" s="331"/>
      <c r="CX67" s="331"/>
      <c r="CY67" s="331"/>
      <c r="CZ67" s="331"/>
      <c r="DA67" s="331"/>
      <c r="DB67" s="331"/>
      <c r="DC67" s="331"/>
      <c r="DD67" s="331"/>
      <c r="DE67" s="331"/>
      <c r="DF67" s="331"/>
      <c r="DG67" s="331"/>
      <c r="DH67" s="331"/>
      <c r="DI67" s="331"/>
      <c r="DJ67" s="331"/>
      <c r="DK67" s="331"/>
      <c r="DL67" s="331"/>
      <c r="DM67" s="331"/>
      <c r="DN67" s="331"/>
      <c r="DO67" s="331"/>
      <c r="DP67" s="331"/>
      <c r="DQ67" s="331"/>
      <c r="DR67" s="331"/>
      <c r="DS67" s="331"/>
      <c r="DT67" s="331"/>
      <c r="DU67" s="331"/>
      <c r="DV67" s="331"/>
      <c r="DW67" s="331"/>
      <c r="DX67" s="331"/>
      <c r="DY67" s="340"/>
      <c r="DZ67" s="335"/>
      <c r="EA67" s="335"/>
    </row>
    <row r="68" spans="2:131" ht="20.25" x14ac:dyDescent="0.3">
      <c r="B68" s="247" t="s">
        <v>77</v>
      </c>
      <c r="C68" s="134">
        <v>50911</v>
      </c>
      <c r="D68" s="133" t="s">
        <v>78</v>
      </c>
      <c r="E68" s="260">
        <v>71.465963505437188</v>
      </c>
      <c r="F68" s="261" t="s">
        <v>178</v>
      </c>
      <c r="G68" s="330">
        <v>14</v>
      </c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43"/>
      <c r="AI68" s="343"/>
      <c r="AJ68" s="343"/>
      <c r="AK68" s="343"/>
      <c r="AL68" s="343"/>
      <c r="AM68" s="343"/>
      <c r="AN68" s="343"/>
      <c r="AO68" s="343"/>
      <c r="AP68" s="343"/>
      <c r="AQ68" s="343"/>
      <c r="AR68" s="343"/>
      <c r="AS68" s="343"/>
      <c r="AT68" s="343"/>
      <c r="AU68" s="343"/>
      <c r="AV68" s="343"/>
      <c r="AW68" s="343"/>
      <c r="AX68" s="343"/>
      <c r="AY68" s="343"/>
      <c r="AZ68" s="343"/>
      <c r="BA68" s="343"/>
      <c r="BB68" s="343"/>
      <c r="BC68" s="343"/>
      <c r="BD68" s="343"/>
      <c r="BE68" s="343"/>
      <c r="BF68" s="343"/>
      <c r="BG68" s="343"/>
      <c r="BH68" s="343"/>
      <c r="BI68" s="343"/>
      <c r="BJ68" s="343"/>
      <c r="BK68" s="343"/>
      <c r="BL68" s="343"/>
      <c r="BM68" s="335"/>
      <c r="BN68" s="335"/>
      <c r="BO68" s="344"/>
      <c r="BP68" s="345"/>
      <c r="BQ68" s="336"/>
      <c r="BR68" s="346"/>
      <c r="BS68" s="347"/>
      <c r="BT68" s="331"/>
      <c r="BU68" s="331"/>
      <c r="BV68" s="331"/>
      <c r="BW68" s="331"/>
      <c r="BX68" s="331"/>
      <c r="BY68" s="331"/>
      <c r="BZ68" s="331"/>
      <c r="CA68" s="331"/>
      <c r="CB68" s="331"/>
      <c r="CC68" s="331"/>
      <c r="CD68" s="331"/>
      <c r="CE68" s="331"/>
      <c r="CF68" s="331"/>
      <c r="CG68" s="331"/>
      <c r="CH68" s="331"/>
      <c r="CI68" s="331"/>
      <c r="CJ68" s="331"/>
      <c r="CK68" s="331"/>
      <c r="CL68" s="331"/>
      <c r="CM68" s="331"/>
      <c r="CN68" s="331"/>
      <c r="CO68" s="331"/>
      <c r="CP68" s="331"/>
      <c r="CQ68" s="331"/>
      <c r="CR68" s="331"/>
      <c r="CS68" s="331"/>
      <c r="CT68" s="331"/>
      <c r="CU68" s="331"/>
      <c r="CV68" s="331"/>
      <c r="CW68" s="331"/>
      <c r="CX68" s="331"/>
      <c r="CY68" s="331"/>
      <c r="CZ68" s="331"/>
      <c r="DA68" s="331"/>
      <c r="DB68" s="331"/>
      <c r="DC68" s="331"/>
      <c r="DD68" s="331"/>
      <c r="DE68" s="331"/>
      <c r="DF68" s="331"/>
      <c r="DG68" s="331"/>
      <c r="DH68" s="331"/>
      <c r="DI68" s="331"/>
      <c r="DJ68" s="331"/>
      <c r="DK68" s="331"/>
      <c r="DL68" s="331"/>
      <c r="DM68" s="331"/>
      <c r="DN68" s="331"/>
      <c r="DO68" s="331"/>
      <c r="DP68" s="331"/>
      <c r="DQ68" s="331"/>
      <c r="DR68" s="331"/>
      <c r="DS68" s="331"/>
      <c r="DT68" s="331"/>
      <c r="DU68" s="331"/>
      <c r="DV68" s="331"/>
      <c r="DW68" s="331"/>
      <c r="DX68" s="331"/>
      <c r="DY68" s="340"/>
      <c r="DZ68" s="335"/>
      <c r="EA68" s="335"/>
    </row>
    <row r="69" spans="2:131" ht="20.25" x14ac:dyDescent="0.3">
      <c r="B69" s="247" t="s">
        <v>96</v>
      </c>
      <c r="C69" s="134">
        <v>50032</v>
      </c>
      <c r="D69" s="133" t="s">
        <v>36</v>
      </c>
      <c r="E69" s="260">
        <v>83.774727383749934</v>
      </c>
      <c r="F69" s="261" t="s">
        <v>177</v>
      </c>
      <c r="G69" s="330">
        <v>14</v>
      </c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43"/>
      <c r="AI69" s="343"/>
      <c r="AJ69" s="343"/>
      <c r="AK69" s="343"/>
      <c r="AL69" s="343"/>
      <c r="AM69" s="343"/>
      <c r="AN69" s="343"/>
      <c r="AO69" s="343"/>
      <c r="AP69" s="343"/>
      <c r="AQ69" s="343"/>
      <c r="AR69" s="343"/>
      <c r="AS69" s="343"/>
      <c r="AT69" s="343"/>
      <c r="AU69" s="343"/>
      <c r="AV69" s="343"/>
      <c r="AW69" s="343"/>
      <c r="AX69" s="343"/>
      <c r="AY69" s="343"/>
      <c r="AZ69" s="343"/>
      <c r="BA69" s="343"/>
      <c r="BB69" s="343"/>
      <c r="BC69" s="343"/>
      <c r="BD69" s="343"/>
      <c r="BE69" s="343"/>
      <c r="BF69" s="343"/>
      <c r="BG69" s="343"/>
      <c r="BH69" s="343"/>
      <c r="BI69" s="343"/>
      <c r="BJ69" s="343"/>
      <c r="BK69" s="343"/>
      <c r="BL69" s="343"/>
      <c r="BM69" s="335"/>
      <c r="BN69" s="335"/>
      <c r="BO69" s="344"/>
      <c r="BP69" s="345"/>
      <c r="BQ69" s="336"/>
      <c r="BR69" s="346"/>
      <c r="BS69" s="347"/>
      <c r="BT69" s="331"/>
      <c r="BU69" s="331"/>
      <c r="BV69" s="331"/>
      <c r="BW69" s="331"/>
      <c r="BX69" s="331"/>
      <c r="BY69" s="331"/>
      <c r="BZ69" s="331"/>
      <c r="CA69" s="331"/>
      <c r="CB69" s="331"/>
      <c r="CC69" s="331"/>
      <c r="CD69" s="331"/>
      <c r="CE69" s="331"/>
      <c r="CF69" s="331"/>
      <c r="CG69" s="331"/>
      <c r="CH69" s="331"/>
      <c r="CI69" s="331"/>
      <c r="CJ69" s="331"/>
      <c r="CK69" s="331"/>
      <c r="CL69" s="331"/>
      <c r="CM69" s="331"/>
      <c r="CN69" s="331"/>
      <c r="CO69" s="331"/>
      <c r="CP69" s="331"/>
      <c r="CQ69" s="331"/>
      <c r="CR69" s="331"/>
      <c r="CS69" s="331"/>
      <c r="CT69" s="331"/>
      <c r="CU69" s="331"/>
      <c r="CV69" s="331"/>
      <c r="CW69" s="331"/>
      <c r="CX69" s="331"/>
      <c r="CY69" s="331"/>
      <c r="CZ69" s="331"/>
      <c r="DA69" s="331"/>
      <c r="DB69" s="331"/>
      <c r="DC69" s="331"/>
      <c r="DD69" s="331"/>
      <c r="DE69" s="331"/>
      <c r="DF69" s="331"/>
      <c r="DG69" s="331"/>
      <c r="DH69" s="331"/>
      <c r="DI69" s="331"/>
      <c r="DJ69" s="331"/>
      <c r="DK69" s="331"/>
      <c r="DL69" s="331"/>
      <c r="DM69" s="331"/>
      <c r="DN69" s="331"/>
      <c r="DO69" s="331"/>
      <c r="DP69" s="331"/>
      <c r="DQ69" s="331"/>
      <c r="DR69" s="331"/>
      <c r="DS69" s="331"/>
      <c r="DT69" s="331"/>
      <c r="DU69" s="331"/>
      <c r="DV69" s="331"/>
      <c r="DW69" s="331"/>
      <c r="DX69" s="331"/>
      <c r="DY69" s="340"/>
      <c r="DZ69" s="335"/>
      <c r="EA69" s="335"/>
    </row>
    <row r="70" spans="2:131" ht="20.25" x14ac:dyDescent="0.3">
      <c r="B70" s="249" t="s">
        <v>97</v>
      </c>
      <c r="C70" s="120">
        <v>50876</v>
      </c>
      <c r="D70" s="119" t="s">
        <v>78</v>
      </c>
      <c r="E70" s="260">
        <v>80.100431909642438</v>
      </c>
      <c r="F70" s="269" t="s">
        <v>177</v>
      </c>
      <c r="G70" s="330">
        <v>6</v>
      </c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3"/>
      <c r="AL70" s="343"/>
      <c r="AM70" s="343"/>
      <c r="AN70" s="343"/>
      <c r="AO70" s="343"/>
      <c r="AP70" s="343"/>
      <c r="AQ70" s="343"/>
      <c r="AR70" s="343"/>
      <c r="AS70" s="343"/>
      <c r="AT70" s="343"/>
      <c r="AU70" s="343"/>
      <c r="AV70" s="343"/>
      <c r="AW70" s="343"/>
      <c r="AX70" s="343"/>
      <c r="AY70" s="343"/>
      <c r="AZ70" s="343"/>
      <c r="BA70" s="343"/>
      <c r="BB70" s="343"/>
      <c r="BC70" s="343"/>
      <c r="BD70" s="343"/>
      <c r="BE70" s="343"/>
      <c r="BF70" s="343"/>
      <c r="BG70" s="343"/>
      <c r="BH70" s="343"/>
      <c r="BI70" s="343"/>
      <c r="BJ70" s="343"/>
      <c r="BK70" s="343"/>
      <c r="BL70" s="343"/>
      <c r="BM70" s="335"/>
      <c r="BN70" s="335"/>
      <c r="BO70" s="344"/>
      <c r="BP70" s="345"/>
      <c r="BQ70" s="336"/>
      <c r="BR70" s="346"/>
      <c r="BS70" s="347"/>
      <c r="BT70" s="331"/>
      <c r="BU70" s="331"/>
      <c r="BV70" s="331"/>
      <c r="BW70" s="331"/>
      <c r="BX70" s="331"/>
      <c r="BY70" s="331"/>
      <c r="BZ70" s="331"/>
      <c r="CA70" s="331"/>
      <c r="CB70" s="331"/>
      <c r="CC70" s="331"/>
      <c r="CD70" s="331"/>
      <c r="CE70" s="331"/>
      <c r="CF70" s="331"/>
      <c r="CG70" s="331"/>
      <c r="CH70" s="331"/>
      <c r="CI70" s="331"/>
      <c r="CJ70" s="331"/>
      <c r="CK70" s="331"/>
      <c r="CL70" s="331"/>
      <c r="CM70" s="331"/>
      <c r="CN70" s="331"/>
      <c r="CO70" s="331"/>
      <c r="CP70" s="331"/>
      <c r="CQ70" s="331"/>
      <c r="CR70" s="331"/>
      <c r="CS70" s="331"/>
      <c r="CT70" s="331"/>
      <c r="CU70" s="331"/>
      <c r="CV70" s="331"/>
      <c r="CW70" s="331"/>
      <c r="CX70" s="331"/>
      <c r="CY70" s="331"/>
      <c r="CZ70" s="331"/>
      <c r="DA70" s="331"/>
      <c r="DB70" s="331"/>
      <c r="DC70" s="331"/>
      <c r="DD70" s="331"/>
      <c r="DE70" s="331"/>
      <c r="DF70" s="331"/>
      <c r="DG70" s="331"/>
      <c r="DH70" s="331"/>
      <c r="DI70" s="331"/>
      <c r="DJ70" s="331"/>
      <c r="DK70" s="331"/>
      <c r="DL70" s="331"/>
      <c r="DM70" s="331"/>
      <c r="DN70" s="331"/>
      <c r="DO70" s="331"/>
      <c r="DP70" s="331"/>
      <c r="DQ70" s="331"/>
      <c r="DR70" s="331"/>
      <c r="DS70" s="331"/>
      <c r="DT70" s="331"/>
      <c r="DU70" s="331"/>
      <c r="DV70" s="331"/>
      <c r="DW70" s="331"/>
      <c r="DX70" s="331"/>
      <c r="DY70" s="340"/>
      <c r="DZ70" s="335"/>
      <c r="EA70" s="335"/>
    </row>
    <row r="71" spans="2:131" ht="20.25" x14ac:dyDescent="0.3">
      <c r="B71" s="247" t="s">
        <v>135</v>
      </c>
      <c r="C71" s="134">
        <v>50029</v>
      </c>
      <c r="D71" s="133" t="s">
        <v>36</v>
      </c>
      <c r="E71" s="260">
        <v>44.444444444444443</v>
      </c>
      <c r="F71" s="261" t="s">
        <v>180</v>
      </c>
      <c r="G71" s="330">
        <v>1</v>
      </c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  <c r="AK71" s="343"/>
      <c r="AL71" s="343"/>
      <c r="AM71" s="343"/>
      <c r="AN71" s="343"/>
      <c r="AO71" s="343"/>
      <c r="AP71" s="343"/>
      <c r="AQ71" s="343"/>
      <c r="AR71" s="343"/>
      <c r="AS71" s="343"/>
      <c r="AT71" s="343"/>
      <c r="AU71" s="343"/>
      <c r="AV71" s="343"/>
      <c r="AW71" s="343"/>
      <c r="AX71" s="343"/>
      <c r="AY71" s="343"/>
      <c r="AZ71" s="343"/>
      <c r="BA71" s="343"/>
      <c r="BB71" s="343"/>
      <c r="BC71" s="343"/>
      <c r="BD71" s="343"/>
      <c r="BE71" s="343"/>
      <c r="BF71" s="343"/>
      <c r="BG71" s="343"/>
      <c r="BH71" s="343"/>
      <c r="BI71" s="343"/>
      <c r="BJ71" s="343"/>
      <c r="BK71" s="343"/>
      <c r="BL71" s="343"/>
      <c r="BM71" s="335"/>
      <c r="BN71" s="335"/>
      <c r="BO71" s="344"/>
      <c r="BP71" s="345"/>
      <c r="BQ71" s="336"/>
      <c r="BR71" s="346"/>
      <c r="BS71" s="347"/>
      <c r="BT71" s="331"/>
      <c r="BU71" s="331"/>
      <c r="BV71" s="331"/>
      <c r="BW71" s="331"/>
      <c r="BX71" s="331"/>
      <c r="BY71" s="331"/>
      <c r="BZ71" s="331"/>
      <c r="CA71" s="331"/>
      <c r="CB71" s="331"/>
      <c r="CC71" s="331"/>
      <c r="CD71" s="331"/>
      <c r="CE71" s="331"/>
      <c r="CF71" s="331"/>
      <c r="CG71" s="331"/>
      <c r="CH71" s="331"/>
      <c r="CI71" s="331"/>
      <c r="CJ71" s="331"/>
      <c r="CK71" s="331"/>
      <c r="CL71" s="331"/>
      <c r="CM71" s="331"/>
      <c r="CN71" s="331"/>
      <c r="CO71" s="331"/>
      <c r="CP71" s="331"/>
      <c r="CQ71" s="331"/>
      <c r="CR71" s="331"/>
      <c r="CS71" s="331"/>
      <c r="CT71" s="331"/>
      <c r="CU71" s="331"/>
      <c r="CV71" s="331"/>
      <c r="CW71" s="331"/>
      <c r="CX71" s="331"/>
      <c r="CY71" s="331"/>
      <c r="CZ71" s="331"/>
      <c r="DA71" s="331"/>
      <c r="DB71" s="331"/>
      <c r="DC71" s="331"/>
      <c r="DD71" s="331"/>
      <c r="DE71" s="331"/>
      <c r="DF71" s="331"/>
      <c r="DG71" s="331"/>
      <c r="DH71" s="331"/>
      <c r="DI71" s="331"/>
      <c r="DJ71" s="331"/>
      <c r="DK71" s="331"/>
      <c r="DL71" s="331"/>
      <c r="DM71" s="331"/>
      <c r="DN71" s="331"/>
      <c r="DO71" s="331"/>
      <c r="DP71" s="331"/>
      <c r="DQ71" s="331"/>
      <c r="DR71" s="331"/>
      <c r="DS71" s="331"/>
      <c r="DT71" s="331"/>
      <c r="DU71" s="331"/>
      <c r="DV71" s="331"/>
      <c r="DW71" s="331"/>
      <c r="DX71" s="331"/>
      <c r="DY71" s="340"/>
      <c r="DZ71" s="335"/>
      <c r="EA71" s="335"/>
    </row>
    <row r="72" spans="2:131" ht="20.25" x14ac:dyDescent="0.3">
      <c r="B72" s="247" t="s">
        <v>115</v>
      </c>
      <c r="C72" s="134">
        <v>50394</v>
      </c>
      <c r="D72" s="133" t="s">
        <v>60</v>
      </c>
      <c r="E72" s="260">
        <v>61.196824354719091</v>
      </c>
      <c r="F72" s="261" t="s">
        <v>179</v>
      </c>
      <c r="G72" s="330">
        <v>3</v>
      </c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43"/>
      <c r="AI72" s="343"/>
      <c r="AJ72" s="343"/>
      <c r="AK72" s="343"/>
      <c r="AL72" s="343"/>
      <c r="AM72" s="343"/>
      <c r="AN72" s="343"/>
      <c r="AO72" s="343"/>
      <c r="AP72" s="343"/>
      <c r="AQ72" s="343"/>
      <c r="AR72" s="343"/>
      <c r="AS72" s="343"/>
      <c r="AT72" s="343"/>
      <c r="AU72" s="343"/>
      <c r="AV72" s="343"/>
      <c r="AW72" s="343"/>
      <c r="AX72" s="343"/>
      <c r="AY72" s="343"/>
      <c r="AZ72" s="343"/>
      <c r="BA72" s="343"/>
      <c r="BB72" s="343"/>
      <c r="BC72" s="343"/>
      <c r="BD72" s="343"/>
      <c r="BE72" s="343"/>
      <c r="BF72" s="343"/>
      <c r="BG72" s="343"/>
      <c r="BH72" s="343"/>
      <c r="BI72" s="343"/>
      <c r="BJ72" s="343"/>
      <c r="BK72" s="343"/>
      <c r="BL72" s="343"/>
      <c r="BM72" s="335"/>
      <c r="BN72" s="335"/>
      <c r="BO72" s="344"/>
      <c r="BP72" s="345"/>
      <c r="BQ72" s="336"/>
      <c r="BR72" s="346"/>
      <c r="BS72" s="347"/>
      <c r="BT72" s="331"/>
      <c r="BU72" s="331"/>
      <c r="BV72" s="331"/>
      <c r="BW72" s="331"/>
      <c r="BX72" s="331"/>
      <c r="BY72" s="331"/>
      <c r="BZ72" s="331"/>
      <c r="CA72" s="331"/>
      <c r="CB72" s="331"/>
      <c r="CC72" s="331"/>
      <c r="CD72" s="331"/>
      <c r="CE72" s="331"/>
      <c r="CF72" s="331"/>
      <c r="CG72" s="331"/>
      <c r="CH72" s="331"/>
      <c r="CI72" s="331"/>
      <c r="CJ72" s="331"/>
      <c r="CK72" s="331"/>
      <c r="CL72" s="331"/>
      <c r="CM72" s="331"/>
      <c r="CN72" s="331"/>
      <c r="CO72" s="331"/>
      <c r="CP72" s="331"/>
      <c r="CQ72" s="331"/>
      <c r="CR72" s="331"/>
      <c r="CS72" s="331"/>
      <c r="CT72" s="331"/>
      <c r="CU72" s="331"/>
      <c r="CV72" s="331"/>
      <c r="CW72" s="331"/>
      <c r="CX72" s="331"/>
      <c r="CY72" s="331"/>
      <c r="CZ72" s="331"/>
      <c r="DA72" s="331"/>
      <c r="DB72" s="331"/>
      <c r="DC72" s="331"/>
      <c r="DD72" s="331"/>
      <c r="DE72" s="331"/>
      <c r="DF72" s="331"/>
      <c r="DG72" s="331"/>
      <c r="DH72" s="331"/>
      <c r="DI72" s="331"/>
      <c r="DJ72" s="331"/>
      <c r="DK72" s="331"/>
      <c r="DL72" s="331"/>
      <c r="DM72" s="331"/>
      <c r="DN72" s="331"/>
      <c r="DO72" s="331"/>
      <c r="DP72" s="331"/>
      <c r="DQ72" s="331"/>
      <c r="DR72" s="331"/>
      <c r="DS72" s="331"/>
      <c r="DT72" s="331"/>
      <c r="DU72" s="331"/>
      <c r="DV72" s="331"/>
      <c r="DW72" s="331"/>
      <c r="DX72" s="331"/>
      <c r="DY72" s="340"/>
      <c r="DZ72" s="335"/>
      <c r="EA72" s="335"/>
    </row>
    <row r="73" spans="2:131" ht="20.25" x14ac:dyDescent="0.3">
      <c r="B73" s="247" t="s">
        <v>136</v>
      </c>
      <c r="C73" s="134">
        <v>50673</v>
      </c>
      <c r="D73" s="133" t="s">
        <v>73</v>
      </c>
      <c r="E73" s="260">
        <v>46.153846153846153</v>
      </c>
      <c r="F73" s="261" t="s">
        <v>180</v>
      </c>
      <c r="G73" s="330">
        <v>1</v>
      </c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343"/>
      <c r="AB73" s="343"/>
      <c r="AC73" s="343"/>
      <c r="AD73" s="343"/>
      <c r="AE73" s="343"/>
      <c r="AF73" s="343"/>
      <c r="AG73" s="343"/>
      <c r="AH73" s="343"/>
      <c r="AI73" s="343"/>
      <c r="AJ73" s="343"/>
      <c r="AK73" s="343"/>
      <c r="AL73" s="343"/>
      <c r="AM73" s="343"/>
      <c r="AN73" s="343"/>
      <c r="AO73" s="343"/>
      <c r="AP73" s="343"/>
      <c r="AQ73" s="343"/>
      <c r="AR73" s="343"/>
      <c r="AS73" s="343"/>
      <c r="AT73" s="343"/>
      <c r="AU73" s="343"/>
      <c r="AV73" s="343"/>
      <c r="AW73" s="343"/>
      <c r="AX73" s="343"/>
      <c r="AY73" s="343"/>
      <c r="AZ73" s="343"/>
      <c r="BA73" s="343"/>
      <c r="BB73" s="343"/>
      <c r="BC73" s="343"/>
      <c r="BD73" s="343"/>
      <c r="BE73" s="343"/>
      <c r="BF73" s="343"/>
      <c r="BG73" s="343"/>
      <c r="BH73" s="343"/>
      <c r="BI73" s="343"/>
      <c r="BJ73" s="343"/>
      <c r="BK73" s="343"/>
      <c r="BL73" s="343"/>
      <c r="BM73" s="335"/>
      <c r="BN73" s="335"/>
      <c r="BO73" s="344"/>
      <c r="BP73" s="345"/>
      <c r="BQ73" s="336"/>
      <c r="BR73" s="346"/>
      <c r="BS73" s="347"/>
      <c r="BT73" s="331"/>
      <c r="BU73" s="331"/>
      <c r="BV73" s="331"/>
      <c r="BW73" s="331"/>
      <c r="BX73" s="331"/>
      <c r="BY73" s="331"/>
      <c r="BZ73" s="331"/>
      <c r="CA73" s="331"/>
      <c r="CB73" s="331"/>
      <c r="CC73" s="331"/>
      <c r="CD73" s="331"/>
      <c r="CE73" s="331"/>
      <c r="CF73" s="331"/>
      <c r="CG73" s="331"/>
      <c r="CH73" s="331"/>
      <c r="CI73" s="331"/>
      <c r="CJ73" s="331"/>
      <c r="CK73" s="331"/>
      <c r="CL73" s="331"/>
      <c r="CM73" s="331"/>
      <c r="CN73" s="331"/>
      <c r="CO73" s="331"/>
      <c r="CP73" s="331"/>
      <c r="CQ73" s="331"/>
      <c r="CR73" s="331"/>
      <c r="CS73" s="331"/>
      <c r="CT73" s="331"/>
      <c r="CU73" s="331"/>
      <c r="CV73" s="331"/>
      <c r="CW73" s="331"/>
      <c r="CX73" s="331"/>
      <c r="CY73" s="331"/>
      <c r="CZ73" s="331"/>
      <c r="DA73" s="331"/>
      <c r="DB73" s="331"/>
      <c r="DC73" s="331"/>
      <c r="DD73" s="331"/>
      <c r="DE73" s="331"/>
      <c r="DF73" s="331"/>
      <c r="DG73" s="331"/>
      <c r="DH73" s="331"/>
      <c r="DI73" s="331"/>
      <c r="DJ73" s="331"/>
      <c r="DK73" s="331"/>
      <c r="DL73" s="331"/>
      <c r="DM73" s="331"/>
      <c r="DN73" s="331"/>
      <c r="DO73" s="331"/>
      <c r="DP73" s="331"/>
      <c r="DQ73" s="331"/>
      <c r="DR73" s="331"/>
      <c r="DS73" s="331"/>
      <c r="DT73" s="331"/>
      <c r="DU73" s="331"/>
      <c r="DV73" s="331"/>
      <c r="DW73" s="331"/>
      <c r="DX73" s="331"/>
      <c r="DY73" s="340"/>
      <c r="DZ73" s="335"/>
      <c r="EA73" s="335"/>
    </row>
    <row r="74" spans="2:131" ht="20.25" x14ac:dyDescent="0.3">
      <c r="B74" s="247" t="s">
        <v>79</v>
      </c>
      <c r="C74" s="134">
        <v>50022</v>
      </c>
      <c r="D74" s="133" t="s">
        <v>36</v>
      </c>
      <c r="E74" s="260">
        <v>70.563909774436098</v>
      </c>
      <c r="F74" s="261" t="s">
        <v>178</v>
      </c>
      <c r="G74" s="330">
        <v>2</v>
      </c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3"/>
      <c r="AM74" s="343"/>
      <c r="AN74" s="343"/>
      <c r="AO74" s="343"/>
      <c r="AP74" s="343"/>
      <c r="AQ74" s="343"/>
      <c r="AR74" s="343"/>
      <c r="AS74" s="343"/>
      <c r="AT74" s="343"/>
      <c r="AU74" s="343"/>
      <c r="AV74" s="343"/>
      <c r="AW74" s="343"/>
      <c r="AX74" s="343"/>
      <c r="AY74" s="343"/>
      <c r="AZ74" s="343"/>
      <c r="BA74" s="343"/>
      <c r="BB74" s="343"/>
      <c r="BC74" s="343"/>
      <c r="BD74" s="343"/>
      <c r="BE74" s="343"/>
      <c r="BF74" s="343"/>
      <c r="BG74" s="343"/>
      <c r="BH74" s="343"/>
      <c r="BI74" s="343"/>
      <c r="BJ74" s="343"/>
      <c r="BK74" s="343"/>
      <c r="BL74" s="343"/>
      <c r="BM74" s="335"/>
      <c r="BN74" s="335"/>
      <c r="BO74" s="344"/>
      <c r="BP74" s="345"/>
      <c r="BQ74" s="336"/>
      <c r="BR74" s="346"/>
      <c r="BS74" s="347"/>
      <c r="BT74" s="331"/>
      <c r="BU74" s="331"/>
      <c r="BV74" s="331"/>
      <c r="BW74" s="331"/>
      <c r="BX74" s="331"/>
      <c r="BY74" s="331"/>
      <c r="BZ74" s="331"/>
      <c r="CA74" s="331"/>
      <c r="CB74" s="331"/>
      <c r="CC74" s="331"/>
      <c r="CD74" s="331"/>
      <c r="CE74" s="331"/>
      <c r="CF74" s="331"/>
      <c r="CG74" s="331"/>
      <c r="CH74" s="331"/>
      <c r="CI74" s="331"/>
      <c r="CJ74" s="331"/>
      <c r="CK74" s="331"/>
      <c r="CL74" s="331"/>
      <c r="CM74" s="331"/>
      <c r="CN74" s="331"/>
      <c r="CO74" s="331"/>
      <c r="CP74" s="331"/>
      <c r="CQ74" s="331"/>
      <c r="CR74" s="331"/>
      <c r="CS74" s="331"/>
      <c r="CT74" s="331"/>
      <c r="CU74" s="331"/>
      <c r="CV74" s="331"/>
      <c r="CW74" s="331"/>
      <c r="CX74" s="331"/>
      <c r="CY74" s="331"/>
      <c r="CZ74" s="331"/>
      <c r="DA74" s="331"/>
      <c r="DB74" s="331"/>
      <c r="DC74" s="331"/>
      <c r="DD74" s="331"/>
      <c r="DE74" s="331"/>
      <c r="DF74" s="331"/>
      <c r="DG74" s="331"/>
      <c r="DH74" s="331"/>
      <c r="DI74" s="331"/>
      <c r="DJ74" s="331"/>
      <c r="DK74" s="331"/>
      <c r="DL74" s="331"/>
      <c r="DM74" s="331"/>
      <c r="DN74" s="331"/>
      <c r="DO74" s="331"/>
      <c r="DP74" s="331"/>
      <c r="DQ74" s="331"/>
      <c r="DR74" s="331"/>
      <c r="DS74" s="331"/>
      <c r="DT74" s="331"/>
      <c r="DU74" s="331"/>
      <c r="DV74" s="331"/>
      <c r="DW74" s="331"/>
      <c r="DX74" s="331"/>
      <c r="DY74" s="340"/>
      <c r="DZ74" s="335"/>
      <c r="EA74" s="335"/>
    </row>
    <row r="75" spans="2:131" ht="20.25" x14ac:dyDescent="0.3">
      <c r="B75" s="247" t="s">
        <v>80</v>
      </c>
      <c r="C75" s="134">
        <v>50857</v>
      </c>
      <c r="D75" s="133" t="s">
        <v>37</v>
      </c>
      <c r="E75" s="260">
        <v>77.029306634569792</v>
      </c>
      <c r="F75" s="261" t="s">
        <v>178</v>
      </c>
      <c r="G75" s="330">
        <v>4</v>
      </c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43"/>
      <c r="AL75" s="343"/>
      <c r="AM75" s="343"/>
      <c r="AN75" s="343"/>
      <c r="AO75" s="343"/>
      <c r="AP75" s="343"/>
      <c r="AQ75" s="343"/>
      <c r="AR75" s="343"/>
      <c r="AS75" s="343"/>
      <c r="AT75" s="343"/>
      <c r="AU75" s="343"/>
      <c r="AV75" s="343"/>
      <c r="AW75" s="343"/>
      <c r="AX75" s="343"/>
      <c r="AY75" s="343"/>
      <c r="AZ75" s="343"/>
      <c r="BA75" s="343"/>
      <c r="BB75" s="343"/>
      <c r="BC75" s="343"/>
      <c r="BD75" s="343"/>
      <c r="BE75" s="343"/>
      <c r="BF75" s="343"/>
      <c r="BG75" s="343"/>
      <c r="BH75" s="343"/>
      <c r="BI75" s="343"/>
      <c r="BJ75" s="343"/>
      <c r="BK75" s="343"/>
      <c r="BL75" s="343"/>
      <c r="BM75" s="335"/>
      <c r="BN75" s="335"/>
      <c r="BO75" s="344"/>
      <c r="BP75" s="345"/>
      <c r="BQ75" s="336"/>
      <c r="BR75" s="346"/>
      <c r="BS75" s="347"/>
      <c r="BT75" s="331"/>
      <c r="BU75" s="331"/>
      <c r="BV75" s="331"/>
      <c r="BW75" s="331"/>
      <c r="BX75" s="331"/>
      <c r="BY75" s="331"/>
      <c r="BZ75" s="331"/>
      <c r="CA75" s="331"/>
      <c r="CB75" s="331"/>
      <c r="CC75" s="331"/>
      <c r="CD75" s="331"/>
      <c r="CE75" s="331"/>
      <c r="CF75" s="331"/>
      <c r="CG75" s="331"/>
      <c r="CH75" s="331"/>
      <c r="CI75" s="331"/>
      <c r="CJ75" s="331"/>
      <c r="CK75" s="331"/>
      <c r="CL75" s="331"/>
      <c r="CM75" s="331"/>
      <c r="CN75" s="331"/>
      <c r="CO75" s="331"/>
      <c r="CP75" s="331"/>
      <c r="CQ75" s="331"/>
      <c r="CR75" s="331"/>
      <c r="CS75" s="331"/>
      <c r="CT75" s="331"/>
      <c r="CU75" s="331"/>
      <c r="CV75" s="331"/>
      <c r="CW75" s="331"/>
      <c r="CX75" s="331"/>
      <c r="CY75" s="331"/>
      <c r="CZ75" s="331"/>
      <c r="DA75" s="331"/>
      <c r="DB75" s="331"/>
      <c r="DC75" s="331"/>
      <c r="DD75" s="331"/>
      <c r="DE75" s="331"/>
      <c r="DF75" s="331"/>
      <c r="DG75" s="331"/>
      <c r="DH75" s="331"/>
      <c r="DI75" s="331"/>
      <c r="DJ75" s="331"/>
      <c r="DK75" s="331"/>
      <c r="DL75" s="331"/>
      <c r="DM75" s="331"/>
      <c r="DN75" s="331"/>
      <c r="DO75" s="331"/>
      <c r="DP75" s="331"/>
      <c r="DQ75" s="331"/>
      <c r="DR75" s="331"/>
      <c r="DS75" s="331"/>
      <c r="DT75" s="331"/>
      <c r="DU75" s="331"/>
      <c r="DV75" s="331"/>
      <c r="DW75" s="331"/>
      <c r="DX75" s="331"/>
      <c r="DY75" s="340"/>
      <c r="DZ75" s="335"/>
      <c r="EA75" s="335"/>
    </row>
    <row r="76" spans="2:131" ht="20.25" x14ac:dyDescent="0.3">
      <c r="B76" s="247" t="s">
        <v>116</v>
      </c>
      <c r="C76" s="134">
        <v>50871</v>
      </c>
      <c r="D76" s="133" t="s">
        <v>73</v>
      </c>
      <c r="E76" s="260">
        <v>63.829303359378535</v>
      </c>
      <c r="F76" s="261" t="s">
        <v>179</v>
      </c>
      <c r="G76" s="330">
        <v>14</v>
      </c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43"/>
      <c r="AI76" s="343"/>
      <c r="AJ76" s="343"/>
      <c r="AK76" s="343"/>
      <c r="AL76" s="343"/>
      <c r="AM76" s="343"/>
      <c r="AN76" s="343"/>
      <c r="AO76" s="343"/>
      <c r="AP76" s="343"/>
      <c r="AQ76" s="343"/>
      <c r="AR76" s="343"/>
      <c r="AS76" s="343"/>
      <c r="AT76" s="343"/>
      <c r="AU76" s="343"/>
      <c r="AV76" s="343"/>
      <c r="AW76" s="343"/>
      <c r="AX76" s="343"/>
      <c r="AY76" s="343"/>
      <c r="AZ76" s="343"/>
      <c r="BA76" s="343"/>
      <c r="BB76" s="343"/>
      <c r="BC76" s="343"/>
      <c r="BD76" s="343"/>
      <c r="BE76" s="343"/>
      <c r="BF76" s="343"/>
      <c r="BG76" s="343"/>
      <c r="BH76" s="343"/>
      <c r="BI76" s="343"/>
      <c r="BJ76" s="343"/>
      <c r="BK76" s="343"/>
      <c r="BL76" s="343"/>
      <c r="BM76" s="335"/>
      <c r="BN76" s="335"/>
      <c r="BO76" s="344"/>
      <c r="BP76" s="345"/>
      <c r="BQ76" s="336"/>
      <c r="BR76" s="346"/>
      <c r="BS76" s="347"/>
      <c r="BT76" s="331"/>
      <c r="BU76" s="331"/>
      <c r="BV76" s="331"/>
      <c r="BW76" s="331"/>
      <c r="BX76" s="331"/>
      <c r="BY76" s="331"/>
      <c r="BZ76" s="331"/>
      <c r="CA76" s="331"/>
      <c r="CB76" s="331"/>
      <c r="CC76" s="331"/>
      <c r="CD76" s="331"/>
      <c r="CE76" s="331"/>
      <c r="CF76" s="331"/>
      <c r="CG76" s="331"/>
      <c r="CH76" s="331"/>
      <c r="CI76" s="331"/>
      <c r="CJ76" s="331"/>
      <c r="CK76" s="331"/>
      <c r="CL76" s="331"/>
      <c r="CM76" s="331"/>
      <c r="CN76" s="331"/>
      <c r="CO76" s="331"/>
      <c r="CP76" s="331"/>
      <c r="CQ76" s="331"/>
      <c r="CR76" s="331"/>
      <c r="CS76" s="331"/>
      <c r="CT76" s="331"/>
      <c r="CU76" s="331"/>
      <c r="CV76" s="331"/>
      <c r="CW76" s="331"/>
      <c r="CX76" s="331"/>
      <c r="CY76" s="331"/>
      <c r="CZ76" s="331"/>
      <c r="DA76" s="331"/>
      <c r="DB76" s="331"/>
      <c r="DC76" s="331"/>
      <c r="DD76" s="331"/>
      <c r="DE76" s="331"/>
      <c r="DF76" s="331"/>
      <c r="DG76" s="331"/>
      <c r="DH76" s="331"/>
      <c r="DI76" s="331"/>
      <c r="DJ76" s="331"/>
      <c r="DK76" s="331"/>
      <c r="DL76" s="331"/>
      <c r="DM76" s="331"/>
      <c r="DN76" s="331"/>
      <c r="DO76" s="331"/>
      <c r="DP76" s="331"/>
      <c r="DQ76" s="331"/>
      <c r="DR76" s="331"/>
      <c r="DS76" s="331"/>
      <c r="DT76" s="331"/>
      <c r="DU76" s="331"/>
      <c r="DV76" s="331"/>
      <c r="DW76" s="331"/>
      <c r="DX76" s="331"/>
      <c r="DY76" s="340"/>
      <c r="DZ76" s="335"/>
      <c r="EA76" s="335"/>
    </row>
    <row r="77" spans="2:131" ht="20.25" x14ac:dyDescent="0.3">
      <c r="B77" s="160" t="s">
        <v>81</v>
      </c>
      <c r="C77" s="111">
        <v>59041</v>
      </c>
      <c r="D77" s="110" t="s">
        <v>37</v>
      </c>
      <c r="E77" s="260">
        <v>70.238569768644965</v>
      </c>
      <c r="F77" s="261" t="s">
        <v>178</v>
      </c>
      <c r="G77" s="330">
        <v>7</v>
      </c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43"/>
      <c r="AI77" s="343"/>
      <c r="AJ77" s="343"/>
      <c r="AK77" s="343"/>
      <c r="AL77" s="343"/>
      <c r="AM77" s="343"/>
      <c r="AN77" s="343"/>
      <c r="AO77" s="343"/>
      <c r="AP77" s="343"/>
      <c r="AQ77" s="343"/>
      <c r="AR77" s="343"/>
      <c r="AS77" s="343"/>
      <c r="AT77" s="343"/>
      <c r="AU77" s="343"/>
      <c r="AV77" s="343"/>
      <c r="AW77" s="343"/>
      <c r="AX77" s="343"/>
      <c r="AY77" s="343"/>
      <c r="AZ77" s="343"/>
      <c r="BA77" s="343"/>
      <c r="BB77" s="343"/>
      <c r="BC77" s="343"/>
      <c r="BD77" s="343"/>
      <c r="BE77" s="343"/>
      <c r="BF77" s="343"/>
      <c r="BG77" s="343"/>
      <c r="BH77" s="343"/>
      <c r="BI77" s="343"/>
      <c r="BJ77" s="343"/>
      <c r="BK77" s="343"/>
      <c r="BL77" s="343"/>
      <c r="BM77" s="335"/>
      <c r="BN77" s="335"/>
      <c r="BO77" s="344"/>
      <c r="BP77" s="345"/>
      <c r="BQ77" s="336"/>
      <c r="BR77" s="346"/>
      <c r="BS77" s="347"/>
      <c r="BT77" s="331"/>
      <c r="BU77" s="331"/>
      <c r="BV77" s="331"/>
      <c r="BW77" s="331"/>
      <c r="BX77" s="331"/>
      <c r="BY77" s="331"/>
      <c r="BZ77" s="331"/>
      <c r="CA77" s="331"/>
      <c r="CB77" s="331"/>
      <c r="CC77" s="331"/>
      <c r="CD77" s="331"/>
      <c r="CE77" s="331"/>
      <c r="CF77" s="331"/>
      <c r="CG77" s="331"/>
      <c r="CH77" s="331"/>
      <c r="CI77" s="331"/>
      <c r="CJ77" s="331"/>
      <c r="CK77" s="331"/>
      <c r="CL77" s="331"/>
      <c r="CM77" s="331"/>
      <c r="CN77" s="331"/>
      <c r="CO77" s="331"/>
      <c r="CP77" s="331"/>
      <c r="CQ77" s="331"/>
      <c r="CR77" s="331"/>
      <c r="CS77" s="331"/>
      <c r="CT77" s="331"/>
      <c r="CU77" s="331"/>
      <c r="CV77" s="331"/>
      <c r="CW77" s="331"/>
      <c r="CX77" s="331"/>
      <c r="CY77" s="331"/>
      <c r="CZ77" s="331"/>
      <c r="DA77" s="331"/>
      <c r="DB77" s="331"/>
      <c r="DC77" s="331"/>
      <c r="DD77" s="331"/>
      <c r="DE77" s="331"/>
      <c r="DF77" s="331"/>
      <c r="DG77" s="331"/>
      <c r="DH77" s="331"/>
      <c r="DI77" s="331"/>
      <c r="DJ77" s="331"/>
      <c r="DK77" s="331"/>
      <c r="DL77" s="331"/>
      <c r="DM77" s="331"/>
      <c r="DN77" s="331"/>
      <c r="DO77" s="331"/>
      <c r="DP77" s="331"/>
      <c r="DQ77" s="331"/>
      <c r="DR77" s="331"/>
      <c r="DS77" s="331"/>
      <c r="DT77" s="331"/>
      <c r="DU77" s="331"/>
      <c r="DV77" s="331"/>
      <c r="DW77" s="331"/>
      <c r="DX77" s="331"/>
      <c r="DY77" s="340"/>
      <c r="DZ77" s="335"/>
      <c r="EA77" s="335"/>
    </row>
    <row r="78" spans="2:131" ht="20.25" x14ac:dyDescent="0.3">
      <c r="B78" s="249" t="s">
        <v>82</v>
      </c>
      <c r="C78" s="120">
        <v>50661</v>
      </c>
      <c r="D78" s="119" t="s">
        <v>60</v>
      </c>
      <c r="E78" s="260">
        <v>70.645685593054026</v>
      </c>
      <c r="F78" s="269" t="s">
        <v>178</v>
      </c>
      <c r="G78" s="330">
        <v>10</v>
      </c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43"/>
      <c r="AI78" s="343"/>
      <c r="AJ78" s="343"/>
      <c r="AK78" s="343"/>
      <c r="AL78" s="343"/>
      <c r="AM78" s="343"/>
      <c r="AN78" s="343"/>
      <c r="AO78" s="343"/>
      <c r="AP78" s="343"/>
      <c r="AQ78" s="343"/>
      <c r="AR78" s="343"/>
      <c r="AS78" s="343"/>
      <c r="AT78" s="343"/>
      <c r="AU78" s="343"/>
      <c r="AV78" s="343"/>
      <c r="AW78" s="343"/>
      <c r="AX78" s="343"/>
      <c r="AY78" s="343"/>
      <c r="AZ78" s="343"/>
      <c r="BA78" s="343"/>
      <c r="BB78" s="343"/>
      <c r="BC78" s="343"/>
      <c r="BD78" s="343"/>
      <c r="BE78" s="343"/>
      <c r="BF78" s="343"/>
      <c r="BG78" s="343"/>
      <c r="BH78" s="343"/>
      <c r="BI78" s="343"/>
      <c r="BJ78" s="343"/>
      <c r="BK78" s="343"/>
      <c r="BL78" s="343"/>
      <c r="BM78" s="335"/>
      <c r="BN78" s="335"/>
      <c r="BO78" s="344"/>
      <c r="BP78" s="345"/>
      <c r="BQ78" s="336"/>
      <c r="BR78" s="346"/>
      <c r="BS78" s="347"/>
      <c r="BT78" s="331"/>
      <c r="BU78" s="331"/>
      <c r="BV78" s="331"/>
      <c r="BW78" s="331"/>
      <c r="BX78" s="331"/>
      <c r="BY78" s="331"/>
      <c r="BZ78" s="331"/>
      <c r="CA78" s="331"/>
      <c r="CB78" s="331"/>
      <c r="CC78" s="331"/>
      <c r="CD78" s="331"/>
      <c r="CE78" s="331"/>
      <c r="CF78" s="331"/>
      <c r="CG78" s="331"/>
      <c r="CH78" s="331"/>
      <c r="CI78" s="331"/>
      <c r="CJ78" s="331"/>
      <c r="CK78" s="331"/>
      <c r="CL78" s="331"/>
      <c r="CM78" s="331"/>
      <c r="CN78" s="331"/>
      <c r="CO78" s="331"/>
      <c r="CP78" s="331"/>
      <c r="CQ78" s="331"/>
      <c r="CR78" s="331"/>
      <c r="CS78" s="331"/>
      <c r="CT78" s="331"/>
      <c r="CU78" s="331"/>
      <c r="CV78" s="331"/>
      <c r="CW78" s="331"/>
      <c r="CX78" s="331"/>
      <c r="CY78" s="331"/>
      <c r="CZ78" s="331"/>
      <c r="DA78" s="331"/>
      <c r="DB78" s="331"/>
      <c r="DC78" s="331"/>
      <c r="DD78" s="331"/>
      <c r="DE78" s="331"/>
      <c r="DF78" s="331"/>
      <c r="DG78" s="331"/>
      <c r="DH78" s="331"/>
      <c r="DI78" s="331"/>
      <c r="DJ78" s="331"/>
      <c r="DK78" s="331"/>
      <c r="DL78" s="331"/>
      <c r="DM78" s="331"/>
      <c r="DN78" s="331"/>
      <c r="DO78" s="331"/>
      <c r="DP78" s="331"/>
      <c r="DQ78" s="331"/>
      <c r="DR78" s="331"/>
      <c r="DS78" s="331"/>
      <c r="DT78" s="331"/>
      <c r="DU78" s="331"/>
      <c r="DV78" s="331"/>
      <c r="DW78" s="331"/>
      <c r="DX78" s="331"/>
      <c r="DY78" s="340"/>
      <c r="DZ78" s="335"/>
      <c r="EA78" s="335"/>
    </row>
    <row r="79" spans="2:131" ht="20.25" x14ac:dyDescent="0.3">
      <c r="B79" s="247" t="s">
        <v>117</v>
      </c>
      <c r="C79" s="134"/>
      <c r="D79" s="133" t="s">
        <v>37</v>
      </c>
      <c r="E79" s="260">
        <v>61.109022556390983</v>
      </c>
      <c r="F79" s="261" t="s">
        <v>180</v>
      </c>
      <c r="G79" s="330">
        <v>4</v>
      </c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43"/>
      <c r="AI79" s="343"/>
      <c r="AJ79" s="343"/>
      <c r="AK79" s="343"/>
      <c r="AL79" s="343"/>
      <c r="AM79" s="343"/>
      <c r="AN79" s="343"/>
      <c r="AO79" s="343"/>
      <c r="AP79" s="343"/>
      <c r="AQ79" s="343"/>
      <c r="AR79" s="343"/>
      <c r="AS79" s="343"/>
      <c r="AT79" s="343"/>
      <c r="AU79" s="343"/>
      <c r="AV79" s="343"/>
      <c r="AW79" s="343"/>
      <c r="AX79" s="343"/>
      <c r="AY79" s="343"/>
      <c r="AZ79" s="343"/>
      <c r="BA79" s="343"/>
      <c r="BB79" s="343"/>
      <c r="BC79" s="343"/>
      <c r="BD79" s="343"/>
      <c r="BE79" s="343"/>
      <c r="BF79" s="343"/>
      <c r="BG79" s="343"/>
      <c r="BH79" s="343"/>
      <c r="BI79" s="343"/>
      <c r="BJ79" s="343"/>
      <c r="BK79" s="343"/>
      <c r="BL79" s="343"/>
      <c r="BM79" s="335"/>
      <c r="BN79" s="335"/>
      <c r="BO79" s="344"/>
      <c r="BP79" s="345"/>
      <c r="BQ79" s="336"/>
      <c r="BR79" s="346"/>
      <c r="BS79" s="347"/>
      <c r="BT79" s="331"/>
      <c r="BU79" s="331"/>
      <c r="BV79" s="331"/>
      <c r="BW79" s="331"/>
      <c r="BX79" s="331"/>
      <c r="BY79" s="331"/>
      <c r="BZ79" s="331"/>
      <c r="CA79" s="331"/>
      <c r="CB79" s="331"/>
      <c r="CC79" s="331"/>
      <c r="CD79" s="331"/>
      <c r="CE79" s="331"/>
      <c r="CF79" s="331"/>
      <c r="CG79" s="331"/>
      <c r="CH79" s="331"/>
      <c r="CI79" s="331"/>
      <c r="CJ79" s="331"/>
      <c r="CK79" s="331"/>
      <c r="CL79" s="331"/>
      <c r="CM79" s="331"/>
      <c r="CN79" s="331"/>
      <c r="CO79" s="331"/>
      <c r="CP79" s="331"/>
      <c r="CQ79" s="331"/>
      <c r="CR79" s="331"/>
      <c r="CS79" s="331"/>
      <c r="CT79" s="331"/>
      <c r="CU79" s="331"/>
      <c r="CV79" s="331"/>
      <c r="CW79" s="331"/>
      <c r="CX79" s="331"/>
      <c r="CY79" s="331"/>
      <c r="CZ79" s="331"/>
      <c r="DA79" s="331"/>
      <c r="DB79" s="331"/>
      <c r="DC79" s="331"/>
      <c r="DD79" s="331"/>
      <c r="DE79" s="331"/>
      <c r="DF79" s="331"/>
      <c r="DG79" s="331"/>
      <c r="DH79" s="331"/>
      <c r="DI79" s="331"/>
      <c r="DJ79" s="331"/>
      <c r="DK79" s="331"/>
      <c r="DL79" s="331"/>
      <c r="DM79" s="331"/>
      <c r="DN79" s="331"/>
      <c r="DO79" s="331"/>
      <c r="DP79" s="331"/>
      <c r="DQ79" s="331"/>
      <c r="DR79" s="331"/>
      <c r="DS79" s="331"/>
      <c r="DT79" s="331"/>
      <c r="DU79" s="331"/>
      <c r="DV79" s="331"/>
      <c r="DW79" s="331"/>
      <c r="DX79" s="331"/>
      <c r="DY79" s="340"/>
      <c r="DZ79" s="335"/>
      <c r="EA79" s="335"/>
    </row>
    <row r="80" spans="2:131" ht="20.25" x14ac:dyDescent="0.3">
      <c r="B80" s="247" t="s">
        <v>118</v>
      </c>
      <c r="C80" s="198">
        <v>50229</v>
      </c>
      <c r="D80" s="135" t="s">
        <v>37</v>
      </c>
      <c r="E80" s="260">
        <v>68.308591992802519</v>
      </c>
      <c r="F80" s="261" t="s">
        <v>179</v>
      </c>
      <c r="G80" s="330">
        <v>4</v>
      </c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43"/>
      <c r="AI80" s="343"/>
      <c r="AJ80" s="343"/>
      <c r="AK80" s="343"/>
      <c r="AL80" s="343"/>
      <c r="AM80" s="343"/>
      <c r="AN80" s="343"/>
      <c r="AO80" s="343"/>
      <c r="AP80" s="343"/>
      <c r="AQ80" s="343"/>
      <c r="AR80" s="343"/>
      <c r="AS80" s="343"/>
      <c r="AT80" s="343"/>
      <c r="AU80" s="343"/>
      <c r="AV80" s="343"/>
      <c r="AW80" s="343"/>
      <c r="AX80" s="343"/>
      <c r="AY80" s="343"/>
      <c r="AZ80" s="343"/>
      <c r="BA80" s="343"/>
      <c r="BB80" s="343"/>
      <c r="BC80" s="343"/>
      <c r="BD80" s="343"/>
      <c r="BE80" s="343"/>
      <c r="BF80" s="343"/>
      <c r="BG80" s="343"/>
      <c r="BH80" s="343"/>
      <c r="BI80" s="343"/>
      <c r="BJ80" s="343"/>
      <c r="BK80" s="343"/>
      <c r="BL80" s="343"/>
      <c r="BM80" s="335"/>
      <c r="BN80" s="335"/>
      <c r="BO80" s="344"/>
      <c r="BP80" s="345"/>
      <c r="BQ80" s="336"/>
      <c r="BR80" s="346"/>
      <c r="BS80" s="348"/>
      <c r="BT80" s="331"/>
      <c r="BU80" s="331"/>
      <c r="BV80" s="331"/>
      <c r="BW80" s="331"/>
      <c r="BX80" s="331"/>
      <c r="BY80" s="331"/>
      <c r="BZ80" s="331"/>
      <c r="CA80" s="331"/>
      <c r="CB80" s="331"/>
      <c r="CC80" s="331"/>
      <c r="CD80" s="331"/>
      <c r="CE80" s="331"/>
      <c r="CF80" s="331"/>
      <c r="CG80" s="331"/>
      <c r="CH80" s="331"/>
      <c r="CI80" s="331"/>
      <c r="CJ80" s="331"/>
      <c r="CK80" s="331"/>
      <c r="CL80" s="331"/>
      <c r="CM80" s="331"/>
      <c r="CN80" s="331"/>
      <c r="CO80" s="331"/>
      <c r="CP80" s="331"/>
      <c r="CQ80" s="331"/>
      <c r="CR80" s="331"/>
      <c r="CS80" s="331"/>
      <c r="CT80" s="331"/>
      <c r="CU80" s="331"/>
      <c r="CV80" s="331"/>
      <c r="CW80" s="331"/>
      <c r="CX80" s="331"/>
      <c r="CY80" s="331"/>
      <c r="CZ80" s="331"/>
      <c r="DA80" s="331"/>
      <c r="DB80" s="331"/>
      <c r="DC80" s="331"/>
      <c r="DD80" s="331"/>
      <c r="DE80" s="331"/>
      <c r="DF80" s="331"/>
      <c r="DG80" s="331"/>
      <c r="DH80" s="331"/>
      <c r="DI80" s="331"/>
      <c r="DJ80" s="331"/>
      <c r="DK80" s="331"/>
      <c r="DL80" s="331"/>
      <c r="DM80" s="331"/>
      <c r="DN80" s="331"/>
      <c r="DO80" s="331"/>
      <c r="DP80" s="331"/>
      <c r="DQ80" s="331"/>
      <c r="DR80" s="331"/>
      <c r="DS80" s="331"/>
      <c r="DT80" s="331"/>
      <c r="DU80" s="331"/>
      <c r="DV80" s="331"/>
      <c r="DW80" s="331"/>
      <c r="DX80" s="331"/>
      <c r="DY80" s="340"/>
      <c r="DZ80" s="335"/>
      <c r="EA80" s="335"/>
    </row>
    <row r="81" spans="2:131" ht="20.25" x14ac:dyDescent="0.3">
      <c r="B81" s="247" t="s">
        <v>137</v>
      </c>
      <c r="C81" s="198"/>
      <c r="D81" s="135" t="s">
        <v>63</v>
      </c>
      <c r="E81" s="260">
        <v>44.435286935286939</v>
      </c>
      <c r="F81" s="261" t="s">
        <v>180</v>
      </c>
      <c r="G81" s="330">
        <v>4</v>
      </c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43"/>
      <c r="AL81" s="343"/>
      <c r="AM81" s="343"/>
      <c r="AN81" s="343"/>
      <c r="AO81" s="343"/>
      <c r="AP81" s="343"/>
      <c r="AQ81" s="343"/>
      <c r="AR81" s="343"/>
      <c r="AS81" s="343"/>
      <c r="AT81" s="343"/>
      <c r="AU81" s="343"/>
      <c r="AV81" s="343"/>
      <c r="AW81" s="343"/>
      <c r="AX81" s="343"/>
      <c r="AY81" s="343"/>
      <c r="AZ81" s="343"/>
      <c r="BA81" s="343"/>
      <c r="BB81" s="343"/>
      <c r="BC81" s="343"/>
      <c r="BD81" s="343"/>
      <c r="BE81" s="343"/>
      <c r="BF81" s="343"/>
      <c r="BG81" s="343"/>
      <c r="BH81" s="343"/>
      <c r="BI81" s="343"/>
      <c r="BJ81" s="343"/>
      <c r="BK81" s="343"/>
      <c r="BL81" s="343"/>
      <c r="BM81" s="335"/>
      <c r="BN81" s="335"/>
      <c r="BO81" s="344"/>
      <c r="BP81" s="345"/>
      <c r="BQ81" s="336"/>
      <c r="BR81" s="346"/>
      <c r="BS81" s="344"/>
      <c r="BT81" s="331"/>
      <c r="BU81" s="331"/>
      <c r="BV81" s="331"/>
      <c r="BW81" s="331"/>
      <c r="BX81" s="331"/>
      <c r="BY81" s="331"/>
      <c r="BZ81" s="331"/>
      <c r="CA81" s="331"/>
      <c r="CB81" s="331"/>
      <c r="CC81" s="331"/>
      <c r="CD81" s="331"/>
      <c r="CE81" s="331"/>
      <c r="CF81" s="331"/>
      <c r="CG81" s="331"/>
      <c r="CH81" s="331"/>
      <c r="CI81" s="331"/>
      <c r="CJ81" s="331"/>
      <c r="CK81" s="331"/>
      <c r="CL81" s="331"/>
      <c r="CM81" s="331"/>
      <c r="CN81" s="331"/>
      <c r="CO81" s="331"/>
      <c r="CP81" s="331"/>
      <c r="CQ81" s="331"/>
      <c r="CR81" s="331"/>
      <c r="CS81" s="331"/>
      <c r="CT81" s="331"/>
      <c r="CU81" s="331"/>
      <c r="CV81" s="331"/>
      <c r="CW81" s="331"/>
      <c r="CX81" s="331"/>
      <c r="CY81" s="331"/>
      <c r="CZ81" s="331"/>
      <c r="DA81" s="331"/>
      <c r="DB81" s="331"/>
      <c r="DC81" s="331"/>
      <c r="DD81" s="331"/>
      <c r="DE81" s="331"/>
      <c r="DF81" s="331"/>
      <c r="DG81" s="331"/>
      <c r="DH81" s="331"/>
      <c r="DI81" s="331"/>
      <c r="DJ81" s="331"/>
      <c r="DK81" s="331"/>
      <c r="DL81" s="331"/>
      <c r="DM81" s="331"/>
      <c r="DN81" s="331"/>
      <c r="DO81" s="331"/>
      <c r="DP81" s="331"/>
      <c r="DQ81" s="331"/>
      <c r="DR81" s="331"/>
      <c r="DS81" s="331"/>
      <c r="DT81" s="331"/>
      <c r="DU81" s="331"/>
      <c r="DV81" s="331"/>
      <c r="DW81" s="331"/>
      <c r="DX81" s="331"/>
      <c r="DY81" s="340"/>
      <c r="DZ81" s="335"/>
      <c r="EA81" s="335"/>
    </row>
    <row r="82" spans="2:131" ht="20.25" x14ac:dyDescent="0.3">
      <c r="B82" s="247" t="s">
        <v>138</v>
      </c>
      <c r="C82" s="198"/>
      <c r="D82" s="135" t="s">
        <v>37</v>
      </c>
      <c r="E82" s="260">
        <v>52.462887989203779</v>
      </c>
      <c r="F82" s="261" t="s">
        <v>180</v>
      </c>
      <c r="G82" s="330">
        <v>3</v>
      </c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43"/>
      <c r="AI82" s="343"/>
      <c r="AJ82" s="343"/>
      <c r="AK82" s="343"/>
      <c r="AL82" s="343"/>
      <c r="AM82" s="343"/>
      <c r="AN82" s="343"/>
      <c r="AO82" s="343"/>
      <c r="AP82" s="343"/>
      <c r="AQ82" s="343"/>
      <c r="AR82" s="343"/>
      <c r="AS82" s="343"/>
      <c r="AT82" s="343"/>
      <c r="AU82" s="343"/>
      <c r="AV82" s="343"/>
      <c r="AW82" s="343"/>
      <c r="AX82" s="343"/>
      <c r="AY82" s="343"/>
      <c r="AZ82" s="343"/>
      <c r="BA82" s="343"/>
      <c r="BB82" s="343"/>
      <c r="BC82" s="343"/>
      <c r="BD82" s="343"/>
      <c r="BE82" s="343"/>
      <c r="BF82" s="343"/>
      <c r="BG82" s="343"/>
      <c r="BH82" s="343"/>
      <c r="BI82" s="343"/>
      <c r="BJ82" s="343"/>
      <c r="BK82" s="343"/>
      <c r="BL82" s="343"/>
      <c r="BM82" s="335"/>
      <c r="BN82" s="335"/>
      <c r="BO82" s="344"/>
      <c r="BP82" s="345"/>
      <c r="BQ82" s="336"/>
      <c r="BR82" s="346"/>
      <c r="BS82" s="347"/>
      <c r="BT82" s="331"/>
      <c r="BU82" s="331"/>
      <c r="BV82" s="331"/>
      <c r="BW82" s="331"/>
      <c r="BX82" s="331"/>
      <c r="BY82" s="331"/>
      <c r="BZ82" s="331"/>
      <c r="CA82" s="331"/>
      <c r="CB82" s="331"/>
      <c r="CC82" s="331"/>
      <c r="CD82" s="331"/>
      <c r="CE82" s="331"/>
      <c r="CF82" s="331"/>
      <c r="CG82" s="331"/>
      <c r="CH82" s="331"/>
      <c r="CI82" s="331"/>
      <c r="CJ82" s="331"/>
      <c r="CK82" s="331"/>
      <c r="CL82" s="331"/>
      <c r="CM82" s="331"/>
      <c r="CN82" s="331"/>
      <c r="CO82" s="331"/>
      <c r="CP82" s="331"/>
      <c r="CQ82" s="331"/>
      <c r="CR82" s="331"/>
      <c r="CS82" s="331"/>
      <c r="CT82" s="331"/>
      <c r="CU82" s="331"/>
      <c r="CV82" s="331"/>
      <c r="CW82" s="331"/>
      <c r="CX82" s="331"/>
      <c r="CY82" s="331"/>
      <c r="CZ82" s="331"/>
      <c r="DA82" s="331"/>
      <c r="DB82" s="331"/>
      <c r="DC82" s="331"/>
      <c r="DD82" s="331"/>
      <c r="DE82" s="331"/>
      <c r="DF82" s="331"/>
      <c r="DG82" s="331"/>
      <c r="DH82" s="331"/>
      <c r="DI82" s="331"/>
      <c r="DJ82" s="331"/>
      <c r="DK82" s="331"/>
      <c r="DL82" s="331"/>
      <c r="DM82" s="331"/>
      <c r="DN82" s="331"/>
      <c r="DO82" s="331"/>
      <c r="DP82" s="331"/>
      <c r="DQ82" s="331"/>
      <c r="DR82" s="331"/>
      <c r="DS82" s="331"/>
      <c r="DT82" s="331"/>
      <c r="DU82" s="331"/>
      <c r="DV82" s="331"/>
      <c r="DW82" s="331"/>
      <c r="DX82" s="331"/>
      <c r="DY82" s="340"/>
      <c r="DZ82" s="335"/>
      <c r="EA82" s="335"/>
    </row>
    <row r="83" spans="2:131" ht="20.25" x14ac:dyDescent="0.3">
      <c r="B83" s="133" t="s">
        <v>139</v>
      </c>
      <c r="C83" s="134">
        <v>50798</v>
      </c>
      <c r="D83" s="135" t="s">
        <v>60</v>
      </c>
      <c r="E83" s="260">
        <v>54.285714285714285</v>
      </c>
      <c r="F83" s="261" t="s">
        <v>180</v>
      </c>
      <c r="G83" s="330">
        <v>1</v>
      </c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3"/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43"/>
      <c r="AI83" s="343"/>
      <c r="AJ83" s="343"/>
      <c r="AK83" s="343"/>
      <c r="AL83" s="343"/>
      <c r="AM83" s="343"/>
      <c r="AN83" s="343"/>
      <c r="AO83" s="343"/>
      <c r="AP83" s="343"/>
      <c r="AQ83" s="343"/>
      <c r="AR83" s="343"/>
      <c r="AS83" s="343"/>
      <c r="AT83" s="343"/>
      <c r="AU83" s="343"/>
      <c r="AV83" s="343"/>
      <c r="AW83" s="343"/>
      <c r="AX83" s="343"/>
      <c r="AY83" s="343"/>
      <c r="AZ83" s="343"/>
      <c r="BA83" s="343"/>
      <c r="BB83" s="343"/>
      <c r="BC83" s="343"/>
      <c r="BD83" s="343"/>
      <c r="BE83" s="343"/>
      <c r="BF83" s="343"/>
      <c r="BG83" s="343"/>
      <c r="BH83" s="343"/>
      <c r="BI83" s="343"/>
      <c r="BJ83" s="343"/>
      <c r="BK83" s="343"/>
      <c r="BL83" s="343"/>
      <c r="BM83" s="335"/>
      <c r="BN83" s="335"/>
      <c r="BO83" s="344"/>
      <c r="BP83" s="345"/>
      <c r="BQ83" s="336"/>
      <c r="BR83" s="346"/>
      <c r="BS83" s="347"/>
      <c r="BT83" s="331"/>
      <c r="BU83" s="331"/>
      <c r="BV83" s="331"/>
      <c r="BW83" s="331"/>
      <c r="BX83" s="331"/>
      <c r="BY83" s="331"/>
      <c r="BZ83" s="331"/>
      <c r="CA83" s="331"/>
      <c r="CB83" s="331"/>
      <c r="CC83" s="331"/>
      <c r="CD83" s="331"/>
      <c r="CE83" s="331"/>
      <c r="CF83" s="331"/>
      <c r="CG83" s="331"/>
      <c r="CH83" s="331"/>
      <c r="CI83" s="331"/>
      <c r="CJ83" s="331"/>
      <c r="CK83" s="331"/>
      <c r="CL83" s="331"/>
      <c r="CM83" s="331"/>
      <c r="CN83" s="331"/>
      <c r="CO83" s="331"/>
      <c r="CP83" s="331"/>
      <c r="CQ83" s="331"/>
      <c r="CR83" s="331"/>
      <c r="CS83" s="331"/>
      <c r="CT83" s="331"/>
      <c r="CU83" s="331"/>
      <c r="CV83" s="331"/>
      <c r="CW83" s="331"/>
      <c r="CX83" s="331"/>
      <c r="CY83" s="331"/>
      <c r="CZ83" s="331"/>
      <c r="DA83" s="331"/>
      <c r="DB83" s="331"/>
      <c r="DC83" s="331"/>
      <c r="DD83" s="331"/>
      <c r="DE83" s="331"/>
      <c r="DF83" s="331"/>
      <c r="DG83" s="331"/>
      <c r="DH83" s="331"/>
      <c r="DI83" s="331"/>
      <c r="DJ83" s="331"/>
      <c r="DK83" s="331"/>
      <c r="DL83" s="331"/>
      <c r="DM83" s="331"/>
      <c r="DN83" s="331"/>
      <c r="DO83" s="331"/>
      <c r="DP83" s="331"/>
      <c r="DQ83" s="331"/>
      <c r="DR83" s="331"/>
      <c r="DS83" s="331"/>
      <c r="DT83" s="331"/>
      <c r="DU83" s="331"/>
      <c r="DV83" s="331"/>
      <c r="DW83" s="331"/>
      <c r="DX83" s="331"/>
      <c r="DY83" s="340"/>
      <c r="DZ83" s="335"/>
      <c r="EA83" s="335"/>
    </row>
    <row r="84" spans="2:131" ht="20.25" x14ac:dyDescent="0.3">
      <c r="B84" s="247" t="s">
        <v>98</v>
      </c>
      <c r="C84" s="134">
        <v>50244</v>
      </c>
      <c r="D84" s="133" t="s">
        <v>36</v>
      </c>
      <c r="E84" s="260">
        <v>84.039608475698699</v>
      </c>
      <c r="F84" s="261" t="s">
        <v>177</v>
      </c>
      <c r="G84" s="330">
        <v>14</v>
      </c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43"/>
      <c r="AI84" s="343"/>
      <c r="AJ84" s="343"/>
      <c r="AK84" s="343"/>
      <c r="AL84" s="343"/>
      <c r="AM84" s="343"/>
      <c r="AN84" s="343"/>
      <c r="AO84" s="343"/>
      <c r="AP84" s="343"/>
      <c r="AQ84" s="343"/>
      <c r="AR84" s="343"/>
      <c r="AS84" s="343"/>
      <c r="AT84" s="343"/>
      <c r="AU84" s="343"/>
      <c r="AV84" s="343"/>
      <c r="AW84" s="343"/>
      <c r="AX84" s="343"/>
      <c r="AY84" s="343"/>
      <c r="AZ84" s="343"/>
      <c r="BA84" s="343"/>
      <c r="BB84" s="343"/>
      <c r="BC84" s="343"/>
      <c r="BD84" s="343"/>
      <c r="BE84" s="343"/>
      <c r="BF84" s="343"/>
      <c r="BG84" s="343"/>
      <c r="BH84" s="343"/>
      <c r="BI84" s="343"/>
      <c r="BJ84" s="343"/>
      <c r="BK84" s="343"/>
      <c r="BL84" s="343"/>
      <c r="BM84" s="335"/>
      <c r="BN84" s="335"/>
      <c r="BO84" s="344"/>
      <c r="BP84" s="345"/>
      <c r="BQ84" s="336"/>
      <c r="BR84" s="346"/>
      <c r="BS84" s="347"/>
      <c r="BT84" s="331"/>
      <c r="BU84" s="331"/>
      <c r="BV84" s="331"/>
      <c r="BW84" s="331"/>
      <c r="BX84" s="331"/>
      <c r="BY84" s="331"/>
      <c r="BZ84" s="331"/>
      <c r="CA84" s="331"/>
      <c r="CB84" s="331"/>
      <c r="CC84" s="331"/>
      <c r="CD84" s="331"/>
      <c r="CE84" s="331"/>
      <c r="CF84" s="331"/>
      <c r="CG84" s="331"/>
      <c r="CH84" s="331"/>
      <c r="CI84" s="331"/>
      <c r="CJ84" s="331"/>
      <c r="CK84" s="331"/>
      <c r="CL84" s="331"/>
      <c r="CM84" s="331"/>
      <c r="CN84" s="331"/>
      <c r="CO84" s="331"/>
      <c r="CP84" s="331"/>
      <c r="CQ84" s="331"/>
      <c r="CR84" s="331"/>
      <c r="CS84" s="331"/>
      <c r="CT84" s="331"/>
      <c r="CU84" s="331"/>
      <c r="CV84" s="331"/>
      <c r="CW84" s="331"/>
      <c r="CX84" s="331"/>
      <c r="CY84" s="331"/>
      <c r="CZ84" s="331"/>
      <c r="DA84" s="331"/>
      <c r="DB84" s="331"/>
      <c r="DC84" s="331"/>
      <c r="DD84" s="331"/>
      <c r="DE84" s="331"/>
      <c r="DF84" s="331"/>
      <c r="DG84" s="331"/>
      <c r="DH84" s="331"/>
      <c r="DI84" s="331"/>
      <c r="DJ84" s="331"/>
      <c r="DK84" s="331"/>
      <c r="DL84" s="331"/>
      <c r="DM84" s="331"/>
      <c r="DN84" s="331"/>
      <c r="DO84" s="331"/>
      <c r="DP84" s="331"/>
      <c r="DQ84" s="331"/>
      <c r="DR84" s="331"/>
      <c r="DS84" s="331"/>
      <c r="DT84" s="331"/>
      <c r="DU84" s="331"/>
      <c r="DV84" s="331"/>
      <c r="DW84" s="331"/>
      <c r="DX84" s="331"/>
      <c r="DY84" s="340"/>
      <c r="DZ84" s="335"/>
      <c r="EA84" s="335"/>
    </row>
    <row r="85" spans="2:131" ht="20.25" x14ac:dyDescent="0.3">
      <c r="B85" s="247" t="s">
        <v>99</v>
      </c>
      <c r="C85" s="134">
        <v>50168</v>
      </c>
      <c r="D85" s="133" t="s">
        <v>60</v>
      </c>
      <c r="E85" s="260">
        <v>80.819104240156875</v>
      </c>
      <c r="F85" s="261" t="s">
        <v>177</v>
      </c>
      <c r="G85" s="330">
        <v>14</v>
      </c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43"/>
      <c r="AI85" s="343"/>
      <c r="AJ85" s="343"/>
      <c r="AK85" s="343"/>
      <c r="AL85" s="343"/>
      <c r="AM85" s="343"/>
      <c r="AN85" s="343"/>
      <c r="AO85" s="343"/>
      <c r="AP85" s="343"/>
      <c r="AQ85" s="343"/>
      <c r="AR85" s="343"/>
      <c r="AS85" s="343"/>
      <c r="AT85" s="343"/>
      <c r="AU85" s="343"/>
      <c r="AV85" s="343"/>
      <c r="AW85" s="343"/>
      <c r="AX85" s="343"/>
      <c r="AY85" s="343"/>
      <c r="AZ85" s="343"/>
      <c r="BA85" s="343"/>
      <c r="BB85" s="343"/>
      <c r="BC85" s="343"/>
      <c r="BD85" s="343"/>
      <c r="BE85" s="343"/>
      <c r="BF85" s="343"/>
      <c r="BG85" s="343"/>
      <c r="BH85" s="343"/>
      <c r="BI85" s="343"/>
      <c r="BJ85" s="343"/>
      <c r="BK85" s="343"/>
      <c r="BL85" s="343"/>
      <c r="BM85" s="335"/>
      <c r="BN85" s="335"/>
      <c r="BO85" s="344"/>
      <c r="BP85" s="345"/>
      <c r="BQ85" s="336"/>
      <c r="BR85" s="346"/>
      <c r="BS85" s="347"/>
      <c r="BT85" s="331"/>
      <c r="BU85" s="331"/>
      <c r="BV85" s="331"/>
      <c r="BW85" s="331"/>
      <c r="BX85" s="331"/>
      <c r="BY85" s="331"/>
      <c r="BZ85" s="331"/>
      <c r="CA85" s="331"/>
      <c r="CB85" s="331"/>
      <c r="CC85" s="331"/>
      <c r="CD85" s="331"/>
      <c r="CE85" s="331"/>
      <c r="CF85" s="331"/>
      <c r="CG85" s="331"/>
      <c r="CH85" s="331"/>
      <c r="CI85" s="331"/>
      <c r="CJ85" s="331"/>
      <c r="CK85" s="331"/>
      <c r="CL85" s="331"/>
      <c r="CM85" s="331"/>
      <c r="CN85" s="331"/>
      <c r="CO85" s="331"/>
      <c r="CP85" s="331"/>
      <c r="CQ85" s="331"/>
      <c r="CR85" s="331"/>
      <c r="CS85" s="331"/>
      <c r="CT85" s="331"/>
      <c r="CU85" s="331"/>
      <c r="CV85" s="331"/>
      <c r="CW85" s="331"/>
      <c r="CX85" s="331"/>
      <c r="CY85" s="331"/>
      <c r="CZ85" s="331"/>
      <c r="DA85" s="331"/>
      <c r="DB85" s="331"/>
      <c r="DC85" s="331"/>
      <c r="DD85" s="331"/>
      <c r="DE85" s="331"/>
      <c r="DF85" s="331"/>
      <c r="DG85" s="331"/>
      <c r="DH85" s="331"/>
      <c r="DI85" s="331"/>
      <c r="DJ85" s="331"/>
      <c r="DK85" s="331"/>
      <c r="DL85" s="331"/>
      <c r="DM85" s="331"/>
      <c r="DN85" s="331"/>
      <c r="DO85" s="331"/>
      <c r="DP85" s="331"/>
      <c r="DQ85" s="331"/>
      <c r="DR85" s="331"/>
      <c r="DS85" s="331"/>
      <c r="DT85" s="331"/>
      <c r="DU85" s="331"/>
      <c r="DV85" s="331"/>
      <c r="DW85" s="331"/>
      <c r="DX85" s="331"/>
      <c r="DY85" s="340"/>
      <c r="DZ85" s="335"/>
      <c r="EA85" s="335"/>
    </row>
    <row r="86" spans="2:131" ht="20.25" x14ac:dyDescent="0.3">
      <c r="B86" s="247" t="s">
        <v>140</v>
      </c>
      <c r="C86" s="134"/>
      <c r="D86" s="133" t="s">
        <v>60</v>
      </c>
      <c r="E86" s="260">
        <v>47.115384615384613</v>
      </c>
      <c r="F86" s="261" t="s">
        <v>180</v>
      </c>
      <c r="G86" s="330">
        <v>2</v>
      </c>
      <c r="H86" s="343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43"/>
      <c r="AI86" s="343"/>
      <c r="AJ86" s="343"/>
      <c r="AK86" s="343"/>
      <c r="AL86" s="343"/>
      <c r="AM86" s="343"/>
      <c r="AN86" s="343"/>
      <c r="AO86" s="343"/>
      <c r="AP86" s="343"/>
      <c r="AQ86" s="343"/>
      <c r="AR86" s="343"/>
      <c r="AS86" s="343"/>
      <c r="AT86" s="343"/>
      <c r="AU86" s="343"/>
      <c r="AV86" s="343"/>
      <c r="AW86" s="343"/>
      <c r="AX86" s="343"/>
      <c r="AY86" s="343"/>
      <c r="AZ86" s="343"/>
      <c r="BA86" s="343"/>
      <c r="BB86" s="343"/>
      <c r="BC86" s="343"/>
      <c r="BD86" s="343"/>
      <c r="BE86" s="343"/>
      <c r="BF86" s="343"/>
      <c r="BG86" s="343"/>
      <c r="BH86" s="343"/>
      <c r="BI86" s="343"/>
      <c r="BJ86" s="343"/>
      <c r="BK86" s="343"/>
      <c r="BL86" s="343"/>
      <c r="BM86" s="335"/>
      <c r="BN86" s="335"/>
      <c r="BO86" s="344"/>
      <c r="BP86" s="345"/>
      <c r="BQ86" s="336"/>
      <c r="BR86" s="346"/>
      <c r="BS86" s="347"/>
      <c r="BT86" s="331"/>
      <c r="BU86" s="331"/>
      <c r="BV86" s="331"/>
      <c r="BW86" s="331"/>
      <c r="BX86" s="331"/>
      <c r="BY86" s="331"/>
      <c r="BZ86" s="331"/>
      <c r="CA86" s="331"/>
      <c r="CB86" s="331"/>
      <c r="CC86" s="331"/>
      <c r="CD86" s="331"/>
      <c r="CE86" s="331"/>
      <c r="CF86" s="331"/>
      <c r="CG86" s="331"/>
      <c r="CH86" s="331"/>
      <c r="CI86" s="331"/>
      <c r="CJ86" s="331"/>
      <c r="CK86" s="331"/>
      <c r="CL86" s="331"/>
      <c r="CM86" s="331"/>
      <c r="CN86" s="331"/>
      <c r="CO86" s="331"/>
      <c r="CP86" s="331"/>
      <c r="CQ86" s="331"/>
      <c r="CR86" s="331"/>
      <c r="CS86" s="331"/>
      <c r="CT86" s="331"/>
      <c r="CU86" s="331"/>
      <c r="CV86" s="331"/>
      <c r="CW86" s="331"/>
      <c r="CX86" s="331"/>
      <c r="CY86" s="331"/>
      <c r="CZ86" s="331"/>
      <c r="DA86" s="331"/>
      <c r="DB86" s="331"/>
      <c r="DC86" s="331"/>
      <c r="DD86" s="331"/>
      <c r="DE86" s="331"/>
      <c r="DF86" s="331"/>
      <c r="DG86" s="331"/>
      <c r="DH86" s="331"/>
      <c r="DI86" s="331"/>
      <c r="DJ86" s="331"/>
      <c r="DK86" s="331"/>
      <c r="DL86" s="331"/>
      <c r="DM86" s="331"/>
      <c r="DN86" s="331"/>
      <c r="DO86" s="331"/>
      <c r="DP86" s="331"/>
      <c r="DQ86" s="331"/>
      <c r="DR86" s="331"/>
      <c r="DS86" s="331"/>
      <c r="DT86" s="331"/>
      <c r="DU86" s="331"/>
      <c r="DV86" s="331"/>
      <c r="DW86" s="331"/>
      <c r="DX86" s="331"/>
      <c r="DY86" s="340"/>
      <c r="DZ86" s="335"/>
      <c r="EA86" s="335"/>
    </row>
    <row r="87" spans="2:131" ht="20.25" x14ac:dyDescent="0.3">
      <c r="B87" s="247"/>
      <c r="C87" s="134"/>
      <c r="D87" s="133"/>
      <c r="E87" s="260">
        <v>0</v>
      </c>
      <c r="F87" s="261" t="s">
        <v>179</v>
      </c>
      <c r="G87" s="330">
        <v>0</v>
      </c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43"/>
      <c r="AI87" s="343"/>
      <c r="AJ87" s="343"/>
      <c r="AK87" s="343"/>
      <c r="AL87" s="343"/>
      <c r="AM87" s="343"/>
      <c r="AN87" s="343"/>
      <c r="AO87" s="343"/>
      <c r="AP87" s="343"/>
      <c r="AQ87" s="343"/>
      <c r="AR87" s="343"/>
      <c r="AS87" s="343"/>
      <c r="AT87" s="343"/>
      <c r="AU87" s="343"/>
      <c r="AV87" s="343"/>
      <c r="AW87" s="343"/>
      <c r="AX87" s="343"/>
      <c r="AY87" s="343"/>
      <c r="AZ87" s="343"/>
      <c r="BA87" s="343"/>
      <c r="BB87" s="343"/>
      <c r="BC87" s="343"/>
      <c r="BD87" s="343"/>
      <c r="BE87" s="343"/>
      <c r="BF87" s="343"/>
      <c r="BG87" s="343"/>
      <c r="BH87" s="343"/>
      <c r="BI87" s="343"/>
      <c r="BJ87" s="343"/>
      <c r="BK87" s="343"/>
      <c r="BL87" s="343"/>
      <c r="BM87" s="335"/>
      <c r="BN87" s="335"/>
      <c r="BO87" s="344"/>
      <c r="BP87" s="345"/>
      <c r="BQ87" s="336"/>
      <c r="BR87" s="346"/>
      <c r="BS87" s="347"/>
      <c r="BT87" s="331"/>
      <c r="BU87" s="331"/>
      <c r="BV87" s="331"/>
      <c r="BW87" s="331"/>
      <c r="BX87" s="331"/>
      <c r="BY87" s="331"/>
      <c r="BZ87" s="331"/>
      <c r="CA87" s="331"/>
      <c r="CB87" s="331"/>
      <c r="CC87" s="331"/>
      <c r="CD87" s="331"/>
      <c r="CE87" s="331"/>
      <c r="CF87" s="331"/>
      <c r="CG87" s="331"/>
      <c r="CH87" s="331"/>
      <c r="CI87" s="331"/>
      <c r="CJ87" s="331"/>
      <c r="CK87" s="331"/>
      <c r="CL87" s="331"/>
      <c r="CM87" s="331"/>
      <c r="CN87" s="331"/>
      <c r="CO87" s="331"/>
      <c r="CP87" s="331"/>
      <c r="CQ87" s="331"/>
      <c r="CR87" s="331"/>
      <c r="CS87" s="331"/>
      <c r="CT87" s="331"/>
      <c r="CU87" s="331"/>
      <c r="CV87" s="331"/>
      <c r="CW87" s="331"/>
      <c r="CX87" s="331"/>
      <c r="CY87" s="331"/>
      <c r="CZ87" s="331"/>
      <c r="DA87" s="331"/>
      <c r="DB87" s="331"/>
      <c r="DC87" s="331"/>
      <c r="DD87" s="331"/>
      <c r="DE87" s="331"/>
      <c r="DF87" s="331"/>
      <c r="DG87" s="331"/>
      <c r="DH87" s="331"/>
      <c r="DI87" s="331"/>
      <c r="DJ87" s="331"/>
      <c r="DK87" s="331"/>
      <c r="DL87" s="331"/>
      <c r="DM87" s="331"/>
      <c r="DN87" s="331"/>
      <c r="DO87" s="331"/>
      <c r="DP87" s="331"/>
      <c r="DQ87" s="331"/>
      <c r="DR87" s="331"/>
      <c r="DS87" s="331"/>
      <c r="DT87" s="331"/>
      <c r="DU87" s="331"/>
      <c r="DV87" s="331"/>
      <c r="DW87" s="331"/>
      <c r="DX87" s="331"/>
      <c r="DY87" s="340"/>
      <c r="DZ87" s="335"/>
      <c r="EA87" s="335"/>
    </row>
    <row r="88" spans="2:131" ht="20.25" x14ac:dyDescent="0.3">
      <c r="B88" s="247"/>
      <c r="C88" s="134"/>
      <c r="D88" s="133"/>
      <c r="E88" s="260"/>
      <c r="F88" s="261"/>
      <c r="G88" s="330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43"/>
      <c r="AI88" s="343"/>
      <c r="AJ88" s="343"/>
      <c r="AK88" s="343"/>
      <c r="AL88" s="343"/>
      <c r="AM88" s="343"/>
      <c r="AN88" s="343"/>
      <c r="AO88" s="343"/>
      <c r="AP88" s="343"/>
      <c r="AQ88" s="343"/>
      <c r="AR88" s="343"/>
      <c r="AS88" s="343"/>
      <c r="AT88" s="343"/>
      <c r="AU88" s="343"/>
      <c r="AV88" s="343"/>
      <c r="AW88" s="343"/>
      <c r="AX88" s="343"/>
      <c r="AY88" s="343"/>
      <c r="AZ88" s="343"/>
      <c r="BA88" s="343"/>
      <c r="BB88" s="343"/>
      <c r="BC88" s="343"/>
      <c r="BD88" s="343"/>
      <c r="BE88" s="343"/>
      <c r="BF88" s="343"/>
      <c r="BG88" s="343"/>
      <c r="BH88" s="343"/>
      <c r="BI88" s="343"/>
      <c r="BJ88" s="343"/>
      <c r="BK88" s="343"/>
      <c r="BL88" s="343"/>
      <c r="BM88" s="335"/>
      <c r="BN88" s="335"/>
      <c r="BO88" s="344"/>
      <c r="BP88" s="345"/>
      <c r="BQ88" s="336"/>
      <c r="BR88" s="346"/>
      <c r="BS88" s="347"/>
      <c r="BT88" s="331"/>
      <c r="BU88" s="331"/>
      <c r="BV88" s="331"/>
      <c r="BW88" s="331"/>
      <c r="BX88" s="331"/>
      <c r="BY88" s="331"/>
      <c r="BZ88" s="331"/>
      <c r="CA88" s="331"/>
      <c r="CB88" s="331"/>
      <c r="CC88" s="331"/>
      <c r="CD88" s="331"/>
      <c r="CE88" s="331"/>
      <c r="CF88" s="331"/>
      <c r="CG88" s="331"/>
      <c r="CH88" s="331"/>
      <c r="CI88" s="331"/>
      <c r="CJ88" s="331"/>
      <c r="CK88" s="331"/>
      <c r="CL88" s="331"/>
      <c r="CM88" s="331"/>
      <c r="CN88" s="331"/>
      <c r="CO88" s="331"/>
      <c r="CP88" s="331"/>
      <c r="CQ88" s="331"/>
      <c r="CR88" s="331"/>
      <c r="CS88" s="331"/>
      <c r="CT88" s="331"/>
      <c r="CU88" s="331"/>
      <c r="CV88" s="331"/>
      <c r="CW88" s="331"/>
      <c r="CX88" s="331"/>
      <c r="CY88" s="331"/>
      <c r="CZ88" s="331"/>
      <c r="DA88" s="331"/>
      <c r="DB88" s="331"/>
      <c r="DC88" s="331"/>
      <c r="DD88" s="331"/>
      <c r="DE88" s="331"/>
      <c r="DF88" s="331"/>
      <c r="DG88" s="331"/>
      <c r="DH88" s="331"/>
      <c r="DI88" s="331"/>
      <c r="DJ88" s="331"/>
      <c r="DK88" s="331"/>
      <c r="DL88" s="331"/>
      <c r="DM88" s="331"/>
      <c r="DN88" s="331"/>
      <c r="DO88" s="331"/>
      <c r="DP88" s="331"/>
      <c r="DQ88" s="331"/>
      <c r="DR88" s="331"/>
      <c r="DS88" s="331"/>
      <c r="DT88" s="331"/>
      <c r="DU88" s="331"/>
      <c r="DV88" s="331"/>
      <c r="DW88" s="331"/>
      <c r="DX88" s="331"/>
      <c r="DY88" s="340"/>
      <c r="DZ88" s="335"/>
      <c r="EA88" s="335"/>
    </row>
    <row r="89" spans="2:131" ht="20.25" x14ac:dyDescent="0.3">
      <c r="B89" s="247"/>
      <c r="C89" s="134"/>
      <c r="D89" s="133"/>
      <c r="E89" s="260"/>
      <c r="F89" s="261"/>
      <c r="G89" s="330"/>
      <c r="H89" s="343"/>
      <c r="I89" s="343"/>
      <c r="J89" s="343"/>
      <c r="K89" s="343"/>
      <c r="L89" s="343"/>
      <c r="M89" s="343"/>
      <c r="N89" s="343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43"/>
      <c r="AI89" s="343"/>
      <c r="AJ89" s="343"/>
      <c r="AK89" s="343"/>
      <c r="AL89" s="343"/>
      <c r="AM89" s="343"/>
      <c r="AN89" s="343"/>
      <c r="AO89" s="343"/>
      <c r="AP89" s="343"/>
      <c r="AQ89" s="343"/>
      <c r="AR89" s="343"/>
      <c r="AS89" s="343"/>
      <c r="AT89" s="343"/>
      <c r="AU89" s="343"/>
      <c r="AV89" s="343"/>
      <c r="AW89" s="343"/>
      <c r="AX89" s="343"/>
      <c r="AY89" s="343"/>
      <c r="AZ89" s="343"/>
      <c r="BA89" s="343"/>
      <c r="BB89" s="343"/>
      <c r="BC89" s="343"/>
      <c r="BD89" s="343"/>
      <c r="BE89" s="343"/>
      <c r="BF89" s="343"/>
      <c r="BG89" s="343"/>
      <c r="BH89" s="343"/>
      <c r="BI89" s="343"/>
      <c r="BJ89" s="343"/>
      <c r="BK89" s="343"/>
      <c r="BL89" s="343"/>
      <c r="BM89" s="335"/>
      <c r="BN89" s="335"/>
      <c r="BO89" s="344"/>
      <c r="BP89" s="345"/>
      <c r="BQ89" s="336"/>
      <c r="BR89" s="346"/>
      <c r="BS89" s="347"/>
      <c r="BT89" s="331"/>
      <c r="BU89" s="331"/>
      <c r="BV89" s="331"/>
      <c r="BW89" s="331"/>
      <c r="BX89" s="331"/>
      <c r="BY89" s="331"/>
      <c r="BZ89" s="331"/>
      <c r="CA89" s="331"/>
      <c r="CB89" s="331"/>
      <c r="CC89" s="331"/>
      <c r="CD89" s="331"/>
      <c r="CE89" s="331"/>
      <c r="CF89" s="331"/>
      <c r="CG89" s="331"/>
      <c r="CH89" s="331"/>
      <c r="CI89" s="331"/>
      <c r="CJ89" s="331"/>
      <c r="CK89" s="331"/>
      <c r="CL89" s="331"/>
      <c r="CM89" s="331"/>
      <c r="CN89" s="331"/>
      <c r="CO89" s="331"/>
      <c r="CP89" s="331"/>
      <c r="CQ89" s="331"/>
      <c r="CR89" s="331"/>
      <c r="CS89" s="331"/>
      <c r="CT89" s="331"/>
      <c r="CU89" s="331"/>
      <c r="CV89" s="331"/>
      <c r="CW89" s="331"/>
      <c r="CX89" s="331"/>
      <c r="CY89" s="331"/>
      <c r="CZ89" s="331"/>
      <c r="DA89" s="331"/>
      <c r="DB89" s="331"/>
      <c r="DC89" s="331"/>
      <c r="DD89" s="331"/>
      <c r="DE89" s="331"/>
      <c r="DF89" s="331"/>
      <c r="DG89" s="331"/>
      <c r="DH89" s="331"/>
      <c r="DI89" s="331"/>
      <c r="DJ89" s="331"/>
      <c r="DK89" s="331"/>
      <c r="DL89" s="331"/>
      <c r="DM89" s="331"/>
      <c r="DN89" s="331"/>
      <c r="DO89" s="331"/>
      <c r="DP89" s="331"/>
      <c r="DQ89" s="331"/>
      <c r="DR89" s="331"/>
      <c r="DS89" s="331"/>
      <c r="DT89" s="331"/>
      <c r="DU89" s="331"/>
      <c r="DV89" s="331"/>
      <c r="DW89" s="331"/>
      <c r="DX89" s="331"/>
      <c r="DY89" s="340"/>
      <c r="DZ89" s="335"/>
      <c r="EA89" s="335"/>
    </row>
    <row r="90" spans="2:131" ht="20.25" x14ac:dyDescent="0.3">
      <c r="B90" s="247"/>
      <c r="C90" s="134"/>
      <c r="D90" s="133"/>
      <c r="E90" s="260"/>
      <c r="F90" s="261"/>
      <c r="G90" s="330"/>
      <c r="H90" s="343"/>
      <c r="I90" s="343"/>
      <c r="J90" s="343"/>
      <c r="K90" s="343"/>
      <c r="L90" s="343"/>
      <c r="M90" s="343"/>
      <c r="N90" s="343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  <c r="AN90" s="343"/>
      <c r="AO90" s="343"/>
      <c r="AP90" s="343"/>
      <c r="AQ90" s="343"/>
      <c r="AR90" s="343"/>
      <c r="AS90" s="343"/>
      <c r="AT90" s="343"/>
      <c r="AU90" s="343"/>
      <c r="AV90" s="343"/>
      <c r="AW90" s="343"/>
      <c r="AX90" s="343"/>
      <c r="AY90" s="343"/>
      <c r="AZ90" s="343"/>
      <c r="BA90" s="343"/>
      <c r="BB90" s="343"/>
      <c r="BC90" s="343"/>
      <c r="BD90" s="343"/>
      <c r="BE90" s="343"/>
      <c r="BF90" s="343"/>
      <c r="BG90" s="343"/>
      <c r="BH90" s="343"/>
      <c r="BI90" s="343"/>
      <c r="BJ90" s="343"/>
      <c r="BK90" s="343"/>
      <c r="BL90" s="343"/>
      <c r="BM90" s="335"/>
      <c r="BN90" s="335"/>
      <c r="BO90" s="344"/>
      <c r="BP90" s="345"/>
      <c r="BQ90" s="336"/>
      <c r="BR90" s="346"/>
      <c r="BS90" s="347"/>
      <c r="BT90" s="331"/>
      <c r="BU90" s="331"/>
      <c r="BV90" s="331"/>
      <c r="BW90" s="331"/>
      <c r="BX90" s="331"/>
      <c r="BY90" s="331"/>
      <c r="BZ90" s="331"/>
      <c r="CA90" s="331"/>
      <c r="CB90" s="331"/>
      <c r="CC90" s="331"/>
      <c r="CD90" s="331"/>
      <c r="CE90" s="331"/>
      <c r="CF90" s="331"/>
      <c r="CG90" s="331"/>
      <c r="CH90" s="331"/>
      <c r="CI90" s="331"/>
      <c r="CJ90" s="331"/>
      <c r="CK90" s="331"/>
      <c r="CL90" s="331"/>
      <c r="CM90" s="331"/>
      <c r="CN90" s="331"/>
      <c r="CO90" s="331"/>
      <c r="CP90" s="331"/>
      <c r="CQ90" s="331"/>
      <c r="CR90" s="331"/>
      <c r="CS90" s="331"/>
      <c r="CT90" s="331"/>
      <c r="CU90" s="331"/>
      <c r="CV90" s="331"/>
      <c r="CW90" s="331"/>
      <c r="CX90" s="331"/>
      <c r="CY90" s="331"/>
      <c r="CZ90" s="331"/>
      <c r="DA90" s="331"/>
      <c r="DB90" s="331"/>
      <c r="DC90" s="331"/>
      <c r="DD90" s="331"/>
      <c r="DE90" s="331"/>
      <c r="DF90" s="331"/>
      <c r="DG90" s="331"/>
      <c r="DH90" s="331"/>
      <c r="DI90" s="331"/>
      <c r="DJ90" s="331"/>
      <c r="DK90" s="331"/>
      <c r="DL90" s="331"/>
      <c r="DM90" s="331"/>
      <c r="DN90" s="331"/>
      <c r="DO90" s="331"/>
      <c r="DP90" s="331"/>
      <c r="DQ90" s="331"/>
      <c r="DR90" s="331"/>
      <c r="DS90" s="331"/>
      <c r="DT90" s="331"/>
      <c r="DU90" s="331"/>
      <c r="DV90" s="331"/>
      <c r="DW90" s="331"/>
      <c r="DX90" s="331"/>
      <c r="DY90" s="340"/>
      <c r="DZ90" s="335"/>
      <c r="EA90" s="335"/>
    </row>
    <row r="91" spans="2:131" ht="20.25" x14ac:dyDescent="0.3">
      <c r="B91" s="247"/>
      <c r="C91" s="134"/>
      <c r="D91" s="133"/>
      <c r="E91" s="260"/>
      <c r="F91" s="261"/>
      <c r="G91" s="330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343"/>
      <c r="AY91" s="343"/>
      <c r="AZ91" s="343"/>
      <c r="BA91" s="343"/>
      <c r="BB91" s="343"/>
      <c r="BC91" s="343"/>
      <c r="BD91" s="343"/>
      <c r="BE91" s="343"/>
      <c r="BF91" s="343"/>
      <c r="BG91" s="343"/>
      <c r="BH91" s="343"/>
      <c r="BI91" s="343"/>
      <c r="BJ91" s="343"/>
      <c r="BK91" s="343"/>
      <c r="BL91" s="343"/>
      <c r="BM91" s="335"/>
      <c r="BN91" s="335"/>
      <c r="BO91" s="344"/>
      <c r="BP91" s="345"/>
      <c r="BQ91" s="336"/>
      <c r="BR91" s="346"/>
      <c r="BS91" s="347"/>
      <c r="BT91" s="331"/>
      <c r="BU91" s="331"/>
      <c r="BV91" s="331"/>
      <c r="BW91" s="331"/>
      <c r="BX91" s="331"/>
      <c r="BY91" s="331"/>
      <c r="BZ91" s="331"/>
      <c r="CA91" s="331"/>
      <c r="CB91" s="331"/>
      <c r="CC91" s="331"/>
      <c r="CD91" s="331"/>
      <c r="CE91" s="331"/>
      <c r="CF91" s="331"/>
      <c r="CG91" s="331"/>
      <c r="CH91" s="331"/>
      <c r="CI91" s="331"/>
      <c r="CJ91" s="331"/>
      <c r="CK91" s="331"/>
      <c r="CL91" s="331"/>
      <c r="CM91" s="331"/>
      <c r="CN91" s="331"/>
      <c r="CO91" s="331"/>
      <c r="CP91" s="331"/>
      <c r="CQ91" s="331"/>
      <c r="CR91" s="331"/>
      <c r="CS91" s="331"/>
      <c r="CT91" s="331"/>
      <c r="CU91" s="331"/>
      <c r="CV91" s="331"/>
      <c r="CW91" s="331"/>
      <c r="CX91" s="331"/>
      <c r="CY91" s="331"/>
      <c r="CZ91" s="331"/>
      <c r="DA91" s="331"/>
      <c r="DB91" s="331"/>
      <c r="DC91" s="331"/>
      <c r="DD91" s="331"/>
      <c r="DE91" s="331"/>
      <c r="DF91" s="331"/>
      <c r="DG91" s="331"/>
      <c r="DH91" s="331"/>
      <c r="DI91" s="331"/>
      <c r="DJ91" s="331"/>
      <c r="DK91" s="331"/>
      <c r="DL91" s="331"/>
      <c r="DM91" s="331"/>
      <c r="DN91" s="331"/>
      <c r="DO91" s="331"/>
      <c r="DP91" s="331"/>
      <c r="DQ91" s="331"/>
      <c r="DR91" s="331"/>
      <c r="DS91" s="331"/>
      <c r="DT91" s="331"/>
      <c r="DU91" s="331"/>
      <c r="DV91" s="331"/>
      <c r="DW91" s="331"/>
      <c r="DX91" s="331"/>
      <c r="DY91" s="340"/>
      <c r="DZ91" s="335"/>
      <c r="EA91" s="335"/>
    </row>
    <row r="92" spans="2:131" ht="20.25" x14ac:dyDescent="0.3">
      <c r="B92" s="247"/>
      <c r="C92" s="134"/>
      <c r="D92" s="133"/>
      <c r="E92" s="260"/>
      <c r="F92" s="261"/>
      <c r="G92" s="330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3"/>
      <c r="AT92" s="343"/>
      <c r="AU92" s="343"/>
      <c r="AV92" s="343"/>
      <c r="AW92" s="343"/>
      <c r="AX92" s="343"/>
      <c r="AY92" s="343"/>
      <c r="AZ92" s="343"/>
      <c r="BA92" s="343"/>
      <c r="BB92" s="343"/>
      <c r="BC92" s="343"/>
      <c r="BD92" s="343"/>
      <c r="BE92" s="343"/>
      <c r="BF92" s="343"/>
      <c r="BG92" s="343"/>
      <c r="BH92" s="343"/>
      <c r="BI92" s="343"/>
      <c r="BJ92" s="343"/>
      <c r="BK92" s="343"/>
      <c r="BL92" s="343"/>
      <c r="BM92" s="335"/>
      <c r="BN92" s="335"/>
      <c r="BO92" s="344"/>
      <c r="BP92" s="345"/>
      <c r="BQ92" s="336"/>
      <c r="BR92" s="346"/>
      <c r="BS92" s="347"/>
      <c r="BT92" s="331"/>
      <c r="BU92" s="331"/>
      <c r="BV92" s="331"/>
      <c r="BW92" s="331"/>
      <c r="BX92" s="331"/>
      <c r="BY92" s="331"/>
      <c r="BZ92" s="331"/>
      <c r="CA92" s="331"/>
      <c r="CB92" s="331"/>
      <c r="CC92" s="331"/>
      <c r="CD92" s="331"/>
      <c r="CE92" s="331"/>
      <c r="CF92" s="331"/>
      <c r="CG92" s="331"/>
      <c r="CH92" s="331"/>
      <c r="CI92" s="331"/>
      <c r="CJ92" s="331"/>
      <c r="CK92" s="331"/>
      <c r="CL92" s="331"/>
      <c r="CM92" s="331"/>
      <c r="CN92" s="331"/>
      <c r="CO92" s="331"/>
      <c r="CP92" s="331"/>
      <c r="CQ92" s="331"/>
      <c r="CR92" s="331"/>
      <c r="CS92" s="331"/>
      <c r="CT92" s="331"/>
      <c r="CU92" s="331"/>
      <c r="CV92" s="331"/>
      <c r="CW92" s="331"/>
      <c r="CX92" s="331"/>
      <c r="CY92" s="331"/>
      <c r="CZ92" s="331"/>
      <c r="DA92" s="331"/>
      <c r="DB92" s="331"/>
      <c r="DC92" s="331"/>
      <c r="DD92" s="331"/>
      <c r="DE92" s="331"/>
      <c r="DF92" s="331"/>
      <c r="DG92" s="331"/>
      <c r="DH92" s="331"/>
      <c r="DI92" s="331"/>
      <c r="DJ92" s="331"/>
      <c r="DK92" s="331"/>
      <c r="DL92" s="331"/>
      <c r="DM92" s="331"/>
      <c r="DN92" s="331"/>
      <c r="DO92" s="331"/>
      <c r="DP92" s="331"/>
      <c r="DQ92" s="331"/>
      <c r="DR92" s="331"/>
      <c r="DS92" s="331"/>
      <c r="DT92" s="331"/>
      <c r="DU92" s="331"/>
      <c r="DV92" s="331"/>
      <c r="DW92" s="331"/>
      <c r="DX92" s="331"/>
      <c r="DY92" s="340"/>
      <c r="DZ92" s="335"/>
      <c r="EA92" s="335"/>
    </row>
    <row r="93" spans="2:131" ht="20.25" x14ac:dyDescent="0.3">
      <c r="B93" s="247"/>
      <c r="C93" s="134"/>
      <c r="D93" s="133"/>
      <c r="E93" s="260"/>
      <c r="F93" s="261"/>
      <c r="G93" s="330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43"/>
      <c r="AL93" s="343"/>
      <c r="AM93" s="343"/>
      <c r="AN93" s="343"/>
      <c r="AO93" s="343"/>
      <c r="AP93" s="343"/>
      <c r="AQ93" s="343"/>
      <c r="AR93" s="343"/>
      <c r="AS93" s="343"/>
      <c r="AT93" s="343"/>
      <c r="AU93" s="343"/>
      <c r="AV93" s="343"/>
      <c r="AW93" s="343"/>
      <c r="AX93" s="343"/>
      <c r="AY93" s="343"/>
      <c r="AZ93" s="343"/>
      <c r="BA93" s="343"/>
      <c r="BB93" s="343"/>
      <c r="BC93" s="343"/>
      <c r="BD93" s="343"/>
      <c r="BE93" s="343"/>
      <c r="BF93" s="343"/>
      <c r="BG93" s="343"/>
      <c r="BH93" s="343"/>
      <c r="BI93" s="343"/>
      <c r="BJ93" s="343"/>
      <c r="BK93" s="343"/>
      <c r="BL93" s="343"/>
      <c r="BM93" s="335"/>
      <c r="BN93" s="335"/>
      <c r="BO93" s="344"/>
      <c r="BP93" s="345"/>
      <c r="BQ93" s="336"/>
      <c r="BR93" s="346"/>
      <c r="BS93" s="347"/>
      <c r="BT93" s="331"/>
      <c r="BU93" s="331"/>
      <c r="BV93" s="331"/>
      <c r="BW93" s="331"/>
      <c r="BX93" s="331"/>
      <c r="BY93" s="331"/>
      <c r="BZ93" s="331"/>
      <c r="CA93" s="331"/>
      <c r="CB93" s="331"/>
      <c r="CC93" s="331"/>
      <c r="CD93" s="331"/>
      <c r="CE93" s="331"/>
      <c r="CF93" s="331"/>
      <c r="CG93" s="331"/>
      <c r="CH93" s="331"/>
      <c r="CI93" s="331"/>
      <c r="CJ93" s="331"/>
      <c r="CK93" s="331"/>
      <c r="CL93" s="331"/>
      <c r="CM93" s="331"/>
      <c r="CN93" s="331"/>
      <c r="CO93" s="331"/>
      <c r="CP93" s="331"/>
      <c r="CQ93" s="331"/>
      <c r="CR93" s="331"/>
      <c r="CS93" s="331"/>
      <c r="CT93" s="331"/>
      <c r="CU93" s="331"/>
      <c r="CV93" s="331"/>
      <c r="CW93" s="331"/>
      <c r="CX93" s="331"/>
      <c r="CY93" s="331"/>
      <c r="CZ93" s="331"/>
      <c r="DA93" s="331"/>
      <c r="DB93" s="331"/>
      <c r="DC93" s="331"/>
      <c r="DD93" s="331"/>
      <c r="DE93" s="331"/>
      <c r="DF93" s="331"/>
      <c r="DG93" s="331"/>
      <c r="DH93" s="331"/>
      <c r="DI93" s="331"/>
      <c r="DJ93" s="331"/>
      <c r="DK93" s="331"/>
      <c r="DL93" s="331"/>
      <c r="DM93" s="331"/>
      <c r="DN93" s="331"/>
      <c r="DO93" s="331"/>
      <c r="DP93" s="331"/>
      <c r="DQ93" s="331"/>
      <c r="DR93" s="331"/>
      <c r="DS93" s="331"/>
      <c r="DT93" s="331"/>
      <c r="DU93" s="331"/>
      <c r="DV93" s="331"/>
      <c r="DW93" s="331"/>
      <c r="DX93" s="331"/>
      <c r="DY93" s="340"/>
      <c r="DZ93" s="335"/>
      <c r="EA93" s="335"/>
    </row>
    <row r="94" spans="2:131" ht="20.25" x14ac:dyDescent="0.3">
      <c r="B94" s="247"/>
      <c r="C94" s="134"/>
      <c r="D94" s="133"/>
      <c r="E94" s="260"/>
      <c r="F94" s="261"/>
      <c r="G94" s="330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3"/>
      <c r="S94" s="343"/>
      <c r="T94" s="343"/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43"/>
      <c r="AI94" s="343"/>
      <c r="AJ94" s="343"/>
      <c r="AK94" s="343"/>
      <c r="AL94" s="343"/>
      <c r="AM94" s="343"/>
      <c r="AN94" s="343"/>
      <c r="AO94" s="343"/>
      <c r="AP94" s="343"/>
      <c r="AQ94" s="343"/>
      <c r="AR94" s="343"/>
      <c r="AS94" s="343"/>
      <c r="AT94" s="343"/>
      <c r="AU94" s="343"/>
      <c r="AV94" s="343"/>
      <c r="AW94" s="343"/>
      <c r="AX94" s="343"/>
      <c r="AY94" s="343"/>
      <c r="AZ94" s="343"/>
      <c r="BA94" s="343"/>
      <c r="BB94" s="343"/>
      <c r="BC94" s="343"/>
      <c r="BD94" s="343"/>
      <c r="BE94" s="343"/>
      <c r="BF94" s="343"/>
      <c r="BG94" s="343"/>
      <c r="BH94" s="343"/>
      <c r="BI94" s="343"/>
      <c r="BJ94" s="343"/>
      <c r="BK94" s="343"/>
      <c r="BL94" s="343"/>
      <c r="BM94" s="335"/>
      <c r="BN94" s="335"/>
      <c r="BO94" s="344"/>
      <c r="BP94" s="345"/>
      <c r="BQ94" s="336"/>
      <c r="BR94" s="346"/>
      <c r="BS94" s="347"/>
      <c r="BT94" s="331"/>
      <c r="BU94" s="331"/>
      <c r="BV94" s="331"/>
      <c r="BW94" s="331"/>
      <c r="BX94" s="331"/>
      <c r="BY94" s="331"/>
      <c r="BZ94" s="331"/>
      <c r="CA94" s="331"/>
      <c r="CB94" s="331"/>
      <c r="CC94" s="331"/>
      <c r="CD94" s="331"/>
      <c r="CE94" s="331"/>
      <c r="CF94" s="331"/>
      <c r="CG94" s="331"/>
      <c r="CH94" s="331"/>
      <c r="CI94" s="331"/>
      <c r="CJ94" s="331"/>
      <c r="CK94" s="331"/>
      <c r="CL94" s="331"/>
      <c r="CM94" s="331"/>
      <c r="CN94" s="331"/>
      <c r="CO94" s="331"/>
      <c r="CP94" s="331"/>
      <c r="CQ94" s="331"/>
      <c r="CR94" s="331"/>
      <c r="CS94" s="331"/>
      <c r="CT94" s="331"/>
      <c r="CU94" s="331"/>
      <c r="CV94" s="331"/>
      <c r="CW94" s="331"/>
      <c r="CX94" s="331"/>
      <c r="CY94" s="331"/>
      <c r="CZ94" s="331"/>
      <c r="DA94" s="331"/>
      <c r="DB94" s="331"/>
      <c r="DC94" s="331"/>
      <c r="DD94" s="331"/>
      <c r="DE94" s="331"/>
      <c r="DF94" s="331"/>
      <c r="DG94" s="331"/>
      <c r="DH94" s="331"/>
      <c r="DI94" s="331"/>
      <c r="DJ94" s="331"/>
      <c r="DK94" s="331"/>
      <c r="DL94" s="331"/>
      <c r="DM94" s="331"/>
      <c r="DN94" s="331"/>
      <c r="DO94" s="331"/>
      <c r="DP94" s="331"/>
      <c r="DQ94" s="331"/>
      <c r="DR94" s="331"/>
      <c r="DS94" s="331"/>
      <c r="DT94" s="331"/>
      <c r="DU94" s="331"/>
      <c r="DV94" s="331"/>
      <c r="DW94" s="331"/>
      <c r="DX94" s="331"/>
      <c r="DY94" s="340"/>
      <c r="DZ94" s="335"/>
      <c r="EA94" s="335"/>
    </row>
    <row r="95" spans="2:131" ht="20.25" x14ac:dyDescent="0.3">
      <c r="B95" s="247"/>
      <c r="C95" s="134"/>
      <c r="D95" s="133"/>
      <c r="E95" s="260"/>
      <c r="F95" s="261"/>
      <c r="G95" s="330"/>
      <c r="H95" s="343"/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43"/>
      <c r="AI95" s="343"/>
      <c r="AJ95" s="343"/>
      <c r="AK95" s="343"/>
      <c r="AL95" s="343"/>
      <c r="AM95" s="343"/>
      <c r="AN95" s="343"/>
      <c r="AO95" s="343"/>
      <c r="AP95" s="343"/>
      <c r="AQ95" s="343"/>
      <c r="AR95" s="343"/>
      <c r="AS95" s="343"/>
      <c r="AT95" s="343"/>
      <c r="AU95" s="343"/>
      <c r="AV95" s="343"/>
      <c r="AW95" s="343"/>
      <c r="AX95" s="343"/>
      <c r="AY95" s="343"/>
      <c r="AZ95" s="343"/>
      <c r="BA95" s="343"/>
      <c r="BB95" s="343"/>
      <c r="BC95" s="343"/>
      <c r="BD95" s="343"/>
      <c r="BE95" s="343"/>
      <c r="BF95" s="343"/>
      <c r="BG95" s="343"/>
      <c r="BH95" s="343"/>
      <c r="BI95" s="343"/>
      <c r="BJ95" s="343"/>
      <c r="BK95" s="343"/>
      <c r="BL95" s="343"/>
      <c r="BM95" s="335"/>
      <c r="BN95" s="335"/>
      <c r="BO95" s="344"/>
      <c r="BP95" s="345"/>
      <c r="BQ95" s="336"/>
      <c r="BR95" s="346"/>
      <c r="BS95" s="347"/>
      <c r="BT95" s="331"/>
      <c r="BU95" s="331"/>
      <c r="BV95" s="331"/>
      <c r="BW95" s="331"/>
      <c r="BX95" s="331"/>
      <c r="BY95" s="331"/>
      <c r="BZ95" s="331"/>
      <c r="CA95" s="331"/>
      <c r="CB95" s="331"/>
      <c r="CC95" s="331"/>
      <c r="CD95" s="331"/>
      <c r="CE95" s="331"/>
      <c r="CF95" s="331"/>
      <c r="CG95" s="331"/>
      <c r="CH95" s="331"/>
      <c r="CI95" s="331"/>
      <c r="CJ95" s="331"/>
      <c r="CK95" s="331"/>
      <c r="CL95" s="331"/>
      <c r="CM95" s="331"/>
      <c r="CN95" s="331"/>
      <c r="CO95" s="331"/>
      <c r="CP95" s="331"/>
      <c r="CQ95" s="331"/>
      <c r="CR95" s="331"/>
      <c r="CS95" s="331"/>
      <c r="CT95" s="331"/>
      <c r="CU95" s="331"/>
      <c r="CV95" s="331"/>
      <c r="CW95" s="331"/>
      <c r="CX95" s="331"/>
      <c r="CY95" s="331"/>
      <c r="CZ95" s="331"/>
      <c r="DA95" s="331"/>
      <c r="DB95" s="331"/>
      <c r="DC95" s="331"/>
      <c r="DD95" s="331"/>
      <c r="DE95" s="331"/>
      <c r="DF95" s="331"/>
      <c r="DG95" s="331"/>
      <c r="DH95" s="331"/>
      <c r="DI95" s="331"/>
      <c r="DJ95" s="331"/>
      <c r="DK95" s="331"/>
      <c r="DL95" s="331"/>
      <c r="DM95" s="331"/>
      <c r="DN95" s="331"/>
      <c r="DO95" s="331"/>
      <c r="DP95" s="331"/>
      <c r="DQ95" s="331"/>
      <c r="DR95" s="331"/>
      <c r="DS95" s="331"/>
      <c r="DT95" s="331"/>
      <c r="DU95" s="331"/>
      <c r="DV95" s="331"/>
      <c r="DW95" s="331"/>
      <c r="DX95" s="331"/>
      <c r="DY95" s="340"/>
      <c r="DZ95" s="335"/>
      <c r="EA95" s="335"/>
    </row>
    <row r="96" spans="2:131" ht="20.25" x14ac:dyDescent="0.3">
      <c r="B96" s="247"/>
      <c r="C96" s="134"/>
      <c r="D96" s="133"/>
      <c r="E96" s="260"/>
      <c r="F96" s="261"/>
      <c r="G96" s="330"/>
      <c r="H96" s="343"/>
      <c r="I96" s="343"/>
      <c r="J96" s="343"/>
      <c r="K96" s="343"/>
      <c r="L96" s="343"/>
      <c r="M96" s="343"/>
      <c r="N96" s="343"/>
      <c r="O96" s="343"/>
      <c r="P96" s="343"/>
      <c r="Q96" s="343"/>
      <c r="R96" s="343"/>
      <c r="S96" s="343"/>
      <c r="T96" s="343"/>
      <c r="U96" s="343"/>
      <c r="V96" s="343"/>
      <c r="W96" s="343"/>
      <c r="X96" s="343"/>
      <c r="Y96" s="343"/>
      <c r="Z96" s="343"/>
      <c r="AA96" s="343"/>
      <c r="AB96" s="343"/>
      <c r="AC96" s="343"/>
      <c r="AD96" s="343"/>
      <c r="AE96" s="343"/>
      <c r="AF96" s="343"/>
      <c r="AG96" s="343"/>
      <c r="AH96" s="343"/>
      <c r="AI96" s="343"/>
      <c r="AJ96" s="343"/>
      <c r="AK96" s="343"/>
      <c r="AL96" s="343"/>
      <c r="AM96" s="343"/>
      <c r="AN96" s="343"/>
      <c r="AO96" s="343"/>
      <c r="AP96" s="343"/>
      <c r="AQ96" s="343"/>
      <c r="AR96" s="343"/>
      <c r="AS96" s="343"/>
      <c r="AT96" s="343"/>
      <c r="AU96" s="343"/>
      <c r="AV96" s="343"/>
      <c r="AW96" s="343"/>
      <c r="AX96" s="343"/>
      <c r="AY96" s="343"/>
      <c r="AZ96" s="343"/>
      <c r="BA96" s="343"/>
      <c r="BB96" s="343"/>
      <c r="BC96" s="343"/>
      <c r="BD96" s="343"/>
      <c r="BE96" s="343"/>
      <c r="BF96" s="343"/>
      <c r="BG96" s="343"/>
      <c r="BH96" s="343"/>
      <c r="BI96" s="343"/>
      <c r="BJ96" s="343"/>
      <c r="BK96" s="343"/>
      <c r="BL96" s="343"/>
      <c r="BM96" s="335"/>
      <c r="BN96" s="335"/>
      <c r="BO96" s="344"/>
      <c r="BP96" s="345"/>
      <c r="BQ96" s="336"/>
      <c r="BR96" s="346"/>
      <c r="BS96" s="347"/>
      <c r="BT96" s="331"/>
      <c r="BU96" s="331"/>
      <c r="BV96" s="331"/>
      <c r="BW96" s="331"/>
      <c r="BX96" s="331"/>
      <c r="BY96" s="331"/>
      <c r="BZ96" s="331"/>
      <c r="CA96" s="331"/>
      <c r="CB96" s="331"/>
      <c r="CC96" s="331"/>
      <c r="CD96" s="331"/>
      <c r="CE96" s="331"/>
      <c r="CF96" s="331"/>
      <c r="CG96" s="331"/>
      <c r="CH96" s="331"/>
      <c r="CI96" s="331"/>
      <c r="CJ96" s="331"/>
      <c r="CK96" s="331"/>
      <c r="CL96" s="331"/>
      <c r="CM96" s="331"/>
      <c r="CN96" s="331"/>
      <c r="CO96" s="331"/>
      <c r="CP96" s="331"/>
      <c r="CQ96" s="331"/>
      <c r="CR96" s="331"/>
      <c r="CS96" s="331"/>
      <c r="CT96" s="331"/>
      <c r="CU96" s="331"/>
      <c r="CV96" s="331"/>
      <c r="CW96" s="331"/>
      <c r="CX96" s="331"/>
      <c r="CY96" s="331"/>
      <c r="CZ96" s="331"/>
      <c r="DA96" s="331"/>
      <c r="DB96" s="331"/>
      <c r="DC96" s="331"/>
      <c r="DD96" s="331"/>
      <c r="DE96" s="331"/>
      <c r="DF96" s="331"/>
      <c r="DG96" s="331"/>
      <c r="DH96" s="331"/>
      <c r="DI96" s="331"/>
      <c r="DJ96" s="331"/>
      <c r="DK96" s="331"/>
      <c r="DL96" s="331"/>
      <c r="DM96" s="331"/>
      <c r="DN96" s="331"/>
      <c r="DO96" s="331"/>
      <c r="DP96" s="331"/>
      <c r="DQ96" s="331"/>
      <c r="DR96" s="331"/>
      <c r="DS96" s="331"/>
      <c r="DT96" s="331"/>
      <c r="DU96" s="331"/>
      <c r="DV96" s="331"/>
      <c r="DW96" s="331"/>
      <c r="DX96" s="331"/>
      <c r="DY96" s="340"/>
      <c r="DZ96" s="335"/>
      <c r="EA96" s="335"/>
    </row>
    <row r="97" spans="2:131" ht="20.25" x14ac:dyDescent="0.3">
      <c r="B97" s="247"/>
      <c r="C97" s="134"/>
      <c r="D97" s="133"/>
      <c r="E97" s="260"/>
      <c r="F97" s="261"/>
      <c r="G97" s="330"/>
      <c r="H97" s="343"/>
      <c r="I97" s="343"/>
      <c r="J97" s="343"/>
      <c r="K97" s="343"/>
      <c r="L97" s="343"/>
      <c r="M97" s="343"/>
      <c r="N97" s="343"/>
      <c r="O97" s="343"/>
      <c r="P97" s="343"/>
      <c r="Q97" s="343"/>
      <c r="R97" s="343"/>
      <c r="S97" s="343"/>
      <c r="T97" s="343"/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3"/>
      <c r="AV97" s="343"/>
      <c r="AW97" s="343"/>
      <c r="AX97" s="343"/>
      <c r="AY97" s="343"/>
      <c r="AZ97" s="343"/>
      <c r="BA97" s="343"/>
      <c r="BB97" s="343"/>
      <c r="BC97" s="343"/>
      <c r="BD97" s="343"/>
      <c r="BE97" s="343"/>
      <c r="BF97" s="343"/>
      <c r="BG97" s="343"/>
      <c r="BH97" s="343"/>
      <c r="BI97" s="343"/>
      <c r="BJ97" s="343"/>
      <c r="BK97" s="343"/>
      <c r="BL97" s="343"/>
      <c r="BM97" s="335"/>
      <c r="BN97" s="335"/>
      <c r="BO97" s="344"/>
      <c r="BP97" s="345"/>
      <c r="BQ97" s="336"/>
      <c r="BR97" s="346"/>
      <c r="BS97" s="347"/>
      <c r="BT97" s="331"/>
      <c r="BU97" s="331"/>
      <c r="BV97" s="331"/>
      <c r="BW97" s="331"/>
      <c r="BX97" s="331"/>
      <c r="BY97" s="331"/>
      <c r="BZ97" s="331"/>
      <c r="CA97" s="331"/>
      <c r="CB97" s="331"/>
      <c r="CC97" s="331"/>
      <c r="CD97" s="331"/>
      <c r="CE97" s="331"/>
      <c r="CF97" s="331"/>
      <c r="CG97" s="331"/>
      <c r="CH97" s="331"/>
      <c r="CI97" s="331"/>
      <c r="CJ97" s="331"/>
      <c r="CK97" s="331"/>
      <c r="CL97" s="331"/>
      <c r="CM97" s="331"/>
      <c r="CN97" s="331"/>
      <c r="CO97" s="331"/>
      <c r="CP97" s="331"/>
      <c r="CQ97" s="331"/>
      <c r="CR97" s="331"/>
      <c r="CS97" s="331"/>
      <c r="CT97" s="331"/>
      <c r="CU97" s="331"/>
      <c r="CV97" s="331"/>
      <c r="CW97" s="331"/>
      <c r="CX97" s="331"/>
      <c r="CY97" s="331"/>
      <c r="CZ97" s="331"/>
      <c r="DA97" s="331"/>
      <c r="DB97" s="331"/>
      <c r="DC97" s="331"/>
      <c r="DD97" s="331"/>
      <c r="DE97" s="331"/>
      <c r="DF97" s="331"/>
      <c r="DG97" s="331"/>
      <c r="DH97" s="331"/>
      <c r="DI97" s="331"/>
      <c r="DJ97" s="331"/>
      <c r="DK97" s="331"/>
      <c r="DL97" s="331"/>
      <c r="DM97" s="331"/>
      <c r="DN97" s="331"/>
      <c r="DO97" s="331"/>
      <c r="DP97" s="331"/>
      <c r="DQ97" s="331"/>
      <c r="DR97" s="331"/>
      <c r="DS97" s="331"/>
      <c r="DT97" s="331"/>
      <c r="DU97" s="331"/>
      <c r="DV97" s="331"/>
      <c r="DW97" s="331"/>
      <c r="DX97" s="331"/>
      <c r="DY97" s="340"/>
      <c r="DZ97" s="335"/>
      <c r="EA97" s="335"/>
    </row>
    <row r="98" spans="2:131" ht="20.25" x14ac:dyDescent="0.3">
      <c r="B98" s="247"/>
      <c r="C98" s="134"/>
      <c r="D98" s="133"/>
      <c r="E98" s="260"/>
      <c r="F98" s="261"/>
      <c r="G98" s="330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3"/>
      <c r="T98" s="343"/>
      <c r="U98" s="343"/>
      <c r="V98" s="343"/>
      <c r="W98" s="343"/>
      <c r="X98" s="343"/>
      <c r="Y98" s="343"/>
      <c r="Z98" s="343"/>
      <c r="AA98" s="343"/>
      <c r="AB98" s="343"/>
      <c r="AC98" s="343"/>
      <c r="AD98" s="343"/>
      <c r="AE98" s="343"/>
      <c r="AF98" s="343"/>
      <c r="AG98" s="343"/>
      <c r="AH98" s="343"/>
      <c r="AI98" s="343"/>
      <c r="AJ98" s="343"/>
      <c r="AK98" s="343"/>
      <c r="AL98" s="343"/>
      <c r="AM98" s="343"/>
      <c r="AN98" s="343"/>
      <c r="AO98" s="343"/>
      <c r="AP98" s="343"/>
      <c r="AQ98" s="343"/>
      <c r="AR98" s="343"/>
      <c r="AS98" s="343"/>
      <c r="AT98" s="343"/>
      <c r="AU98" s="343"/>
      <c r="AV98" s="343"/>
      <c r="AW98" s="343"/>
      <c r="AX98" s="343"/>
      <c r="AY98" s="343"/>
      <c r="AZ98" s="343"/>
      <c r="BA98" s="343"/>
      <c r="BB98" s="343"/>
      <c r="BC98" s="343"/>
      <c r="BD98" s="343"/>
      <c r="BE98" s="343"/>
      <c r="BF98" s="343"/>
      <c r="BG98" s="343"/>
      <c r="BH98" s="343"/>
      <c r="BI98" s="343"/>
      <c r="BJ98" s="343"/>
      <c r="BK98" s="343"/>
      <c r="BL98" s="343"/>
      <c r="BM98" s="335"/>
      <c r="BN98" s="335"/>
      <c r="BO98" s="344"/>
      <c r="BP98" s="345"/>
      <c r="BQ98" s="336"/>
      <c r="BR98" s="346"/>
      <c r="BS98" s="347"/>
      <c r="BT98" s="331"/>
      <c r="BU98" s="331"/>
      <c r="BV98" s="331"/>
      <c r="BW98" s="331"/>
      <c r="BX98" s="331"/>
      <c r="BY98" s="331"/>
      <c r="BZ98" s="331"/>
      <c r="CA98" s="331"/>
      <c r="CB98" s="331"/>
      <c r="CC98" s="331"/>
      <c r="CD98" s="331"/>
      <c r="CE98" s="331"/>
      <c r="CF98" s="331"/>
      <c r="CG98" s="331"/>
      <c r="CH98" s="331"/>
      <c r="CI98" s="331"/>
      <c r="CJ98" s="331"/>
      <c r="CK98" s="331"/>
      <c r="CL98" s="331"/>
      <c r="CM98" s="331"/>
      <c r="CN98" s="331"/>
      <c r="CO98" s="331"/>
      <c r="CP98" s="331"/>
      <c r="CQ98" s="331"/>
      <c r="CR98" s="331"/>
      <c r="CS98" s="331"/>
      <c r="CT98" s="331"/>
      <c r="CU98" s="331"/>
      <c r="CV98" s="331"/>
      <c r="CW98" s="331"/>
      <c r="CX98" s="331"/>
      <c r="CY98" s="331"/>
      <c r="CZ98" s="331"/>
      <c r="DA98" s="331"/>
      <c r="DB98" s="331"/>
      <c r="DC98" s="331"/>
      <c r="DD98" s="331"/>
      <c r="DE98" s="331"/>
      <c r="DF98" s="331"/>
      <c r="DG98" s="331"/>
      <c r="DH98" s="331"/>
      <c r="DI98" s="331"/>
      <c r="DJ98" s="331"/>
      <c r="DK98" s="331"/>
      <c r="DL98" s="331"/>
      <c r="DM98" s="331"/>
      <c r="DN98" s="331"/>
      <c r="DO98" s="331"/>
      <c r="DP98" s="331"/>
      <c r="DQ98" s="331"/>
      <c r="DR98" s="331"/>
      <c r="DS98" s="331"/>
      <c r="DT98" s="331"/>
      <c r="DU98" s="331"/>
      <c r="DV98" s="331"/>
      <c r="DW98" s="331"/>
      <c r="DX98" s="331"/>
      <c r="DY98" s="340"/>
      <c r="DZ98" s="335"/>
      <c r="EA98" s="335"/>
    </row>
    <row r="99" spans="2:131" ht="20.25" x14ac:dyDescent="0.3">
      <c r="B99" s="247"/>
      <c r="C99" s="134"/>
      <c r="D99" s="133"/>
      <c r="E99" s="260"/>
      <c r="F99" s="261"/>
      <c r="G99" s="330"/>
      <c r="H99" s="343"/>
      <c r="I99" s="343"/>
      <c r="J99" s="343"/>
      <c r="K99" s="343"/>
      <c r="L99" s="343"/>
      <c r="M99" s="343"/>
      <c r="N99" s="343"/>
      <c r="O99" s="343"/>
      <c r="P99" s="343"/>
      <c r="Q99" s="343"/>
      <c r="R99" s="343"/>
      <c r="S99" s="343"/>
      <c r="T99" s="343"/>
      <c r="U99" s="343"/>
      <c r="V99" s="343"/>
      <c r="W99" s="343"/>
      <c r="X99" s="343"/>
      <c r="Y99" s="343"/>
      <c r="Z99" s="343"/>
      <c r="AA99" s="343"/>
      <c r="AB99" s="343"/>
      <c r="AC99" s="343"/>
      <c r="AD99" s="343"/>
      <c r="AE99" s="343"/>
      <c r="AF99" s="343"/>
      <c r="AG99" s="343"/>
      <c r="AH99" s="343"/>
      <c r="AI99" s="343"/>
      <c r="AJ99" s="343"/>
      <c r="AK99" s="343"/>
      <c r="AL99" s="343"/>
      <c r="AM99" s="343"/>
      <c r="AN99" s="343"/>
      <c r="AO99" s="343"/>
      <c r="AP99" s="343"/>
      <c r="AQ99" s="343"/>
      <c r="AR99" s="343"/>
      <c r="AS99" s="343"/>
      <c r="AT99" s="343"/>
      <c r="AU99" s="343"/>
      <c r="AV99" s="343"/>
      <c r="AW99" s="343"/>
      <c r="AX99" s="343"/>
      <c r="AY99" s="343"/>
      <c r="AZ99" s="343"/>
      <c r="BA99" s="343"/>
      <c r="BB99" s="343"/>
      <c r="BC99" s="343"/>
      <c r="BD99" s="343"/>
      <c r="BE99" s="343"/>
      <c r="BF99" s="343"/>
      <c r="BG99" s="343"/>
      <c r="BH99" s="343"/>
      <c r="BI99" s="343"/>
      <c r="BJ99" s="343"/>
      <c r="BK99" s="343"/>
      <c r="BL99" s="343"/>
      <c r="BM99" s="335"/>
      <c r="BN99" s="335"/>
      <c r="BO99" s="344"/>
      <c r="BP99" s="345"/>
      <c r="BQ99" s="336"/>
      <c r="BR99" s="346"/>
      <c r="BS99" s="347"/>
      <c r="BT99" s="331"/>
      <c r="BU99" s="331"/>
      <c r="BV99" s="331"/>
      <c r="BW99" s="331"/>
      <c r="BX99" s="331"/>
      <c r="BY99" s="331"/>
      <c r="BZ99" s="331"/>
      <c r="CA99" s="331"/>
      <c r="CB99" s="331"/>
      <c r="CC99" s="331"/>
      <c r="CD99" s="331"/>
      <c r="CE99" s="331"/>
      <c r="CF99" s="331"/>
      <c r="CG99" s="331"/>
      <c r="CH99" s="331"/>
      <c r="CI99" s="331"/>
      <c r="CJ99" s="331"/>
      <c r="CK99" s="331"/>
      <c r="CL99" s="331"/>
      <c r="CM99" s="331"/>
      <c r="CN99" s="331"/>
      <c r="CO99" s="331"/>
      <c r="CP99" s="331"/>
      <c r="CQ99" s="331"/>
      <c r="CR99" s="331"/>
      <c r="CS99" s="331"/>
      <c r="CT99" s="331"/>
      <c r="CU99" s="331"/>
      <c r="CV99" s="331"/>
      <c r="CW99" s="331"/>
      <c r="CX99" s="331"/>
      <c r="CY99" s="331"/>
      <c r="CZ99" s="331"/>
      <c r="DA99" s="331"/>
      <c r="DB99" s="331"/>
      <c r="DC99" s="331"/>
      <c r="DD99" s="331"/>
      <c r="DE99" s="331"/>
      <c r="DF99" s="331"/>
      <c r="DG99" s="331"/>
      <c r="DH99" s="331"/>
      <c r="DI99" s="331"/>
      <c r="DJ99" s="331"/>
      <c r="DK99" s="331"/>
      <c r="DL99" s="331"/>
      <c r="DM99" s="331"/>
      <c r="DN99" s="331"/>
      <c r="DO99" s="331"/>
      <c r="DP99" s="331"/>
      <c r="DQ99" s="331"/>
      <c r="DR99" s="331"/>
      <c r="DS99" s="331"/>
      <c r="DT99" s="331"/>
      <c r="DU99" s="331"/>
      <c r="DV99" s="331"/>
      <c r="DW99" s="331"/>
      <c r="DX99" s="331"/>
      <c r="DY99" s="340"/>
      <c r="DZ99" s="335"/>
      <c r="EA99" s="335"/>
    </row>
    <row r="100" spans="2:131" ht="20.25" x14ac:dyDescent="0.3">
      <c r="B100" s="247"/>
      <c r="C100" s="134"/>
      <c r="D100" s="133"/>
      <c r="E100" s="260"/>
      <c r="F100" s="261"/>
      <c r="G100" s="330"/>
      <c r="H100" s="343"/>
      <c r="I100" s="343"/>
      <c r="J100" s="343"/>
      <c r="K100" s="343"/>
      <c r="L100" s="343"/>
      <c r="M100" s="343"/>
      <c r="N100" s="343"/>
      <c r="O100" s="343"/>
      <c r="P100" s="343"/>
      <c r="Q100" s="343"/>
      <c r="R100" s="343"/>
      <c r="S100" s="343"/>
      <c r="T100" s="343"/>
      <c r="U100" s="343"/>
      <c r="V100" s="343"/>
      <c r="W100" s="343"/>
      <c r="X100" s="343"/>
      <c r="Y100" s="343"/>
      <c r="Z100" s="343"/>
      <c r="AA100" s="343"/>
      <c r="AB100" s="343"/>
      <c r="AC100" s="343"/>
      <c r="AD100" s="343"/>
      <c r="AE100" s="343"/>
      <c r="AF100" s="343"/>
      <c r="AG100" s="343"/>
      <c r="AH100" s="343"/>
      <c r="AI100" s="343"/>
      <c r="AJ100" s="343"/>
      <c r="AK100" s="343"/>
      <c r="AL100" s="343"/>
      <c r="AM100" s="343"/>
      <c r="AN100" s="343"/>
      <c r="AO100" s="343"/>
      <c r="AP100" s="343"/>
      <c r="AQ100" s="343"/>
      <c r="AR100" s="343"/>
      <c r="AS100" s="343"/>
      <c r="AT100" s="343"/>
      <c r="AU100" s="343"/>
      <c r="AV100" s="343"/>
      <c r="AW100" s="343"/>
      <c r="AX100" s="343"/>
      <c r="AY100" s="343"/>
      <c r="AZ100" s="343"/>
      <c r="BA100" s="343"/>
      <c r="BB100" s="343"/>
      <c r="BC100" s="343"/>
      <c r="BD100" s="343"/>
      <c r="BE100" s="343"/>
      <c r="BF100" s="343"/>
      <c r="BG100" s="343"/>
      <c r="BH100" s="343"/>
      <c r="BI100" s="343"/>
      <c r="BJ100" s="343"/>
      <c r="BK100" s="343"/>
      <c r="BL100" s="343"/>
      <c r="BM100" s="335"/>
      <c r="BN100" s="335"/>
      <c r="BO100" s="344"/>
      <c r="BP100" s="345"/>
      <c r="BQ100" s="336"/>
      <c r="BR100" s="346"/>
      <c r="BS100" s="347"/>
      <c r="BT100" s="331"/>
      <c r="BU100" s="331"/>
      <c r="BV100" s="331"/>
      <c r="BW100" s="331"/>
      <c r="BX100" s="331"/>
      <c r="BY100" s="331"/>
      <c r="BZ100" s="331"/>
      <c r="CA100" s="331"/>
      <c r="CB100" s="331"/>
      <c r="CC100" s="331"/>
      <c r="CD100" s="331"/>
      <c r="CE100" s="331"/>
      <c r="CF100" s="331"/>
      <c r="CG100" s="331"/>
      <c r="CH100" s="331"/>
      <c r="CI100" s="331"/>
      <c r="CJ100" s="331"/>
      <c r="CK100" s="331"/>
      <c r="CL100" s="331"/>
      <c r="CM100" s="331"/>
      <c r="CN100" s="331"/>
      <c r="CO100" s="331"/>
      <c r="CP100" s="331"/>
      <c r="CQ100" s="331"/>
      <c r="CR100" s="331"/>
      <c r="CS100" s="331"/>
      <c r="CT100" s="331"/>
      <c r="CU100" s="331"/>
      <c r="CV100" s="331"/>
      <c r="CW100" s="331"/>
      <c r="CX100" s="331"/>
      <c r="CY100" s="331"/>
      <c r="CZ100" s="331"/>
      <c r="DA100" s="331"/>
      <c r="DB100" s="331"/>
      <c r="DC100" s="331"/>
      <c r="DD100" s="331"/>
      <c r="DE100" s="331"/>
      <c r="DF100" s="331"/>
      <c r="DG100" s="331"/>
      <c r="DH100" s="331"/>
      <c r="DI100" s="331"/>
      <c r="DJ100" s="331"/>
      <c r="DK100" s="331"/>
      <c r="DL100" s="331"/>
      <c r="DM100" s="331"/>
      <c r="DN100" s="331"/>
      <c r="DO100" s="331"/>
      <c r="DP100" s="331"/>
      <c r="DQ100" s="331"/>
      <c r="DR100" s="331"/>
      <c r="DS100" s="331"/>
      <c r="DT100" s="331"/>
      <c r="DU100" s="331"/>
      <c r="DV100" s="331"/>
      <c r="DW100" s="331"/>
      <c r="DX100" s="331"/>
      <c r="DY100" s="340"/>
      <c r="DZ100" s="335"/>
      <c r="EA100" s="335"/>
    </row>
    <row r="101" spans="2:131" ht="21" thickBot="1" x14ac:dyDescent="0.35">
      <c r="B101" s="247"/>
      <c r="C101" s="134"/>
      <c r="D101" s="133"/>
      <c r="E101" s="270"/>
      <c r="F101" s="261"/>
      <c r="G101" s="330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3"/>
      <c r="AF101" s="343"/>
      <c r="AG101" s="343"/>
      <c r="AH101" s="343"/>
      <c r="AI101" s="343"/>
      <c r="AJ101" s="343"/>
      <c r="AK101" s="343"/>
      <c r="AL101" s="343"/>
      <c r="AM101" s="343"/>
      <c r="AN101" s="343"/>
      <c r="AO101" s="343"/>
      <c r="AP101" s="343"/>
      <c r="AQ101" s="343"/>
      <c r="AR101" s="343"/>
      <c r="AS101" s="343"/>
      <c r="AT101" s="343"/>
      <c r="AU101" s="343"/>
      <c r="AV101" s="343"/>
      <c r="AW101" s="343"/>
      <c r="AX101" s="343"/>
      <c r="AY101" s="343"/>
      <c r="AZ101" s="343"/>
      <c r="BA101" s="343"/>
      <c r="BB101" s="343"/>
      <c r="BC101" s="343"/>
      <c r="BD101" s="343"/>
      <c r="BE101" s="343"/>
      <c r="BF101" s="343"/>
      <c r="BG101" s="343"/>
      <c r="BH101" s="343"/>
      <c r="BI101" s="343"/>
      <c r="BJ101" s="343"/>
      <c r="BK101" s="343"/>
      <c r="BL101" s="343"/>
      <c r="BM101" s="335"/>
      <c r="BN101" s="335"/>
      <c r="BO101" s="344"/>
      <c r="BP101" s="345"/>
      <c r="BQ101" s="336"/>
      <c r="BR101" s="346"/>
      <c r="BS101" s="347"/>
      <c r="BT101" s="331"/>
      <c r="BU101" s="331"/>
      <c r="BV101" s="331"/>
      <c r="BW101" s="331"/>
      <c r="BX101" s="331"/>
      <c r="BY101" s="331"/>
      <c r="BZ101" s="331"/>
      <c r="CA101" s="331"/>
      <c r="CB101" s="331"/>
      <c r="CC101" s="331"/>
      <c r="CD101" s="331"/>
      <c r="CE101" s="331"/>
      <c r="CF101" s="331"/>
      <c r="CG101" s="331"/>
      <c r="CH101" s="331"/>
      <c r="CI101" s="331"/>
      <c r="CJ101" s="331"/>
      <c r="CK101" s="331"/>
      <c r="CL101" s="331"/>
      <c r="CM101" s="331"/>
      <c r="CN101" s="331"/>
      <c r="CO101" s="331"/>
      <c r="CP101" s="331"/>
      <c r="CQ101" s="331"/>
      <c r="CR101" s="331"/>
      <c r="CS101" s="331"/>
      <c r="CT101" s="331"/>
      <c r="CU101" s="331"/>
      <c r="CV101" s="331"/>
      <c r="CW101" s="331"/>
      <c r="CX101" s="331"/>
      <c r="CY101" s="331"/>
      <c r="CZ101" s="331"/>
      <c r="DA101" s="331"/>
      <c r="DB101" s="331"/>
      <c r="DC101" s="331"/>
      <c r="DD101" s="331"/>
      <c r="DE101" s="331"/>
      <c r="DF101" s="331"/>
      <c r="DG101" s="331"/>
      <c r="DH101" s="331"/>
      <c r="DI101" s="331"/>
      <c r="DJ101" s="331"/>
      <c r="DK101" s="331"/>
      <c r="DL101" s="331"/>
      <c r="DM101" s="331"/>
      <c r="DN101" s="331"/>
      <c r="DO101" s="331"/>
      <c r="DP101" s="331"/>
      <c r="DQ101" s="331"/>
      <c r="DR101" s="331"/>
      <c r="DS101" s="331"/>
      <c r="DT101" s="331"/>
      <c r="DU101" s="331"/>
      <c r="DV101" s="331"/>
      <c r="DW101" s="331"/>
      <c r="DX101" s="331"/>
      <c r="DY101" s="340"/>
      <c r="DZ101" s="335"/>
      <c r="EA101" s="335"/>
    </row>
    <row r="102" spans="2:131" ht="20.25" x14ac:dyDescent="0.3">
      <c r="B102" s="247"/>
      <c r="C102" s="134"/>
      <c r="D102" s="133"/>
      <c r="E102" s="259"/>
      <c r="F102" s="261"/>
      <c r="G102" s="330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43"/>
      <c r="AH102" s="343"/>
      <c r="AI102" s="343"/>
      <c r="AJ102" s="343"/>
      <c r="AK102" s="343"/>
      <c r="AL102" s="343"/>
      <c r="AM102" s="343"/>
      <c r="AN102" s="343"/>
      <c r="AO102" s="343"/>
      <c r="AP102" s="343"/>
      <c r="AQ102" s="343"/>
      <c r="AR102" s="343"/>
      <c r="AS102" s="343"/>
      <c r="AT102" s="343"/>
      <c r="AU102" s="343"/>
      <c r="AV102" s="343"/>
      <c r="AW102" s="343"/>
      <c r="AX102" s="343"/>
      <c r="AY102" s="343"/>
      <c r="AZ102" s="343"/>
      <c r="BA102" s="343"/>
      <c r="BB102" s="343"/>
      <c r="BC102" s="343"/>
      <c r="BD102" s="343"/>
      <c r="BE102" s="343"/>
      <c r="BF102" s="343"/>
      <c r="BG102" s="343"/>
      <c r="BH102" s="343"/>
      <c r="BI102" s="343"/>
      <c r="BJ102" s="343"/>
      <c r="BK102" s="343"/>
      <c r="BL102" s="343"/>
      <c r="BM102" s="335"/>
      <c r="BN102" s="335"/>
      <c r="BO102" s="344"/>
      <c r="BP102" s="345"/>
      <c r="BQ102" s="336"/>
      <c r="BR102" s="346"/>
      <c r="BS102" s="347"/>
      <c r="BT102" s="331"/>
      <c r="BU102" s="331"/>
      <c r="BV102" s="331"/>
      <c r="BW102" s="331"/>
      <c r="BX102" s="331"/>
      <c r="BY102" s="331"/>
      <c r="BZ102" s="331"/>
      <c r="CA102" s="331"/>
      <c r="CB102" s="331"/>
      <c r="CC102" s="331"/>
      <c r="CD102" s="331"/>
      <c r="CE102" s="331"/>
      <c r="CF102" s="331"/>
      <c r="CG102" s="331"/>
      <c r="CH102" s="331"/>
      <c r="CI102" s="331"/>
      <c r="CJ102" s="331"/>
      <c r="CK102" s="331"/>
      <c r="CL102" s="331"/>
      <c r="CM102" s="331"/>
      <c r="CN102" s="331"/>
      <c r="CO102" s="331"/>
      <c r="CP102" s="331"/>
      <c r="CQ102" s="331"/>
      <c r="CR102" s="331"/>
      <c r="CS102" s="331"/>
      <c r="CT102" s="331"/>
      <c r="CU102" s="331"/>
      <c r="CV102" s="331"/>
      <c r="CW102" s="331"/>
      <c r="CX102" s="331"/>
      <c r="CY102" s="331"/>
      <c r="CZ102" s="331"/>
      <c r="DA102" s="331"/>
      <c r="DB102" s="331"/>
      <c r="DC102" s="331"/>
      <c r="DD102" s="331"/>
      <c r="DE102" s="331"/>
      <c r="DF102" s="331"/>
      <c r="DG102" s="331"/>
      <c r="DH102" s="331"/>
      <c r="DI102" s="331"/>
      <c r="DJ102" s="331"/>
      <c r="DK102" s="331"/>
      <c r="DL102" s="331"/>
      <c r="DM102" s="331"/>
      <c r="DN102" s="331"/>
      <c r="DO102" s="331"/>
      <c r="DP102" s="331"/>
      <c r="DQ102" s="331"/>
      <c r="DR102" s="331"/>
      <c r="DS102" s="331"/>
      <c r="DT102" s="331"/>
      <c r="DU102" s="331"/>
      <c r="DV102" s="331"/>
      <c r="DW102" s="331"/>
      <c r="DX102" s="331"/>
      <c r="DY102" s="340"/>
      <c r="DZ102" s="335"/>
      <c r="EA102" s="335"/>
    </row>
    <row r="103" spans="2:131" ht="20.25" x14ac:dyDescent="0.3">
      <c r="B103" s="244"/>
      <c r="C103" s="246"/>
      <c r="D103" s="244"/>
      <c r="E103" s="238"/>
      <c r="F103" s="245"/>
      <c r="G103" s="239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43"/>
      <c r="AG103" s="343"/>
      <c r="AH103" s="343"/>
      <c r="AI103" s="343"/>
      <c r="AJ103" s="343"/>
      <c r="AK103" s="343"/>
      <c r="AL103" s="343"/>
      <c r="AM103" s="343"/>
      <c r="AN103" s="343"/>
      <c r="AO103" s="343"/>
      <c r="AP103" s="343"/>
      <c r="AQ103" s="343"/>
      <c r="AR103" s="343"/>
      <c r="AS103" s="343"/>
      <c r="AT103" s="343"/>
      <c r="AU103" s="343"/>
      <c r="AV103" s="343"/>
      <c r="AW103" s="343"/>
      <c r="AX103" s="343"/>
      <c r="AY103" s="343"/>
      <c r="AZ103" s="343"/>
      <c r="BA103" s="343"/>
      <c r="BB103" s="343"/>
      <c r="BC103" s="343"/>
      <c r="BD103" s="343"/>
      <c r="BE103" s="343"/>
      <c r="BF103" s="343"/>
      <c r="BG103" s="343"/>
      <c r="BH103" s="343"/>
      <c r="BI103" s="343"/>
      <c r="BJ103" s="343"/>
      <c r="BK103" s="343"/>
      <c r="BL103" s="343"/>
      <c r="BM103" s="335"/>
      <c r="BN103" s="335"/>
      <c r="BO103" s="344"/>
      <c r="BP103" s="345"/>
      <c r="BQ103" s="336"/>
      <c r="BR103" s="346"/>
      <c r="BS103" s="347"/>
      <c r="BT103" s="331"/>
      <c r="BU103" s="331"/>
      <c r="BV103" s="331"/>
      <c r="BW103" s="331"/>
      <c r="BX103" s="331"/>
      <c r="BY103" s="331"/>
      <c r="BZ103" s="331"/>
      <c r="CA103" s="331"/>
      <c r="CB103" s="331"/>
      <c r="CC103" s="331"/>
      <c r="CD103" s="331"/>
      <c r="CE103" s="331"/>
      <c r="CF103" s="331"/>
      <c r="CG103" s="331"/>
      <c r="CH103" s="331"/>
      <c r="CI103" s="331"/>
      <c r="CJ103" s="331"/>
      <c r="CK103" s="331"/>
      <c r="CL103" s="331"/>
      <c r="CM103" s="331"/>
      <c r="CN103" s="331"/>
      <c r="CO103" s="331"/>
      <c r="CP103" s="331"/>
      <c r="CQ103" s="331"/>
      <c r="CR103" s="331"/>
      <c r="CS103" s="331"/>
      <c r="CT103" s="331"/>
      <c r="CU103" s="331"/>
      <c r="CV103" s="331"/>
      <c r="CW103" s="331"/>
      <c r="CX103" s="331"/>
      <c r="CY103" s="331"/>
      <c r="CZ103" s="331"/>
      <c r="DA103" s="331"/>
      <c r="DB103" s="331"/>
      <c r="DC103" s="331"/>
      <c r="DD103" s="331"/>
      <c r="DE103" s="331"/>
      <c r="DF103" s="331"/>
      <c r="DG103" s="331"/>
      <c r="DH103" s="331"/>
      <c r="DI103" s="331"/>
      <c r="DJ103" s="331"/>
      <c r="DK103" s="331"/>
      <c r="DL103" s="331"/>
      <c r="DM103" s="331"/>
      <c r="DN103" s="331"/>
      <c r="DO103" s="331"/>
      <c r="DP103" s="331"/>
      <c r="DQ103" s="331"/>
      <c r="DR103" s="331"/>
      <c r="DS103" s="331"/>
      <c r="DT103" s="331"/>
      <c r="DU103" s="331"/>
      <c r="DV103" s="331"/>
      <c r="DW103" s="331"/>
      <c r="DX103" s="331"/>
      <c r="DY103" s="340"/>
      <c r="DZ103" s="335"/>
      <c r="EA103" s="335"/>
    </row>
    <row r="104" spans="2:131" ht="20.25" x14ac:dyDescent="0.3">
      <c r="B104" s="244"/>
      <c r="C104" s="246"/>
      <c r="D104" s="244"/>
      <c r="E104" s="238"/>
      <c r="F104" s="245"/>
      <c r="G104" s="239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  <c r="AG104" s="343"/>
      <c r="AH104" s="343"/>
      <c r="AI104" s="343"/>
      <c r="AJ104" s="343"/>
      <c r="AK104" s="343"/>
      <c r="AL104" s="343"/>
      <c r="AM104" s="343"/>
      <c r="AN104" s="343"/>
      <c r="AO104" s="343"/>
      <c r="AP104" s="343"/>
      <c r="AQ104" s="343"/>
      <c r="AR104" s="343"/>
      <c r="AS104" s="343"/>
      <c r="AT104" s="343"/>
      <c r="AU104" s="343"/>
      <c r="AV104" s="343"/>
      <c r="AW104" s="343"/>
      <c r="AX104" s="343"/>
      <c r="AY104" s="343"/>
      <c r="AZ104" s="343"/>
      <c r="BA104" s="343"/>
      <c r="BB104" s="343"/>
      <c r="BC104" s="343"/>
      <c r="BD104" s="343"/>
      <c r="BE104" s="343"/>
      <c r="BF104" s="343"/>
      <c r="BG104" s="343"/>
      <c r="BH104" s="343"/>
      <c r="BI104" s="343"/>
      <c r="BJ104" s="343"/>
      <c r="BK104" s="343"/>
      <c r="BL104" s="343"/>
      <c r="BM104" s="335"/>
      <c r="BN104" s="335"/>
      <c r="BO104" s="344"/>
      <c r="BP104" s="345"/>
      <c r="BQ104" s="336"/>
      <c r="BR104" s="346"/>
      <c r="BS104" s="347"/>
      <c r="BT104" s="331"/>
      <c r="BU104" s="331"/>
      <c r="BV104" s="331"/>
      <c r="BW104" s="331"/>
      <c r="BX104" s="331"/>
      <c r="BY104" s="331"/>
      <c r="BZ104" s="331"/>
      <c r="CA104" s="331"/>
      <c r="CB104" s="331"/>
      <c r="CC104" s="331"/>
      <c r="CD104" s="331"/>
      <c r="CE104" s="331"/>
      <c r="CF104" s="331"/>
      <c r="CG104" s="331"/>
      <c r="CH104" s="331"/>
      <c r="CI104" s="331"/>
      <c r="CJ104" s="331"/>
      <c r="CK104" s="331"/>
      <c r="CL104" s="331"/>
      <c r="CM104" s="331"/>
      <c r="CN104" s="331"/>
      <c r="CO104" s="331"/>
      <c r="CP104" s="331"/>
      <c r="CQ104" s="331"/>
      <c r="CR104" s="331"/>
      <c r="CS104" s="331"/>
      <c r="CT104" s="331"/>
      <c r="CU104" s="331"/>
      <c r="CV104" s="331"/>
      <c r="CW104" s="331"/>
      <c r="CX104" s="331"/>
      <c r="CY104" s="331"/>
      <c r="CZ104" s="331"/>
      <c r="DA104" s="331"/>
      <c r="DB104" s="331"/>
      <c r="DC104" s="331"/>
      <c r="DD104" s="331"/>
      <c r="DE104" s="331"/>
      <c r="DF104" s="331"/>
      <c r="DG104" s="331"/>
      <c r="DH104" s="331"/>
      <c r="DI104" s="331"/>
      <c r="DJ104" s="331"/>
      <c r="DK104" s="331"/>
      <c r="DL104" s="331"/>
      <c r="DM104" s="331"/>
      <c r="DN104" s="331"/>
      <c r="DO104" s="331"/>
      <c r="DP104" s="331"/>
      <c r="DQ104" s="331"/>
      <c r="DR104" s="331"/>
      <c r="DS104" s="331"/>
      <c r="DT104" s="331"/>
      <c r="DU104" s="331"/>
      <c r="DV104" s="331"/>
      <c r="DW104" s="331"/>
      <c r="DX104" s="331"/>
      <c r="DY104" s="340"/>
      <c r="DZ104" s="335"/>
      <c r="EA104" s="335"/>
    </row>
    <row r="105" spans="2:131" ht="20.25" x14ac:dyDescent="0.3">
      <c r="B105" s="244"/>
      <c r="C105" s="246"/>
      <c r="D105" s="244"/>
      <c r="E105" s="238"/>
      <c r="F105" s="245"/>
      <c r="G105" s="239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  <c r="AA105" s="343"/>
      <c r="AB105" s="343"/>
      <c r="AC105" s="343"/>
      <c r="AD105" s="343"/>
      <c r="AE105" s="343"/>
      <c r="AF105" s="343"/>
      <c r="AG105" s="343"/>
      <c r="AH105" s="343"/>
      <c r="AI105" s="343"/>
      <c r="AJ105" s="343"/>
      <c r="AK105" s="343"/>
      <c r="AL105" s="343"/>
      <c r="AM105" s="343"/>
      <c r="AN105" s="343"/>
      <c r="AO105" s="343"/>
      <c r="AP105" s="343"/>
      <c r="AQ105" s="343"/>
      <c r="AR105" s="343"/>
      <c r="AS105" s="343"/>
      <c r="AT105" s="343"/>
      <c r="AU105" s="343"/>
      <c r="AV105" s="343"/>
      <c r="AW105" s="343"/>
      <c r="AX105" s="343"/>
      <c r="AY105" s="343"/>
      <c r="AZ105" s="343"/>
      <c r="BA105" s="343"/>
      <c r="BB105" s="343"/>
      <c r="BC105" s="343"/>
      <c r="BD105" s="343"/>
      <c r="BE105" s="343"/>
      <c r="BF105" s="343"/>
      <c r="BG105" s="343"/>
      <c r="BH105" s="343"/>
      <c r="BI105" s="343"/>
      <c r="BJ105" s="343"/>
      <c r="BK105" s="343"/>
      <c r="BL105" s="343"/>
      <c r="BM105" s="335"/>
      <c r="BN105" s="335"/>
      <c r="BO105" s="344"/>
      <c r="BP105" s="345"/>
      <c r="BQ105" s="336"/>
      <c r="BR105" s="346"/>
      <c r="BS105" s="347"/>
      <c r="BT105" s="331"/>
      <c r="BU105" s="331"/>
      <c r="BV105" s="331"/>
      <c r="BW105" s="331"/>
      <c r="BX105" s="331"/>
      <c r="BY105" s="331"/>
      <c r="BZ105" s="331"/>
      <c r="CA105" s="331"/>
      <c r="CB105" s="331"/>
      <c r="CC105" s="331"/>
      <c r="CD105" s="331"/>
      <c r="CE105" s="331"/>
      <c r="CF105" s="331"/>
      <c r="CG105" s="331"/>
      <c r="CH105" s="331"/>
      <c r="CI105" s="331"/>
      <c r="CJ105" s="331"/>
      <c r="CK105" s="331"/>
      <c r="CL105" s="331"/>
      <c r="CM105" s="331"/>
      <c r="CN105" s="331"/>
      <c r="CO105" s="331"/>
      <c r="CP105" s="331"/>
      <c r="CQ105" s="331"/>
      <c r="CR105" s="331"/>
      <c r="CS105" s="331"/>
      <c r="CT105" s="331"/>
      <c r="CU105" s="331"/>
      <c r="CV105" s="331"/>
      <c r="CW105" s="331"/>
      <c r="CX105" s="331"/>
      <c r="CY105" s="331"/>
      <c r="CZ105" s="331"/>
      <c r="DA105" s="331"/>
      <c r="DB105" s="331"/>
      <c r="DC105" s="331"/>
      <c r="DD105" s="331"/>
      <c r="DE105" s="331"/>
      <c r="DF105" s="331"/>
      <c r="DG105" s="331"/>
      <c r="DH105" s="331"/>
      <c r="DI105" s="331"/>
      <c r="DJ105" s="331"/>
      <c r="DK105" s="331"/>
      <c r="DL105" s="331"/>
      <c r="DM105" s="331"/>
      <c r="DN105" s="331"/>
      <c r="DO105" s="331"/>
      <c r="DP105" s="331"/>
      <c r="DQ105" s="331"/>
      <c r="DR105" s="331"/>
      <c r="DS105" s="331"/>
      <c r="DT105" s="331"/>
      <c r="DU105" s="331"/>
      <c r="DV105" s="331"/>
      <c r="DW105" s="331"/>
      <c r="DX105" s="331"/>
      <c r="DY105" s="340"/>
      <c r="DZ105" s="335"/>
      <c r="EA105" s="335"/>
    </row>
    <row r="106" spans="2:131" ht="20.25" x14ac:dyDescent="0.3">
      <c r="B106" s="244"/>
      <c r="C106" s="246"/>
      <c r="D106" s="244"/>
      <c r="E106" s="238"/>
      <c r="F106" s="245"/>
      <c r="G106" s="239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  <c r="T106" s="343"/>
      <c r="U106" s="343"/>
      <c r="V106" s="343"/>
      <c r="W106" s="343"/>
      <c r="X106" s="343"/>
      <c r="Y106" s="343"/>
      <c r="Z106" s="343"/>
      <c r="AA106" s="343"/>
      <c r="AB106" s="343"/>
      <c r="AC106" s="343"/>
      <c r="AD106" s="343"/>
      <c r="AE106" s="343"/>
      <c r="AF106" s="343"/>
      <c r="AG106" s="343"/>
      <c r="AH106" s="343"/>
      <c r="AI106" s="343"/>
      <c r="AJ106" s="343"/>
      <c r="AK106" s="343"/>
      <c r="AL106" s="343"/>
      <c r="AM106" s="343"/>
      <c r="AN106" s="343"/>
      <c r="AO106" s="343"/>
      <c r="AP106" s="343"/>
      <c r="AQ106" s="343"/>
      <c r="AR106" s="343"/>
      <c r="AS106" s="343"/>
      <c r="AT106" s="343"/>
      <c r="AU106" s="343"/>
      <c r="AV106" s="343"/>
      <c r="AW106" s="343"/>
      <c r="AX106" s="343"/>
      <c r="AY106" s="343"/>
      <c r="AZ106" s="343"/>
      <c r="BA106" s="343"/>
      <c r="BB106" s="343"/>
      <c r="BC106" s="343"/>
      <c r="BD106" s="343"/>
      <c r="BE106" s="343"/>
      <c r="BF106" s="343"/>
      <c r="BG106" s="343"/>
      <c r="BH106" s="343"/>
      <c r="BI106" s="343"/>
      <c r="BJ106" s="343"/>
      <c r="BK106" s="343"/>
      <c r="BL106" s="343"/>
      <c r="BM106" s="335"/>
      <c r="BN106" s="335"/>
      <c r="BO106" s="344"/>
      <c r="BP106" s="345"/>
      <c r="BQ106" s="336"/>
      <c r="BR106" s="346"/>
      <c r="BS106" s="347"/>
      <c r="BT106" s="331"/>
      <c r="BU106" s="331"/>
      <c r="BV106" s="331"/>
      <c r="BW106" s="331"/>
      <c r="BX106" s="331"/>
      <c r="BY106" s="331"/>
      <c r="BZ106" s="331"/>
      <c r="CA106" s="331"/>
      <c r="CB106" s="331"/>
      <c r="CC106" s="331"/>
      <c r="CD106" s="331"/>
      <c r="CE106" s="331"/>
      <c r="CF106" s="331"/>
      <c r="CG106" s="331"/>
      <c r="CH106" s="331"/>
      <c r="CI106" s="331"/>
      <c r="CJ106" s="331"/>
      <c r="CK106" s="331"/>
      <c r="CL106" s="331"/>
      <c r="CM106" s="331"/>
      <c r="CN106" s="331"/>
      <c r="CO106" s="331"/>
      <c r="CP106" s="331"/>
      <c r="CQ106" s="331"/>
      <c r="CR106" s="331"/>
      <c r="CS106" s="331"/>
      <c r="CT106" s="331"/>
      <c r="CU106" s="331"/>
      <c r="CV106" s="331"/>
      <c r="CW106" s="331"/>
      <c r="CX106" s="331"/>
      <c r="CY106" s="331"/>
      <c r="CZ106" s="331"/>
      <c r="DA106" s="331"/>
      <c r="DB106" s="331"/>
      <c r="DC106" s="331"/>
      <c r="DD106" s="331"/>
      <c r="DE106" s="331"/>
      <c r="DF106" s="331"/>
      <c r="DG106" s="331"/>
      <c r="DH106" s="331"/>
      <c r="DI106" s="331"/>
      <c r="DJ106" s="331"/>
      <c r="DK106" s="331"/>
      <c r="DL106" s="331"/>
      <c r="DM106" s="331"/>
      <c r="DN106" s="331"/>
      <c r="DO106" s="331"/>
      <c r="DP106" s="331"/>
      <c r="DQ106" s="331"/>
      <c r="DR106" s="331"/>
      <c r="DS106" s="331"/>
      <c r="DT106" s="331"/>
      <c r="DU106" s="331"/>
      <c r="DV106" s="331"/>
      <c r="DW106" s="331"/>
      <c r="DX106" s="331"/>
      <c r="DY106" s="340"/>
      <c r="DZ106" s="335"/>
      <c r="EA106" s="335"/>
    </row>
    <row r="107" spans="2:131" ht="20.25" x14ac:dyDescent="0.3">
      <c r="B107" s="244"/>
      <c r="C107" s="246"/>
      <c r="D107" s="244"/>
      <c r="E107" s="238"/>
      <c r="F107" s="245"/>
      <c r="G107" s="239"/>
      <c r="H107" s="343"/>
      <c r="I107" s="343"/>
      <c r="J107" s="343"/>
      <c r="K107" s="343"/>
      <c r="L107" s="343"/>
      <c r="M107" s="343"/>
      <c r="N107" s="343"/>
      <c r="O107" s="343"/>
      <c r="P107" s="343"/>
      <c r="Q107" s="343"/>
      <c r="R107" s="343"/>
      <c r="S107" s="343"/>
      <c r="T107" s="343"/>
      <c r="U107" s="343"/>
      <c r="V107" s="343"/>
      <c r="W107" s="343"/>
      <c r="X107" s="343"/>
      <c r="Y107" s="343"/>
      <c r="Z107" s="343"/>
      <c r="AA107" s="343"/>
      <c r="AB107" s="343"/>
      <c r="AC107" s="343"/>
      <c r="AD107" s="343"/>
      <c r="AE107" s="343"/>
      <c r="AF107" s="343"/>
      <c r="AG107" s="343"/>
      <c r="AH107" s="343"/>
      <c r="AI107" s="343"/>
      <c r="AJ107" s="343"/>
      <c r="AK107" s="343"/>
      <c r="AL107" s="343"/>
      <c r="AM107" s="343"/>
      <c r="AN107" s="343"/>
      <c r="AO107" s="343"/>
      <c r="AP107" s="343"/>
      <c r="AQ107" s="343"/>
      <c r="AR107" s="343"/>
      <c r="AS107" s="343"/>
      <c r="AT107" s="343"/>
      <c r="AU107" s="343"/>
      <c r="AV107" s="343"/>
      <c r="AW107" s="343"/>
      <c r="AX107" s="343"/>
      <c r="AY107" s="343"/>
      <c r="AZ107" s="343"/>
      <c r="BA107" s="343"/>
      <c r="BB107" s="343"/>
      <c r="BC107" s="343"/>
      <c r="BD107" s="343"/>
      <c r="BE107" s="343"/>
      <c r="BF107" s="343"/>
      <c r="BG107" s="343"/>
      <c r="BH107" s="343"/>
      <c r="BI107" s="343"/>
      <c r="BJ107" s="343"/>
      <c r="BK107" s="343"/>
      <c r="BL107" s="343"/>
      <c r="BM107" s="335"/>
      <c r="BN107" s="335"/>
      <c r="BO107" s="344"/>
      <c r="BP107" s="345"/>
      <c r="BQ107" s="336"/>
      <c r="BR107" s="346"/>
      <c r="BS107" s="347"/>
      <c r="BT107" s="331"/>
      <c r="BU107" s="331"/>
      <c r="BV107" s="331"/>
      <c r="BW107" s="331"/>
      <c r="BX107" s="331"/>
      <c r="BY107" s="331"/>
      <c r="BZ107" s="331"/>
      <c r="CA107" s="331"/>
      <c r="CB107" s="331"/>
      <c r="CC107" s="331"/>
      <c r="CD107" s="331"/>
      <c r="CE107" s="331"/>
      <c r="CF107" s="331"/>
      <c r="CG107" s="331"/>
      <c r="CH107" s="331"/>
      <c r="CI107" s="331"/>
      <c r="CJ107" s="331"/>
      <c r="CK107" s="331"/>
      <c r="CL107" s="331"/>
      <c r="CM107" s="331"/>
      <c r="CN107" s="331"/>
      <c r="CO107" s="331"/>
      <c r="CP107" s="331"/>
      <c r="CQ107" s="331"/>
      <c r="CR107" s="331"/>
      <c r="CS107" s="331"/>
      <c r="CT107" s="331"/>
      <c r="CU107" s="331"/>
      <c r="CV107" s="331"/>
      <c r="CW107" s="331"/>
      <c r="CX107" s="331"/>
      <c r="CY107" s="331"/>
      <c r="CZ107" s="331"/>
      <c r="DA107" s="331"/>
      <c r="DB107" s="331"/>
      <c r="DC107" s="331"/>
      <c r="DD107" s="331"/>
      <c r="DE107" s="331"/>
      <c r="DF107" s="331"/>
      <c r="DG107" s="331"/>
      <c r="DH107" s="331"/>
      <c r="DI107" s="331"/>
      <c r="DJ107" s="331"/>
      <c r="DK107" s="331"/>
      <c r="DL107" s="331"/>
      <c r="DM107" s="331"/>
      <c r="DN107" s="331"/>
      <c r="DO107" s="331"/>
      <c r="DP107" s="331"/>
      <c r="DQ107" s="331"/>
      <c r="DR107" s="331"/>
      <c r="DS107" s="331"/>
      <c r="DT107" s="331"/>
      <c r="DU107" s="331"/>
      <c r="DV107" s="331"/>
      <c r="DW107" s="331"/>
      <c r="DX107" s="331"/>
      <c r="DY107" s="340"/>
      <c r="DZ107" s="335"/>
      <c r="EA107" s="335"/>
    </row>
    <row r="108" spans="2:131" ht="20.25" x14ac:dyDescent="0.3">
      <c r="B108" s="244"/>
      <c r="C108" s="246"/>
      <c r="D108" s="244"/>
      <c r="E108" s="238"/>
      <c r="F108" s="245"/>
      <c r="G108" s="239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3"/>
      <c r="U108" s="343"/>
      <c r="V108" s="343"/>
      <c r="W108" s="343"/>
      <c r="X108" s="343"/>
      <c r="Y108" s="343"/>
      <c r="Z108" s="343"/>
      <c r="AA108" s="343"/>
      <c r="AB108" s="343"/>
      <c r="AC108" s="343"/>
      <c r="AD108" s="343"/>
      <c r="AE108" s="343"/>
      <c r="AF108" s="343"/>
      <c r="AG108" s="343"/>
      <c r="AH108" s="343"/>
      <c r="AI108" s="343"/>
      <c r="AJ108" s="343"/>
      <c r="AK108" s="343"/>
      <c r="AL108" s="343"/>
      <c r="AM108" s="343"/>
      <c r="AN108" s="343"/>
      <c r="AO108" s="343"/>
      <c r="AP108" s="343"/>
      <c r="AQ108" s="343"/>
      <c r="AR108" s="343"/>
      <c r="AS108" s="343"/>
      <c r="AT108" s="343"/>
      <c r="AU108" s="343"/>
      <c r="AV108" s="343"/>
      <c r="AW108" s="343"/>
      <c r="AX108" s="343"/>
      <c r="AY108" s="343"/>
      <c r="AZ108" s="343"/>
      <c r="BA108" s="343"/>
      <c r="BB108" s="343"/>
      <c r="BC108" s="343"/>
      <c r="BD108" s="343"/>
      <c r="BE108" s="343"/>
      <c r="BF108" s="343"/>
      <c r="BG108" s="343"/>
      <c r="BH108" s="343"/>
      <c r="BI108" s="343"/>
      <c r="BJ108" s="343"/>
      <c r="BK108" s="343"/>
      <c r="BL108" s="343"/>
      <c r="BM108" s="335"/>
      <c r="BN108" s="335"/>
      <c r="BO108" s="344"/>
      <c r="BP108" s="345"/>
      <c r="BQ108" s="336"/>
      <c r="BR108" s="346"/>
      <c r="BS108" s="347"/>
      <c r="BT108" s="331"/>
      <c r="BU108" s="331"/>
      <c r="BV108" s="331"/>
      <c r="BW108" s="331"/>
      <c r="BX108" s="331"/>
      <c r="BY108" s="331"/>
      <c r="BZ108" s="331"/>
      <c r="CA108" s="331"/>
      <c r="CB108" s="331"/>
      <c r="CC108" s="331"/>
      <c r="CD108" s="331"/>
      <c r="CE108" s="331"/>
      <c r="CF108" s="331"/>
      <c r="CG108" s="331"/>
      <c r="CH108" s="331"/>
      <c r="CI108" s="331"/>
      <c r="CJ108" s="331"/>
      <c r="CK108" s="331"/>
      <c r="CL108" s="331"/>
      <c r="CM108" s="331"/>
      <c r="CN108" s="331"/>
      <c r="CO108" s="331"/>
      <c r="CP108" s="331"/>
      <c r="CQ108" s="331"/>
      <c r="CR108" s="331"/>
      <c r="CS108" s="331"/>
      <c r="CT108" s="331"/>
      <c r="CU108" s="331"/>
      <c r="CV108" s="331"/>
      <c r="CW108" s="331"/>
      <c r="CX108" s="331"/>
      <c r="CY108" s="331"/>
      <c r="CZ108" s="331"/>
      <c r="DA108" s="331"/>
      <c r="DB108" s="331"/>
      <c r="DC108" s="331"/>
      <c r="DD108" s="331"/>
      <c r="DE108" s="331"/>
      <c r="DF108" s="331"/>
      <c r="DG108" s="331"/>
      <c r="DH108" s="331"/>
      <c r="DI108" s="331"/>
      <c r="DJ108" s="331"/>
      <c r="DK108" s="331"/>
      <c r="DL108" s="331"/>
      <c r="DM108" s="331"/>
      <c r="DN108" s="331"/>
      <c r="DO108" s="331"/>
      <c r="DP108" s="331"/>
      <c r="DQ108" s="331"/>
      <c r="DR108" s="331"/>
      <c r="DS108" s="331"/>
      <c r="DT108" s="331"/>
      <c r="DU108" s="331"/>
      <c r="DV108" s="331"/>
      <c r="DW108" s="331"/>
      <c r="DX108" s="331"/>
      <c r="DY108" s="340"/>
      <c r="DZ108" s="335"/>
      <c r="EA108" s="335"/>
    </row>
    <row r="109" spans="2:131" ht="20.25" x14ac:dyDescent="0.3">
      <c r="B109" s="244"/>
      <c r="C109" s="246"/>
      <c r="D109" s="244"/>
      <c r="E109" s="238"/>
      <c r="F109" s="245"/>
      <c r="G109" s="239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43"/>
      <c r="AA109" s="343"/>
      <c r="AB109" s="343"/>
      <c r="AC109" s="343"/>
      <c r="AD109" s="343"/>
      <c r="AE109" s="343"/>
      <c r="AF109" s="343"/>
      <c r="AG109" s="343"/>
      <c r="AH109" s="343"/>
      <c r="AI109" s="343"/>
      <c r="AJ109" s="343"/>
      <c r="AK109" s="343"/>
      <c r="AL109" s="343"/>
      <c r="AM109" s="343"/>
      <c r="AN109" s="343"/>
      <c r="AO109" s="343"/>
      <c r="AP109" s="343"/>
      <c r="AQ109" s="343"/>
      <c r="AR109" s="343"/>
      <c r="AS109" s="343"/>
      <c r="AT109" s="343"/>
      <c r="AU109" s="343"/>
      <c r="AV109" s="343"/>
      <c r="AW109" s="343"/>
      <c r="AX109" s="343"/>
      <c r="AY109" s="343"/>
      <c r="AZ109" s="343"/>
      <c r="BA109" s="343"/>
      <c r="BB109" s="343"/>
      <c r="BC109" s="343"/>
      <c r="BD109" s="343"/>
      <c r="BE109" s="343"/>
      <c r="BF109" s="343"/>
      <c r="BG109" s="343"/>
      <c r="BH109" s="343"/>
      <c r="BI109" s="343"/>
      <c r="BJ109" s="343"/>
      <c r="BK109" s="343"/>
      <c r="BL109" s="343"/>
      <c r="BM109" s="335"/>
      <c r="BN109" s="335"/>
      <c r="BO109" s="344"/>
      <c r="BP109" s="345"/>
      <c r="BQ109" s="336"/>
      <c r="BR109" s="346"/>
      <c r="BS109" s="347"/>
      <c r="BT109" s="331"/>
      <c r="BU109" s="331"/>
      <c r="BV109" s="331"/>
      <c r="BW109" s="331"/>
      <c r="BX109" s="331"/>
      <c r="BY109" s="331"/>
      <c r="BZ109" s="331"/>
      <c r="CA109" s="331"/>
      <c r="CB109" s="331"/>
      <c r="CC109" s="331"/>
      <c r="CD109" s="331"/>
      <c r="CE109" s="331"/>
      <c r="CF109" s="331"/>
      <c r="CG109" s="331"/>
      <c r="CH109" s="331"/>
      <c r="CI109" s="331"/>
      <c r="CJ109" s="331"/>
      <c r="CK109" s="331"/>
      <c r="CL109" s="331"/>
      <c r="CM109" s="331"/>
      <c r="CN109" s="331"/>
      <c r="CO109" s="331"/>
      <c r="CP109" s="331"/>
      <c r="CQ109" s="331"/>
      <c r="CR109" s="331"/>
      <c r="CS109" s="331"/>
      <c r="CT109" s="331"/>
      <c r="CU109" s="331"/>
      <c r="CV109" s="331"/>
      <c r="CW109" s="331"/>
      <c r="CX109" s="331"/>
      <c r="CY109" s="331"/>
      <c r="CZ109" s="331"/>
      <c r="DA109" s="331"/>
      <c r="DB109" s="331"/>
      <c r="DC109" s="331"/>
      <c r="DD109" s="331"/>
      <c r="DE109" s="331"/>
      <c r="DF109" s="331"/>
      <c r="DG109" s="331"/>
      <c r="DH109" s="331"/>
      <c r="DI109" s="331"/>
      <c r="DJ109" s="331"/>
      <c r="DK109" s="331"/>
      <c r="DL109" s="331"/>
      <c r="DM109" s="331"/>
      <c r="DN109" s="331"/>
      <c r="DO109" s="331"/>
      <c r="DP109" s="331"/>
      <c r="DQ109" s="331"/>
      <c r="DR109" s="331"/>
      <c r="DS109" s="331"/>
      <c r="DT109" s="331"/>
      <c r="DU109" s="331"/>
      <c r="DV109" s="331"/>
      <c r="DW109" s="331"/>
      <c r="DX109" s="331"/>
      <c r="DY109" s="340"/>
      <c r="DZ109" s="335"/>
      <c r="EA109" s="335"/>
    </row>
    <row r="110" spans="2:131" ht="20.25" x14ac:dyDescent="0.3">
      <c r="B110" s="244"/>
      <c r="C110" s="246"/>
      <c r="D110" s="244"/>
      <c r="E110" s="238"/>
      <c r="F110" s="245"/>
      <c r="G110" s="239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43"/>
      <c r="AL110" s="343"/>
      <c r="AM110" s="343"/>
      <c r="AN110" s="343"/>
      <c r="AO110" s="343"/>
      <c r="AP110" s="343"/>
      <c r="AQ110" s="343"/>
      <c r="AR110" s="343"/>
      <c r="AS110" s="343"/>
      <c r="AT110" s="343"/>
      <c r="AU110" s="343"/>
      <c r="AV110" s="343"/>
      <c r="AW110" s="343"/>
      <c r="AX110" s="343"/>
      <c r="AY110" s="343"/>
      <c r="AZ110" s="343"/>
      <c r="BA110" s="343"/>
      <c r="BB110" s="343"/>
      <c r="BC110" s="343"/>
      <c r="BD110" s="343"/>
      <c r="BE110" s="343"/>
      <c r="BF110" s="343"/>
      <c r="BG110" s="343"/>
      <c r="BH110" s="343"/>
      <c r="BI110" s="343"/>
      <c r="BJ110" s="343"/>
      <c r="BK110" s="343"/>
      <c r="BL110" s="343"/>
      <c r="BM110" s="335"/>
      <c r="BN110" s="335"/>
      <c r="BO110" s="344"/>
      <c r="BP110" s="345"/>
      <c r="BQ110" s="336"/>
      <c r="BR110" s="346"/>
      <c r="BS110" s="347"/>
      <c r="BT110" s="331"/>
      <c r="BU110" s="331"/>
      <c r="BV110" s="331"/>
      <c r="BW110" s="331"/>
      <c r="BX110" s="331"/>
      <c r="BY110" s="331"/>
      <c r="BZ110" s="331"/>
      <c r="CA110" s="331"/>
      <c r="CB110" s="331"/>
      <c r="CC110" s="331"/>
      <c r="CD110" s="331"/>
      <c r="CE110" s="331"/>
      <c r="CF110" s="331"/>
      <c r="CG110" s="331"/>
      <c r="CH110" s="331"/>
      <c r="CI110" s="331"/>
      <c r="CJ110" s="331"/>
      <c r="CK110" s="331"/>
      <c r="CL110" s="331"/>
      <c r="CM110" s="331"/>
      <c r="CN110" s="331"/>
      <c r="CO110" s="331"/>
      <c r="CP110" s="331"/>
      <c r="CQ110" s="331"/>
      <c r="CR110" s="331"/>
      <c r="CS110" s="331"/>
      <c r="CT110" s="331"/>
      <c r="CU110" s="331"/>
      <c r="CV110" s="331"/>
      <c r="CW110" s="331"/>
      <c r="CX110" s="331"/>
      <c r="CY110" s="331"/>
      <c r="CZ110" s="331"/>
      <c r="DA110" s="331"/>
      <c r="DB110" s="331"/>
      <c r="DC110" s="331"/>
      <c r="DD110" s="331"/>
      <c r="DE110" s="331"/>
      <c r="DF110" s="331"/>
      <c r="DG110" s="331"/>
      <c r="DH110" s="331"/>
      <c r="DI110" s="331"/>
      <c r="DJ110" s="331"/>
      <c r="DK110" s="331"/>
      <c r="DL110" s="331"/>
      <c r="DM110" s="331"/>
      <c r="DN110" s="331"/>
      <c r="DO110" s="331"/>
      <c r="DP110" s="331"/>
      <c r="DQ110" s="331"/>
      <c r="DR110" s="331"/>
      <c r="DS110" s="331"/>
      <c r="DT110" s="331"/>
      <c r="DU110" s="331"/>
      <c r="DV110" s="331"/>
      <c r="DW110" s="331"/>
      <c r="DX110" s="331"/>
      <c r="DY110" s="340"/>
      <c r="DZ110" s="335"/>
      <c r="EA110" s="335"/>
    </row>
    <row r="111" spans="2:131" ht="20.25" x14ac:dyDescent="0.3">
      <c r="B111" s="244"/>
      <c r="C111" s="246"/>
      <c r="D111" s="244"/>
      <c r="E111" s="238"/>
      <c r="F111" s="245"/>
      <c r="G111" s="239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3"/>
      <c r="AA111" s="343"/>
      <c r="AB111" s="343"/>
      <c r="AC111" s="343"/>
      <c r="AD111" s="343"/>
      <c r="AE111" s="343"/>
      <c r="AF111" s="343"/>
      <c r="AG111" s="343"/>
      <c r="AH111" s="343"/>
      <c r="AI111" s="343"/>
      <c r="AJ111" s="343"/>
      <c r="AK111" s="343"/>
      <c r="AL111" s="343"/>
      <c r="AM111" s="343"/>
      <c r="AN111" s="343"/>
      <c r="AO111" s="343"/>
      <c r="AP111" s="343"/>
      <c r="AQ111" s="343"/>
      <c r="AR111" s="343"/>
      <c r="AS111" s="343"/>
      <c r="AT111" s="343"/>
      <c r="AU111" s="343"/>
      <c r="AV111" s="343"/>
      <c r="AW111" s="343"/>
      <c r="AX111" s="343"/>
      <c r="AY111" s="343"/>
      <c r="AZ111" s="343"/>
      <c r="BA111" s="343"/>
      <c r="BB111" s="343"/>
      <c r="BC111" s="343"/>
      <c r="BD111" s="343"/>
      <c r="BE111" s="343"/>
      <c r="BF111" s="343"/>
      <c r="BG111" s="343"/>
      <c r="BH111" s="343"/>
      <c r="BI111" s="343"/>
      <c r="BJ111" s="343"/>
      <c r="BK111" s="343"/>
      <c r="BL111" s="343"/>
      <c r="BM111" s="335"/>
      <c r="BN111" s="335"/>
      <c r="BO111" s="344"/>
      <c r="BP111" s="345"/>
      <c r="BQ111" s="336"/>
      <c r="BR111" s="346"/>
      <c r="BS111" s="347"/>
      <c r="BT111" s="331"/>
      <c r="BU111" s="331"/>
      <c r="BV111" s="331"/>
      <c r="BW111" s="331"/>
      <c r="BX111" s="331"/>
      <c r="BY111" s="331"/>
      <c r="BZ111" s="331"/>
      <c r="CA111" s="331"/>
      <c r="CB111" s="331"/>
      <c r="CC111" s="331"/>
      <c r="CD111" s="331"/>
      <c r="CE111" s="331"/>
      <c r="CF111" s="331"/>
      <c r="CG111" s="331"/>
      <c r="CH111" s="331"/>
      <c r="CI111" s="331"/>
      <c r="CJ111" s="331"/>
      <c r="CK111" s="331"/>
      <c r="CL111" s="331"/>
      <c r="CM111" s="331"/>
      <c r="CN111" s="331"/>
      <c r="CO111" s="331"/>
      <c r="CP111" s="331"/>
      <c r="CQ111" s="331"/>
      <c r="CR111" s="331"/>
      <c r="CS111" s="331"/>
      <c r="CT111" s="331"/>
      <c r="CU111" s="331"/>
      <c r="CV111" s="331"/>
      <c r="CW111" s="331"/>
      <c r="CX111" s="331"/>
      <c r="CY111" s="331"/>
      <c r="CZ111" s="331"/>
      <c r="DA111" s="331"/>
      <c r="DB111" s="331"/>
      <c r="DC111" s="331"/>
      <c r="DD111" s="331"/>
      <c r="DE111" s="331"/>
      <c r="DF111" s="331"/>
      <c r="DG111" s="331"/>
      <c r="DH111" s="331"/>
      <c r="DI111" s="331"/>
      <c r="DJ111" s="331"/>
      <c r="DK111" s="331"/>
      <c r="DL111" s="331"/>
      <c r="DM111" s="331"/>
      <c r="DN111" s="331"/>
      <c r="DO111" s="331"/>
      <c r="DP111" s="331"/>
      <c r="DQ111" s="331"/>
      <c r="DR111" s="331"/>
      <c r="DS111" s="331"/>
      <c r="DT111" s="331"/>
      <c r="DU111" s="331"/>
      <c r="DV111" s="331"/>
      <c r="DW111" s="331"/>
      <c r="DX111" s="331"/>
      <c r="DY111" s="340"/>
      <c r="DZ111" s="335"/>
      <c r="EA111" s="335"/>
    </row>
    <row r="112" spans="2:131" ht="20.25" x14ac:dyDescent="0.3">
      <c r="B112" s="244"/>
      <c r="C112" s="246"/>
      <c r="D112" s="244"/>
      <c r="E112" s="238"/>
      <c r="F112" s="245"/>
      <c r="G112" s="239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43"/>
      <c r="AG112" s="343"/>
      <c r="AH112" s="343"/>
      <c r="AI112" s="343"/>
      <c r="AJ112" s="343"/>
      <c r="AK112" s="343"/>
      <c r="AL112" s="343"/>
      <c r="AM112" s="343"/>
      <c r="AN112" s="343"/>
      <c r="AO112" s="343"/>
      <c r="AP112" s="343"/>
      <c r="AQ112" s="343"/>
      <c r="AR112" s="343"/>
      <c r="AS112" s="343"/>
      <c r="AT112" s="343"/>
      <c r="AU112" s="343"/>
      <c r="AV112" s="343"/>
      <c r="AW112" s="343"/>
      <c r="AX112" s="343"/>
      <c r="AY112" s="343"/>
      <c r="AZ112" s="343"/>
      <c r="BA112" s="343"/>
      <c r="BB112" s="343"/>
      <c r="BC112" s="343"/>
      <c r="BD112" s="343"/>
      <c r="BE112" s="343"/>
      <c r="BF112" s="343"/>
      <c r="BG112" s="343"/>
      <c r="BH112" s="343"/>
      <c r="BI112" s="343"/>
      <c r="BJ112" s="343"/>
      <c r="BK112" s="343"/>
      <c r="BL112" s="343"/>
      <c r="BM112" s="335"/>
      <c r="BN112" s="335"/>
      <c r="BO112" s="344"/>
      <c r="BP112" s="345"/>
      <c r="BQ112" s="336"/>
      <c r="BR112" s="346"/>
      <c r="BS112" s="347"/>
      <c r="BT112" s="331"/>
      <c r="BU112" s="331"/>
      <c r="BV112" s="331"/>
      <c r="BW112" s="331"/>
      <c r="BX112" s="331"/>
      <c r="BY112" s="331"/>
      <c r="BZ112" s="331"/>
      <c r="CA112" s="331"/>
      <c r="CB112" s="331"/>
      <c r="CC112" s="331"/>
      <c r="CD112" s="331"/>
      <c r="CE112" s="331"/>
      <c r="CF112" s="331"/>
      <c r="CG112" s="331"/>
      <c r="CH112" s="331"/>
      <c r="CI112" s="331"/>
      <c r="CJ112" s="331"/>
      <c r="CK112" s="331"/>
      <c r="CL112" s="331"/>
      <c r="CM112" s="331"/>
      <c r="CN112" s="331"/>
      <c r="CO112" s="331"/>
      <c r="CP112" s="331"/>
      <c r="CQ112" s="331"/>
      <c r="CR112" s="331"/>
      <c r="CS112" s="331"/>
      <c r="CT112" s="331"/>
      <c r="CU112" s="331"/>
      <c r="CV112" s="331"/>
      <c r="CW112" s="331"/>
      <c r="CX112" s="331"/>
      <c r="CY112" s="331"/>
      <c r="CZ112" s="331"/>
      <c r="DA112" s="331"/>
      <c r="DB112" s="331"/>
      <c r="DC112" s="331"/>
      <c r="DD112" s="331"/>
      <c r="DE112" s="331"/>
      <c r="DF112" s="331"/>
      <c r="DG112" s="331"/>
      <c r="DH112" s="331"/>
      <c r="DI112" s="331"/>
      <c r="DJ112" s="331"/>
      <c r="DK112" s="331"/>
      <c r="DL112" s="331"/>
      <c r="DM112" s="331"/>
      <c r="DN112" s="331"/>
      <c r="DO112" s="331"/>
      <c r="DP112" s="331"/>
      <c r="DQ112" s="331"/>
      <c r="DR112" s="331"/>
      <c r="DS112" s="331"/>
      <c r="DT112" s="331"/>
      <c r="DU112" s="331"/>
      <c r="DV112" s="331"/>
      <c r="DW112" s="331"/>
      <c r="DX112" s="331"/>
      <c r="DY112" s="340"/>
      <c r="DZ112" s="335"/>
      <c r="EA112" s="335"/>
    </row>
    <row r="113" spans="2:131" ht="20.25" x14ac:dyDescent="0.3">
      <c r="B113" s="244"/>
      <c r="C113" s="246"/>
      <c r="D113" s="244"/>
      <c r="E113" s="238"/>
      <c r="F113" s="245"/>
      <c r="G113" s="239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43"/>
      <c r="AG113" s="343"/>
      <c r="AH113" s="343"/>
      <c r="AI113" s="343"/>
      <c r="AJ113" s="343"/>
      <c r="AK113" s="343"/>
      <c r="AL113" s="343"/>
      <c r="AM113" s="343"/>
      <c r="AN113" s="343"/>
      <c r="AO113" s="343"/>
      <c r="AP113" s="343"/>
      <c r="AQ113" s="343"/>
      <c r="AR113" s="343"/>
      <c r="AS113" s="343"/>
      <c r="AT113" s="343"/>
      <c r="AU113" s="343"/>
      <c r="AV113" s="343"/>
      <c r="AW113" s="343"/>
      <c r="AX113" s="343"/>
      <c r="AY113" s="343"/>
      <c r="AZ113" s="343"/>
      <c r="BA113" s="343"/>
      <c r="BB113" s="343"/>
      <c r="BC113" s="343"/>
      <c r="BD113" s="343"/>
      <c r="BE113" s="343"/>
      <c r="BF113" s="343"/>
      <c r="BG113" s="343"/>
      <c r="BH113" s="343"/>
      <c r="BI113" s="343"/>
      <c r="BJ113" s="343"/>
      <c r="BK113" s="343"/>
      <c r="BL113" s="343"/>
      <c r="BM113" s="335"/>
      <c r="BN113" s="335"/>
      <c r="BO113" s="344"/>
      <c r="BP113" s="345"/>
      <c r="BQ113" s="336"/>
      <c r="BR113" s="346"/>
      <c r="BS113" s="347"/>
      <c r="BT113" s="331"/>
      <c r="BU113" s="331"/>
      <c r="BV113" s="331"/>
      <c r="BW113" s="331"/>
      <c r="BX113" s="331"/>
      <c r="BY113" s="331"/>
      <c r="BZ113" s="331"/>
      <c r="CA113" s="331"/>
      <c r="CB113" s="331"/>
      <c r="CC113" s="331"/>
      <c r="CD113" s="331"/>
      <c r="CE113" s="331"/>
      <c r="CF113" s="331"/>
      <c r="CG113" s="331"/>
      <c r="CH113" s="331"/>
      <c r="CI113" s="331"/>
      <c r="CJ113" s="331"/>
      <c r="CK113" s="331"/>
      <c r="CL113" s="331"/>
      <c r="CM113" s="331"/>
      <c r="CN113" s="331"/>
      <c r="CO113" s="331"/>
      <c r="CP113" s="331"/>
      <c r="CQ113" s="331"/>
      <c r="CR113" s="331"/>
      <c r="CS113" s="331"/>
      <c r="CT113" s="331"/>
      <c r="CU113" s="331"/>
      <c r="CV113" s="331"/>
      <c r="CW113" s="331"/>
      <c r="CX113" s="331"/>
      <c r="CY113" s="331"/>
      <c r="CZ113" s="331"/>
      <c r="DA113" s="331"/>
      <c r="DB113" s="331"/>
      <c r="DC113" s="331"/>
      <c r="DD113" s="331"/>
      <c r="DE113" s="331"/>
      <c r="DF113" s="331"/>
      <c r="DG113" s="331"/>
      <c r="DH113" s="331"/>
      <c r="DI113" s="331"/>
      <c r="DJ113" s="331"/>
      <c r="DK113" s="331"/>
      <c r="DL113" s="331"/>
      <c r="DM113" s="331"/>
      <c r="DN113" s="331"/>
      <c r="DO113" s="331"/>
      <c r="DP113" s="331"/>
      <c r="DQ113" s="331"/>
      <c r="DR113" s="331"/>
      <c r="DS113" s="331"/>
      <c r="DT113" s="331"/>
      <c r="DU113" s="331"/>
      <c r="DV113" s="331"/>
      <c r="DW113" s="331"/>
      <c r="DX113" s="331"/>
      <c r="DY113" s="340"/>
      <c r="DZ113" s="335"/>
      <c r="EA113" s="335"/>
    </row>
    <row r="114" spans="2:131" ht="20.25" x14ac:dyDescent="0.3">
      <c r="B114" s="244"/>
      <c r="C114" s="246"/>
      <c r="D114" s="244"/>
      <c r="E114" s="238"/>
      <c r="F114" s="245"/>
      <c r="G114" s="239"/>
      <c r="H114" s="343"/>
      <c r="I114" s="343"/>
      <c r="J114" s="343"/>
      <c r="K114" s="343"/>
      <c r="L114" s="343"/>
      <c r="M114" s="343"/>
      <c r="N114" s="343"/>
      <c r="O114" s="343"/>
      <c r="P114" s="343"/>
      <c r="Q114" s="343"/>
      <c r="R114" s="343"/>
      <c r="S114" s="343"/>
      <c r="T114" s="343"/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43"/>
      <c r="AI114" s="343"/>
      <c r="AJ114" s="343"/>
      <c r="AK114" s="343"/>
      <c r="AL114" s="343"/>
      <c r="AM114" s="343"/>
      <c r="AN114" s="343"/>
      <c r="AO114" s="343"/>
      <c r="AP114" s="343"/>
      <c r="AQ114" s="343"/>
      <c r="AR114" s="343"/>
      <c r="AS114" s="343"/>
      <c r="AT114" s="343"/>
      <c r="AU114" s="343"/>
      <c r="AV114" s="343"/>
      <c r="AW114" s="343"/>
      <c r="AX114" s="343"/>
      <c r="AY114" s="343"/>
      <c r="AZ114" s="343"/>
      <c r="BA114" s="343"/>
      <c r="BB114" s="343"/>
      <c r="BC114" s="343"/>
      <c r="BD114" s="343"/>
      <c r="BE114" s="343"/>
      <c r="BF114" s="343"/>
      <c r="BG114" s="343"/>
      <c r="BH114" s="343"/>
      <c r="BI114" s="343"/>
      <c r="BJ114" s="343"/>
      <c r="BK114" s="343"/>
      <c r="BL114" s="343"/>
      <c r="BM114" s="335"/>
      <c r="BN114" s="335"/>
      <c r="BO114" s="344"/>
      <c r="BP114" s="345"/>
      <c r="BQ114" s="336"/>
      <c r="BR114" s="346"/>
      <c r="BS114" s="347"/>
      <c r="BT114" s="331"/>
      <c r="BU114" s="331"/>
      <c r="BV114" s="331"/>
      <c r="BW114" s="331"/>
      <c r="BX114" s="331"/>
      <c r="BY114" s="331"/>
      <c r="BZ114" s="331"/>
      <c r="CA114" s="331"/>
      <c r="CB114" s="331"/>
      <c r="CC114" s="331"/>
      <c r="CD114" s="331"/>
      <c r="CE114" s="331"/>
      <c r="CF114" s="331"/>
      <c r="CG114" s="331"/>
      <c r="CH114" s="331"/>
      <c r="CI114" s="331"/>
      <c r="CJ114" s="331"/>
      <c r="CK114" s="331"/>
      <c r="CL114" s="331"/>
      <c r="CM114" s="331"/>
      <c r="CN114" s="331"/>
      <c r="CO114" s="331"/>
      <c r="CP114" s="331"/>
      <c r="CQ114" s="331"/>
      <c r="CR114" s="331"/>
      <c r="CS114" s="331"/>
      <c r="CT114" s="331"/>
      <c r="CU114" s="331"/>
      <c r="CV114" s="331"/>
      <c r="CW114" s="331"/>
      <c r="CX114" s="331"/>
      <c r="CY114" s="331"/>
      <c r="CZ114" s="331"/>
      <c r="DA114" s="331"/>
      <c r="DB114" s="331"/>
      <c r="DC114" s="331"/>
      <c r="DD114" s="331"/>
      <c r="DE114" s="331"/>
      <c r="DF114" s="331"/>
      <c r="DG114" s="331"/>
      <c r="DH114" s="331"/>
      <c r="DI114" s="331"/>
      <c r="DJ114" s="331"/>
      <c r="DK114" s="331"/>
      <c r="DL114" s="331"/>
      <c r="DM114" s="331"/>
      <c r="DN114" s="331"/>
      <c r="DO114" s="331"/>
      <c r="DP114" s="331"/>
      <c r="DQ114" s="331"/>
      <c r="DR114" s="331"/>
      <c r="DS114" s="331"/>
      <c r="DT114" s="331"/>
      <c r="DU114" s="331"/>
      <c r="DV114" s="331"/>
      <c r="DW114" s="331"/>
      <c r="DX114" s="331"/>
      <c r="DY114" s="340"/>
      <c r="DZ114" s="335"/>
      <c r="EA114" s="335"/>
    </row>
    <row r="115" spans="2:131" ht="20.25" x14ac:dyDescent="0.3">
      <c r="B115" s="244"/>
      <c r="C115" s="246"/>
      <c r="D115" s="244"/>
      <c r="E115" s="238"/>
      <c r="F115" s="245"/>
      <c r="G115" s="239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43"/>
      <c r="AI115" s="343"/>
      <c r="AJ115" s="343"/>
      <c r="AK115" s="343"/>
      <c r="AL115" s="343"/>
      <c r="AM115" s="343"/>
      <c r="AN115" s="343"/>
      <c r="AO115" s="343"/>
      <c r="AP115" s="343"/>
      <c r="AQ115" s="343"/>
      <c r="AR115" s="343"/>
      <c r="AS115" s="343"/>
      <c r="AT115" s="343"/>
      <c r="AU115" s="343"/>
      <c r="AV115" s="343"/>
      <c r="AW115" s="343"/>
      <c r="AX115" s="343"/>
      <c r="AY115" s="343"/>
      <c r="AZ115" s="343"/>
      <c r="BA115" s="343"/>
      <c r="BB115" s="343"/>
      <c r="BC115" s="343"/>
      <c r="BD115" s="343"/>
      <c r="BE115" s="343"/>
      <c r="BF115" s="343"/>
      <c r="BG115" s="343"/>
      <c r="BH115" s="343"/>
      <c r="BI115" s="343"/>
      <c r="BJ115" s="343"/>
      <c r="BK115" s="343"/>
      <c r="BL115" s="343"/>
      <c r="BM115" s="335"/>
      <c r="BN115" s="335"/>
      <c r="BO115" s="344"/>
      <c r="BP115" s="345"/>
      <c r="BQ115" s="336"/>
      <c r="BR115" s="346"/>
      <c r="BS115" s="347"/>
      <c r="BT115" s="331"/>
      <c r="BU115" s="331"/>
      <c r="BV115" s="331"/>
      <c r="BW115" s="331"/>
      <c r="BX115" s="331"/>
      <c r="BY115" s="331"/>
      <c r="BZ115" s="331"/>
      <c r="CA115" s="331"/>
      <c r="CB115" s="331"/>
      <c r="CC115" s="331"/>
      <c r="CD115" s="331"/>
      <c r="CE115" s="331"/>
      <c r="CF115" s="331"/>
      <c r="CG115" s="331"/>
      <c r="CH115" s="331"/>
      <c r="CI115" s="331"/>
      <c r="CJ115" s="331"/>
      <c r="CK115" s="331"/>
      <c r="CL115" s="331"/>
      <c r="CM115" s="331"/>
      <c r="CN115" s="331"/>
      <c r="CO115" s="331"/>
      <c r="CP115" s="331"/>
      <c r="CQ115" s="331"/>
      <c r="CR115" s="331"/>
      <c r="CS115" s="331"/>
      <c r="CT115" s="331"/>
      <c r="CU115" s="331"/>
      <c r="CV115" s="331"/>
      <c r="CW115" s="331"/>
      <c r="CX115" s="331"/>
      <c r="CY115" s="331"/>
      <c r="CZ115" s="331"/>
      <c r="DA115" s="331"/>
      <c r="DB115" s="331"/>
      <c r="DC115" s="331"/>
      <c r="DD115" s="331"/>
      <c r="DE115" s="331"/>
      <c r="DF115" s="331"/>
      <c r="DG115" s="331"/>
      <c r="DH115" s="331"/>
      <c r="DI115" s="331"/>
      <c r="DJ115" s="331"/>
      <c r="DK115" s="331"/>
      <c r="DL115" s="331"/>
      <c r="DM115" s="331"/>
      <c r="DN115" s="331"/>
      <c r="DO115" s="331"/>
      <c r="DP115" s="331"/>
      <c r="DQ115" s="331"/>
      <c r="DR115" s="331"/>
      <c r="DS115" s="331"/>
      <c r="DT115" s="331"/>
      <c r="DU115" s="331"/>
      <c r="DV115" s="331"/>
      <c r="DW115" s="331"/>
      <c r="DX115" s="331"/>
      <c r="DY115" s="340"/>
      <c r="DZ115" s="335"/>
      <c r="EA115" s="335"/>
    </row>
    <row r="116" spans="2:131" ht="20.25" x14ac:dyDescent="0.3">
      <c r="B116" s="244"/>
      <c r="C116" s="246"/>
      <c r="D116" s="244"/>
      <c r="E116" s="238"/>
      <c r="F116" s="245"/>
      <c r="G116" s="239"/>
      <c r="H116" s="343"/>
      <c r="I116" s="343"/>
      <c r="J116" s="343"/>
      <c r="K116" s="343"/>
      <c r="L116" s="343"/>
      <c r="M116" s="343"/>
      <c r="N116" s="343"/>
      <c r="O116" s="343"/>
      <c r="P116" s="343"/>
      <c r="Q116" s="343"/>
      <c r="R116" s="343"/>
      <c r="S116" s="343"/>
      <c r="T116" s="343"/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43"/>
      <c r="AI116" s="343"/>
      <c r="AJ116" s="343"/>
      <c r="AK116" s="343"/>
      <c r="AL116" s="343"/>
      <c r="AM116" s="343"/>
      <c r="AN116" s="343"/>
      <c r="AO116" s="343"/>
      <c r="AP116" s="343"/>
      <c r="AQ116" s="343"/>
      <c r="AR116" s="343"/>
      <c r="AS116" s="343"/>
      <c r="AT116" s="343"/>
      <c r="AU116" s="343"/>
      <c r="AV116" s="343"/>
      <c r="AW116" s="343"/>
      <c r="AX116" s="343"/>
      <c r="AY116" s="343"/>
      <c r="AZ116" s="343"/>
      <c r="BA116" s="343"/>
      <c r="BB116" s="343"/>
      <c r="BC116" s="343"/>
      <c r="BD116" s="343"/>
      <c r="BE116" s="343"/>
      <c r="BF116" s="343"/>
      <c r="BG116" s="343"/>
      <c r="BH116" s="343"/>
      <c r="BI116" s="343"/>
      <c r="BJ116" s="343"/>
      <c r="BK116" s="343"/>
      <c r="BL116" s="343"/>
      <c r="BM116" s="335"/>
      <c r="BN116" s="335"/>
      <c r="BO116" s="344"/>
      <c r="BP116" s="345"/>
      <c r="BQ116" s="336"/>
      <c r="BR116" s="346"/>
      <c r="BS116" s="347"/>
      <c r="BT116" s="331"/>
      <c r="BU116" s="331"/>
      <c r="BV116" s="331"/>
      <c r="BW116" s="331"/>
      <c r="BX116" s="331"/>
      <c r="BY116" s="331"/>
      <c r="BZ116" s="331"/>
      <c r="CA116" s="331"/>
      <c r="CB116" s="331"/>
      <c r="CC116" s="331"/>
      <c r="CD116" s="331"/>
      <c r="CE116" s="331"/>
      <c r="CF116" s="331"/>
      <c r="CG116" s="331"/>
      <c r="CH116" s="331"/>
      <c r="CI116" s="331"/>
      <c r="CJ116" s="331"/>
      <c r="CK116" s="331"/>
      <c r="CL116" s="331"/>
      <c r="CM116" s="331"/>
      <c r="CN116" s="331"/>
      <c r="CO116" s="331"/>
      <c r="CP116" s="331"/>
      <c r="CQ116" s="331"/>
      <c r="CR116" s="331"/>
      <c r="CS116" s="331"/>
      <c r="CT116" s="331"/>
      <c r="CU116" s="331"/>
      <c r="CV116" s="331"/>
      <c r="CW116" s="331"/>
      <c r="CX116" s="331"/>
      <c r="CY116" s="331"/>
      <c r="CZ116" s="331"/>
      <c r="DA116" s="331"/>
      <c r="DB116" s="331"/>
      <c r="DC116" s="331"/>
      <c r="DD116" s="331"/>
      <c r="DE116" s="331"/>
      <c r="DF116" s="331"/>
      <c r="DG116" s="331"/>
      <c r="DH116" s="331"/>
      <c r="DI116" s="331"/>
      <c r="DJ116" s="331"/>
      <c r="DK116" s="331"/>
      <c r="DL116" s="331"/>
      <c r="DM116" s="331"/>
      <c r="DN116" s="331"/>
      <c r="DO116" s="331"/>
      <c r="DP116" s="331"/>
      <c r="DQ116" s="331"/>
      <c r="DR116" s="331"/>
      <c r="DS116" s="331"/>
      <c r="DT116" s="331"/>
      <c r="DU116" s="331"/>
      <c r="DV116" s="331"/>
      <c r="DW116" s="331"/>
      <c r="DX116" s="331"/>
      <c r="DY116" s="340"/>
      <c r="DZ116" s="335"/>
      <c r="EA116" s="335"/>
    </row>
    <row r="117" spans="2:131" ht="20.25" x14ac:dyDescent="0.3">
      <c r="B117" s="244"/>
      <c r="C117" s="246"/>
      <c r="D117" s="244"/>
      <c r="E117" s="238"/>
      <c r="F117" s="245"/>
      <c r="G117" s="239"/>
      <c r="H117" s="343"/>
      <c r="I117" s="343"/>
      <c r="J117" s="343"/>
      <c r="K117" s="343"/>
      <c r="L117" s="343"/>
      <c r="M117" s="343"/>
      <c r="N117" s="343"/>
      <c r="O117" s="343"/>
      <c r="P117" s="343"/>
      <c r="Q117" s="343"/>
      <c r="R117" s="343"/>
      <c r="S117" s="343"/>
      <c r="T117" s="343"/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43"/>
      <c r="AI117" s="343"/>
      <c r="AJ117" s="343"/>
      <c r="AK117" s="343"/>
      <c r="AL117" s="343"/>
      <c r="AM117" s="343"/>
      <c r="AN117" s="343"/>
      <c r="AO117" s="343"/>
      <c r="AP117" s="343"/>
      <c r="AQ117" s="343"/>
      <c r="AR117" s="343"/>
      <c r="AS117" s="343"/>
      <c r="AT117" s="343"/>
      <c r="AU117" s="343"/>
      <c r="AV117" s="343"/>
      <c r="AW117" s="343"/>
      <c r="AX117" s="343"/>
      <c r="AY117" s="343"/>
      <c r="AZ117" s="343"/>
      <c r="BA117" s="343"/>
      <c r="BB117" s="343"/>
      <c r="BC117" s="343"/>
      <c r="BD117" s="343"/>
      <c r="BE117" s="343"/>
      <c r="BF117" s="343"/>
      <c r="BG117" s="343"/>
      <c r="BH117" s="343"/>
      <c r="BI117" s="343"/>
      <c r="BJ117" s="343"/>
      <c r="BK117" s="343"/>
      <c r="BL117" s="343"/>
      <c r="BM117" s="335"/>
      <c r="BN117" s="335"/>
      <c r="BO117" s="344"/>
      <c r="BP117" s="345"/>
      <c r="BQ117" s="336"/>
      <c r="BR117" s="346"/>
      <c r="BS117" s="347"/>
      <c r="BT117" s="331"/>
      <c r="BU117" s="331"/>
      <c r="BV117" s="331"/>
      <c r="BW117" s="331"/>
      <c r="BX117" s="331"/>
      <c r="BY117" s="331"/>
      <c r="BZ117" s="331"/>
      <c r="CA117" s="331"/>
      <c r="CB117" s="331"/>
      <c r="CC117" s="331"/>
      <c r="CD117" s="331"/>
      <c r="CE117" s="331"/>
      <c r="CF117" s="331"/>
      <c r="CG117" s="331"/>
      <c r="CH117" s="331"/>
      <c r="CI117" s="331"/>
      <c r="CJ117" s="331"/>
      <c r="CK117" s="331"/>
      <c r="CL117" s="331"/>
      <c r="CM117" s="331"/>
      <c r="CN117" s="331"/>
      <c r="CO117" s="331"/>
      <c r="CP117" s="331"/>
      <c r="CQ117" s="331"/>
      <c r="CR117" s="331"/>
      <c r="CS117" s="331"/>
      <c r="CT117" s="331"/>
      <c r="CU117" s="331"/>
      <c r="CV117" s="331"/>
      <c r="CW117" s="331"/>
      <c r="CX117" s="331"/>
      <c r="CY117" s="331"/>
      <c r="CZ117" s="331"/>
      <c r="DA117" s="331"/>
      <c r="DB117" s="331"/>
      <c r="DC117" s="331"/>
      <c r="DD117" s="331"/>
      <c r="DE117" s="331"/>
      <c r="DF117" s="331"/>
      <c r="DG117" s="331"/>
      <c r="DH117" s="331"/>
      <c r="DI117" s="331"/>
      <c r="DJ117" s="331"/>
      <c r="DK117" s="331"/>
      <c r="DL117" s="331"/>
      <c r="DM117" s="331"/>
      <c r="DN117" s="331"/>
      <c r="DO117" s="331"/>
      <c r="DP117" s="331"/>
      <c r="DQ117" s="331"/>
      <c r="DR117" s="331"/>
      <c r="DS117" s="331"/>
      <c r="DT117" s="331"/>
      <c r="DU117" s="331"/>
      <c r="DV117" s="331"/>
      <c r="DW117" s="331"/>
      <c r="DX117" s="331"/>
      <c r="DY117" s="340"/>
      <c r="DZ117" s="335"/>
      <c r="EA117" s="335"/>
    </row>
    <row r="118" spans="2:131" ht="20.25" x14ac:dyDescent="0.3">
      <c r="B118" s="244"/>
      <c r="C118" s="246"/>
      <c r="D118" s="244"/>
      <c r="E118" s="238"/>
      <c r="F118" s="245"/>
      <c r="G118" s="239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35"/>
      <c r="BN118" s="335"/>
      <c r="BO118" s="344"/>
      <c r="BP118" s="345"/>
      <c r="BQ118" s="336"/>
      <c r="BR118" s="346"/>
      <c r="BS118" s="347"/>
      <c r="BT118" s="331"/>
      <c r="BU118" s="331"/>
      <c r="BV118" s="331"/>
      <c r="BW118" s="331"/>
      <c r="BX118" s="331"/>
      <c r="BY118" s="331"/>
      <c r="BZ118" s="331"/>
      <c r="CA118" s="331"/>
      <c r="CB118" s="331"/>
      <c r="CC118" s="331"/>
      <c r="CD118" s="331"/>
      <c r="CE118" s="331"/>
      <c r="CF118" s="331"/>
      <c r="CG118" s="331"/>
      <c r="CH118" s="331"/>
      <c r="CI118" s="331"/>
      <c r="CJ118" s="331"/>
      <c r="CK118" s="331"/>
      <c r="CL118" s="331"/>
      <c r="CM118" s="331"/>
      <c r="CN118" s="331"/>
      <c r="CO118" s="331"/>
      <c r="CP118" s="331"/>
      <c r="CQ118" s="331"/>
      <c r="CR118" s="331"/>
      <c r="CS118" s="331"/>
      <c r="CT118" s="331"/>
      <c r="CU118" s="331"/>
      <c r="CV118" s="331"/>
      <c r="CW118" s="331"/>
      <c r="CX118" s="331"/>
      <c r="CY118" s="331"/>
      <c r="CZ118" s="331"/>
      <c r="DA118" s="331"/>
      <c r="DB118" s="331"/>
      <c r="DC118" s="331"/>
      <c r="DD118" s="331"/>
      <c r="DE118" s="331"/>
      <c r="DF118" s="331"/>
      <c r="DG118" s="331"/>
      <c r="DH118" s="331"/>
      <c r="DI118" s="331"/>
      <c r="DJ118" s="331"/>
      <c r="DK118" s="331"/>
      <c r="DL118" s="331"/>
      <c r="DM118" s="331"/>
      <c r="DN118" s="331"/>
      <c r="DO118" s="331"/>
      <c r="DP118" s="331"/>
      <c r="DQ118" s="331"/>
      <c r="DR118" s="331"/>
      <c r="DS118" s="331"/>
      <c r="DT118" s="331"/>
      <c r="DU118" s="331"/>
      <c r="DV118" s="331"/>
      <c r="DW118" s="331"/>
      <c r="DX118" s="331"/>
      <c r="DY118" s="340"/>
      <c r="DZ118" s="335"/>
      <c r="EA118" s="335"/>
    </row>
    <row r="119" spans="2:131" ht="20.25" x14ac:dyDescent="0.3">
      <c r="B119" s="244"/>
      <c r="C119" s="246"/>
      <c r="D119" s="244"/>
      <c r="E119" s="238"/>
      <c r="F119" s="245"/>
      <c r="G119" s="239"/>
      <c r="H119" s="343"/>
      <c r="I119" s="343"/>
      <c r="J119" s="343"/>
      <c r="K119" s="343"/>
      <c r="L119" s="343"/>
      <c r="M119" s="343"/>
      <c r="N119" s="343"/>
      <c r="O119" s="343"/>
      <c r="P119" s="343"/>
      <c r="Q119" s="343"/>
      <c r="R119" s="343"/>
      <c r="S119" s="343"/>
      <c r="T119" s="343"/>
      <c r="U119" s="343"/>
      <c r="V119" s="343"/>
      <c r="W119" s="343"/>
      <c r="X119" s="343"/>
      <c r="Y119" s="343"/>
      <c r="Z119" s="343"/>
      <c r="AA119" s="343"/>
      <c r="AB119" s="343"/>
      <c r="AC119" s="343"/>
      <c r="AD119" s="343"/>
      <c r="AE119" s="343"/>
      <c r="AF119" s="343"/>
      <c r="AG119" s="343"/>
      <c r="AH119" s="343"/>
      <c r="AI119" s="343"/>
      <c r="AJ119" s="343"/>
      <c r="AK119" s="343"/>
      <c r="AL119" s="343"/>
      <c r="AM119" s="343"/>
      <c r="AN119" s="343"/>
      <c r="AO119" s="343"/>
      <c r="AP119" s="343"/>
      <c r="AQ119" s="343"/>
      <c r="AR119" s="343"/>
      <c r="AS119" s="343"/>
      <c r="AT119" s="343"/>
      <c r="AU119" s="343"/>
      <c r="AV119" s="343"/>
      <c r="AW119" s="343"/>
      <c r="AX119" s="343"/>
      <c r="AY119" s="343"/>
      <c r="AZ119" s="343"/>
      <c r="BA119" s="343"/>
      <c r="BB119" s="343"/>
      <c r="BC119" s="343"/>
      <c r="BD119" s="343"/>
      <c r="BE119" s="343"/>
      <c r="BF119" s="343"/>
      <c r="BG119" s="343"/>
      <c r="BH119" s="343"/>
      <c r="BI119" s="343"/>
      <c r="BJ119" s="343"/>
      <c r="BK119" s="343"/>
      <c r="BL119" s="343"/>
      <c r="BM119" s="335"/>
      <c r="BN119" s="335"/>
      <c r="BO119" s="344"/>
      <c r="BP119" s="345"/>
      <c r="BQ119" s="336"/>
      <c r="BR119" s="346"/>
      <c r="BS119" s="347"/>
      <c r="BT119" s="331"/>
      <c r="BU119" s="331"/>
      <c r="BV119" s="331"/>
      <c r="BW119" s="331"/>
      <c r="BX119" s="331"/>
      <c r="BY119" s="331"/>
      <c r="BZ119" s="331"/>
      <c r="CA119" s="331"/>
      <c r="CB119" s="331"/>
      <c r="CC119" s="331"/>
      <c r="CD119" s="331"/>
      <c r="CE119" s="331"/>
      <c r="CF119" s="331"/>
      <c r="CG119" s="331"/>
      <c r="CH119" s="331"/>
      <c r="CI119" s="331"/>
      <c r="CJ119" s="331"/>
      <c r="CK119" s="331"/>
      <c r="CL119" s="331"/>
      <c r="CM119" s="331"/>
      <c r="CN119" s="331"/>
      <c r="CO119" s="331"/>
      <c r="CP119" s="331"/>
      <c r="CQ119" s="331"/>
      <c r="CR119" s="331"/>
      <c r="CS119" s="331"/>
      <c r="CT119" s="331"/>
      <c r="CU119" s="331"/>
      <c r="CV119" s="331"/>
      <c r="CW119" s="331"/>
      <c r="CX119" s="331"/>
      <c r="CY119" s="331"/>
      <c r="CZ119" s="331"/>
      <c r="DA119" s="331"/>
      <c r="DB119" s="331"/>
      <c r="DC119" s="331"/>
      <c r="DD119" s="331"/>
      <c r="DE119" s="331"/>
      <c r="DF119" s="331"/>
      <c r="DG119" s="331"/>
      <c r="DH119" s="331"/>
      <c r="DI119" s="331"/>
      <c r="DJ119" s="331"/>
      <c r="DK119" s="331"/>
      <c r="DL119" s="331"/>
      <c r="DM119" s="331"/>
      <c r="DN119" s="331"/>
      <c r="DO119" s="331"/>
      <c r="DP119" s="331"/>
      <c r="DQ119" s="331"/>
      <c r="DR119" s="331"/>
      <c r="DS119" s="331"/>
      <c r="DT119" s="331"/>
      <c r="DU119" s="331"/>
      <c r="DV119" s="331"/>
      <c r="DW119" s="331"/>
      <c r="DX119" s="331"/>
      <c r="DY119" s="340"/>
      <c r="DZ119" s="335"/>
      <c r="EA119" s="335"/>
    </row>
    <row r="120" spans="2:131" ht="20.25" x14ac:dyDescent="0.3">
      <c r="B120" s="244"/>
      <c r="C120" s="246"/>
      <c r="D120" s="244"/>
      <c r="E120" s="238"/>
      <c r="F120" s="245"/>
      <c r="G120" s="239"/>
      <c r="H120" s="343"/>
      <c r="I120" s="343"/>
      <c r="J120" s="343"/>
      <c r="K120" s="343"/>
      <c r="L120" s="343"/>
      <c r="M120" s="343"/>
      <c r="N120" s="343"/>
      <c r="O120" s="343"/>
      <c r="P120" s="343"/>
      <c r="Q120" s="343"/>
      <c r="R120" s="343"/>
      <c r="S120" s="343"/>
      <c r="T120" s="343"/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43"/>
      <c r="AI120" s="343"/>
      <c r="AJ120" s="343"/>
      <c r="AK120" s="343"/>
      <c r="AL120" s="343"/>
      <c r="AM120" s="343"/>
      <c r="AN120" s="343"/>
      <c r="AO120" s="343"/>
      <c r="AP120" s="343"/>
      <c r="AQ120" s="343"/>
      <c r="AR120" s="343"/>
      <c r="AS120" s="343"/>
      <c r="AT120" s="343"/>
      <c r="AU120" s="343"/>
      <c r="AV120" s="343"/>
      <c r="AW120" s="343"/>
      <c r="AX120" s="343"/>
      <c r="AY120" s="343"/>
      <c r="AZ120" s="343"/>
      <c r="BA120" s="343"/>
      <c r="BB120" s="343"/>
      <c r="BC120" s="343"/>
      <c r="BD120" s="343"/>
      <c r="BE120" s="343"/>
      <c r="BF120" s="343"/>
      <c r="BG120" s="343"/>
      <c r="BH120" s="343"/>
      <c r="BI120" s="343"/>
      <c r="BJ120" s="343"/>
      <c r="BK120" s="343"/>
      <c r="BL120" s="343"/>
      <c r="BM120" s="335"/>
      <c r="BN120" s="335"/>
      <c r="BO120" s="344"/>
      <c r="BP120" s="345"/>
      <c r="BQ120" s="336"/>
      <c r="BR120" s="346"/>
      <c r="BS120" s="347"/>
      <c r="BT120" s="331"/>
      <c r="BU120" s="331"/>
      <c r="BV120" s="331"/>
      <c r="BW120" s="331"/>
      <c r="BX120" s="331"/>
      <c r="BY120" s="331"/>
      <c r="BZ120" s="331"/>
      <c r="CA120" s="331"/>
      <c r="CB120" s="331"/>
      <c r="CC120" s="331"/>
      <c r="CD120" s="331"/>
      <c r="CE120" s="331"/>
      <c r="CF120" s="331"/>
      <c r="CG120" s="331"/>
      <c r="CH120" s="331"/>
      <c r="CI120" s="331"/>
      <c r="CJ120" s="331"/>
      <c r="CK120" s="331"/>
      <c r="CL120" s="331"/>
      <c r="CM120" s="331"/>
      <c r="CN120" s="331"/>
      <c r="CO120" s="331"/>
      <c r="CP120" s="331"/>
      <c r="CQ120" s="331"/>
      <c r="CR120" s="331"/>
      <c r="CS120" s="331"/>
      <c r="CT120" s="331"/>
      <c r="CU120" s="331"/>
      <c r="CV120" s="331"/>
      <c r="CW120" s="331"/>
      <c r="CX120" s="331"/>
      <c r="CY120" s="331"/>
      <c r="CZ120" s="331"/>
      <c r="DA120" s="331"/>
      <c r="DB120" s="331"/>
      <c r="DC120" s="331"/>
      <c r="DD120" s="331"/>
      <c r="DE120" s="331"/>
      <c r="DF120" s="331"/>
      <c r="DG120" s="331"/>
      <c r="DH120" s="331"/>
      <c r="DI120" s="331"/>
      <c r="DJ120" s="331"/>
      <c r="DK120" s="331"/>
      <c r="DL120" s="331"/>
      <c r="DM120" s="331"/>
      <c r="DN120" s="331"/>
      <c r="DO120" s="331"/>
      <c r="DP120" s="331"/>
      <c r="DQ120" s="331"/>
      <c r="DR120" s="331"/>
      <c r="DS120" s="331"/>
      <c r="DT120" s="331"/>
      <c r="DU120" s="331"/>
      <c r="DV120" s="331"/>
      <c r="DW120" s="331"/>
      <c r="DX120" s="331"/>
      <c r="DY120" s="340"/>
      <c r="DZ120" s="335"/>
      <c r="EA120" s="335"/>
    </row>
    <row r="121" spans="2:131" ht="20.25" x14ac:dyDescent="0.3">
      <c r="B121" s="244"/>
      <c r="C121" s="246"/>
      <c r="D121" s="244"/>
      <c r="E121" s="238"/>
      <c r="F121" s="245"/>
      <c r="G121" s="239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  <c r="R121" s="343"/>
      <c r="S121" s="343"/>
      <c r="T121" s="343"/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43"/>
      <c r="AI121" s="343"/>
      <c r="AJ121" s="343"/>
      <c r="AK121" s="343"/>
      <c r="AL121" s="343"/>
      <c r="AM121" s="343"/>
      <c r="AN121" s="343"/>
      <c r="AO121" s="343"/>
      <c r="AP121" s="343"/>
      <c r="AQ121" s="343"/>
      <c r="AR121" s="343"/>
      <c r="AS121" s="343"/>
      <c r="AT121" s="343"/>
      <c r="AU121" s="343"/>
      <c r="AV121" s="343"/>
      <c r="AW121" s="343"/>
      <c r="AX121" s="343"/>
      <c r="AY121" s="343"/>
      <c r="AZ121" s="343"/>
      <c r="BA121" s="343"/>
      <c r="BB121" s="343"/>
      <c r="BC121" s="343"/>
      <c r="BD121" s="343"/>
      <c r="BE121" s="343"/>
      <c r="BF121" s="343"/>
      <c r="BG121" s="343"/>
      <c r="BH121" s="343"/>
      <c r="BI121" s="343"/>
      <c r="BJ121" s="343"/>
      <c r="BK121" s="343"/>
      <c r="BL121" s="343"/>
      <c r="BM121" s="335"/>
      <c r="BN121" s="335"/>
      <c r="BO121" s="344"/>
      <c r="BP121" s="345"/>
      <c r="BQ121" s="336"/>
      <c r="BR121" s="346"/>
      <c r="BS121" s="347"/>
      <c r="BT121" s="331"/>
      <c r="BU121" s="331"/>
      <c r="BV121" s="331"/>
      <c r="BW121" s="331"/>
      <c r="BX121" s="331"/>
      <c r="BY121" s="331"/>
      <c r="BZ121" s="331"/>
      <c r="CA121" s="331"/>
      <c r="CB121" s="331"/>
      <c r="CC121" s="331"/>
      <c r="CD121" s="331"/>
      <c r="CE121" s="331"/>
      <c r="CF121" s="331"/>
      <c r="CG121" s="331"/>
      <c r="CH121" s="331"/>
      <c r="CI121" s="331"/>
      <c r="CJ121" s="331"/>
      <c r="CK121" s="331"/>
      <c r="CL121" s="331"/>
      <c r="CM121" s="331"/>
      <c r="CN121" s="331"/>
      <c r="CO121" s="331"/>
      <c r="CP121" s="331"/>
      <c r="CQ121" s="331"/>
      <c r="CR121" s="331"/>
      <c r="CS121" s="331"/>
      <c r="CT121" s="331"/>
      <c r="CU121" s="331"/>
      <c r="CV121" s="331"/>
      <c r="CW121" s="331"/>
      <c r="CX121" s="331"/>
      <c r="CY121" s="331"/>
      <c r="CZ121" s="331"/>
      <c r="DA121" s="331"/>
      <c r="DB121" s="331"/>
      <c r="DC121" s="331"/>
      <c r="DD121" s="331"/>
      <c r="DE121" s="331"/>
      <c r="DF121" s="331"/>
      <c r="DG121" s="331"/>
      <c r="DH121" s="331"/>
      <c r="DI121" s="331"/>
      <c r="DJ121" s="331"/>
      <c r="DK121" s="331"/>
      <c r="DL121" s="331"/>
      <c r="DM121" s="331"/>
      <c r="DN121" s="331"/>
      <c r="DO121" s="331"/>
      <c r="DP121" s="331"/>
      <c r="DQ121" s="331"/>
      <c r="DR121" s="331"/>
      <c r="DS121" s="331"/>
      <c r="DT121" s="331"/>
      <c r="DU121" s="331"/>
      <c r="DV121" s="331"/>
      <c r="DW121" s="331"/>
      <c r="DX121" s="331"/>
      <c r="DY121" s="340"/>
      <c r="DZ121" s="335"/>
      <c r="EA121" s="335"/>
    </row>
    <row r="122" spans="2:131" ht="20.25" x14ac:dyDescent="0.3">
      <c r="B122" s="244"/>
      <c r="C122" s="246"/>
      <c r="D122" s="244"/>
      <c r="E122" s="238"/>
      <c r="F122" s="245"/>
      <c r="G122" s="239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43"/>
      <c r="AI122" s="343"/>
      <c r="AJ122" s="343"/>
      <c r="AK122" s="343"/>
      <c r="AL122" s="343"/>
      <c r="AM122" s="343"/>
      <c r="AN122" s="343"/>
      <c r="AO122" s="343"/>
      <c r="AP122" s="343"/>
      <c r="AQ122" s="343"/>
      <c r="AR122" s="343"/>
      <c r="AS122" s="343"/>
      <c r="AT122" s="343"/>
      <c r="AU122" s="343"/>
      <c r="AV122" s="343"/>
      <c r="AW122" s="343"/>
      <c r="AX122" s="343"/>
      <c r="AY122" s="343"/>
      <c r="AZ122" s="343"/>
      <c r="BA122" s="343"/>
      <c r="BB122" s="343"/>
      <c r="BC122" s="343"/>
      <c r="BD122" s="343"/>
      <c r="BE122" s="343"/>
      <c r="BF122" s="343"/>
      <c r="BG122" s="343"/>
      <c r="BH122" s="343"/>
      <c r="BI122" s="343"/>
      <c r="BJ122" s="343"/>
      <c r="BK122" s="343"/>
      <c r="BL122" s="343"/>
      <c r="BM122" s="335"/>
      <c r="BN122" s="335"/>
      <c r="BO122" s="344"/>
      <c r="BP122" s="345"/>
      <c r="BQ122" s="336"/>
      <c r="BR122" s="346"/>
      <c r="BS122" s="347"/>
      <c r="BT122" s="331"/>
      <c r="BU122" s="331"/>
      <c r="BV122" s="331"/>
      <c r="BW122" s="331"/>
      <c r="BX122" s="331"/>
      <c r="BY122" s="331"/>
      <c r="BZ122" s="331"/>
      <c r="CA122" s="331"/>
      <c r="CB122" s="331"/>
      <c r="CC122" s="331"/>
      <c r="CD122" s="331"/>
      <c r="CE122" s="331"/>
      <c r="CF122" s="331"/>
      <c r="CG122" s="331"/>
      <c r="CH122" s="331"/>
      <c r="CI122" s="331"/>
      <c r="CJ122" s="331"/>
      <c r="CK122" s="331"/>
      <c r="CL122" s="331"/>
      <c r="CM122" s="331"/>
      <c r="CN122" s="331"/>
      <c r="CO122" s="331"/>
      <c r="CP122" s="331"/>
      <c r="CQ122" s="331"/>
      <c r="CR122" s="331"/>
      <c r="CS122" s="331"/>
      <c r="CT122" s="331"/>
      <c r="CU122" s="331"/>
      <c r="CV122" s="331"/>
      <c r="CW122" s="331"/>
      <c r="CX122" s="331"/>
      <c r="CY122" s="331"/>
      <c r="CZ122" s="331"/>
      <c r="DA122" s="331"/>
      <c r="DB122" s="331"/>
      <c r="DC122" s="331"/>
      <c r="DD122" s="331"/>
      <c r="DE122" s="331"/>
      <c r="DF122" s="331"/>
      <c r="DG122" s="331"/>
      <c r="DH122" s="331"/>
      <c r="DI122" s="331"/>
      <c r="DJ122" s="331"/>
      <c r="DK122" s="331"/>
      <c r="DL122" s="331"/>
      <c r="DM122" s="331"/>
      <c r="DN122" s="331"/>
      <c r="DO122" s="331"/>
      <c r="DP122" s="331"/>
      <c r="DQ122" s="331"/>
      <c r="DR122" s="331"/>
      <c r="DS122" s="331"/>
      <c r="DT122" s="331"/>
      <c r="DU122" s="331"/>
      <c r="DV122" s="331"/>
      <c r="DW122" s="331"/>
      <c r="DX122" s="331"/>
      <c r="DY122" s="340"/>
      <c r="DZ122" s="335"/>
      <c r="EA122" s="335"/>
    </row>
    <row r="123" spans="2:131" ht="20.25" x14ac:dyDescent="0.3">
      <c r="B123" s="244"/>
      <c r="C123" s="246"/>
      <c r="D123" s="244"/>
      <c r="E123" s="238"/>
      <c r="F123" s="245"/>
      <c r="G123" s="239"/>
      <c r="H123" s="343"/>
      <c r="I123" s="343"/>
      <c r="J123" s="343"/>
      <c r="K123" s="343"/>
      <c r="L123" s="343"/>
      <c r="M123" s="343"/>
      <c r="N123" s="343"/>
      <c r="O123" s="343"/>
      <c r="P123" s="343"/>
      <c r="Q123" s="343"/>
      <c r="R123" s="343"/>
      <c r="S123" s="343"/>
      <c r="T123" s="343"/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43"/>
      <c r="AI123" s="343"/>
      <c r="AJ123" s="343"/>
      <c r="AK123" s="343"/>
      <c r="AL123" s="343"/>
      <c r="AM123" s="343"/>
      <c r="AN123" s="343"/>
      <c r="AO123" s="343"/>
      <c r="AP123" s="343"/>
      <c r="AQ123" s="343"/>
      <c r="AR123" s="343"/>
      <c r="AS123" s="343"/>
      <c r="AT123" s="343"/>
      <c r="AU123" s="343"/>
      <c r="AV123" s="343"/>
      <c r="AW123" s="343"/>
      <c r="AX123" s="343"/>
      <c r="AY123" s="343"/>
      <c r="AZ123" s="343"/>
      <c r="BA123" s="343"/>
      <c r="BB123" s="343"/>
      <c r="BC123" s="343"/>
      <c r="BD123" s="343"/>
      <c r="BE123" s="343"/>
      <c r="BF123" s="343"/>
      <c r="BG123" s="343"/>
      <c r="BH123" s="343"/>
      <c r="BI123" s="343"/>
      <c r="BJ123" s="343"/>
      <c r="BK123" s="343"/>
      <c r="BL123" s="343"/>
      <c r="BM123" s="335"/>
      <c r="BN123" s="335"/>
      <c r="BO123" s="344"/>
      <c r="BP123" s="345"/>
      <c r="BQ123" s="336"/>
      <c r="BR123" s="346"/>
      <c r="BS123" s="347"/>
      <c r="BT123" s="331"/>
      <c r="BU123" s="331"/>
      <c r="BV123" s="331"/>
      <c r="BW123" s="331"/>
      <c r="BX123" s="331"/>
      <c r="BY123" s="331"/>
      <c r="BZ123" s="331"/>
      <c r="CA123" s="331"/>
      <c r="CB123" s="331"/>
      <c r="CC123" s="331"/>
      <c r="CD123" s="331"/>
      <c r="CE123" s="331"/>
      <c r="CF123" s="331"/>
      <c r="CG123" s="331"/>
      <c r="CH123" s="331"/>
      <c r="CI123" s="331"/>
      <c r="CJ123" s="331"/>
      <c r="CK123" s="331"/>
      <c r="CL123" s="331"/>
      <c r="CM123" s="331"/>
      <c r="CN123" s="331"/>
      <c r="CO123" s="331"/>
      <c r="CP123" s="331"/>
      <c r="CQ123" s="331"/>
      <c r="CR123" s="331"/>
      <c r="CS123" s="331"/>
      <c r="CT123" s="331"/>
      <c r="CU123" s="331"/>
      <c r="CV123" s="331"/>
      <c r="CW123" s="331"/>
      <c r="CX123" s="331"/>
      <c r="CY123" s="331"/>
      <c r="CZ123" s="331"/>
      <c r="DA123" s="331"/>
      <c r="DB123" s="331"/>
      <c r="DC123" s="331"/>
      <c r="DD123" s="331"/>
      <c r="DE123" s="331"/>
      <c r="DF123" s="331"/>
      <c r="DG123" s="331"/>
      <c r="DH123" s="331"/>
      <c r="DI123" s="331"/>
      <c r="DJ123" s="331"/>
      <c r="DK123" s="331"/>
      <c r="DL123" s="331"/>
      <c r="DM123" s="331"/>
      <c r="DN123" s="331"/>
      <c r="DO123" s="331"/>
      <c r="DP123" s="331"/>
      <c r="DQ123" s="331"/>
      <c r="DR123" s="331"/>
      <c r="DS123" s="331"/>
      <c r="DT123" s="331"/>
      <c r="DU123" s="331"/>
      <c r="DV123" s="331"/>
      <c r="DW123" s="331"/>
      <c r="DX123" s="331"/>
      <c r="DY123" s="340"/>
      <c r="DZ123" s="335"/>
      <c r="EA123" s="335"/>
    </row>
    <row r="124" spans="2:131" ht="20.25" x14ac:dyDescent="0.3">
      <c r="B124" s="244"/>
      <c r="C124" s="246"/>
      <c r="D124" s="244"/>
      <c r="E124" s="238"/>
      <c r="F124" s="245"/>
      <c r="G124" s="239"/>
      <c r="H124" s="343"/>
      <c r="I124" s="343"/>
      <c r="J124" s="343"/>
      <c r="K124" s="343"/>
      <c r="L124" s="343"/>
      <c r="M124" s="343"/>
      <c r="N124" s="343"/>
      <c r="O124" s="343"/>
      <c r="P124" s="343"/>
      <c r="Q124" s="343"/>
      <c r="R124" s="343"/>
      <c r="S124" s="343"/>
      <c r="T124" s="343"/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43"/>
      <c r="AI124" s="343"/>
      <c r="AJ124" s="343"/>
      <c r="AK124" s="343"/>
      <c r="AL124" s="343"/>
      <c r="AM124" s="343"/>
      <c r="AN124" s="343"/>
      <c r="AO124" s="343"/>
      <c r="AP124" s="343"/>
      <c r="AQ124" s="343"/>
      <c r="AR124" s="343"/>
      <c r="AS124" s="343"/>
      <c r="AT124" s="343"/>
      <c r="AU124" s="343"/>
      <c r="AV124" s="343"/>
      <c r="AW124" s="343"/>
      <c r="AX124" s="343"/>
      <c r="AY124" s="343"/>
      <c r="AZ124" s="343"/>
      <c r="BA124" s="343"/>
      <c r="BB124" s="343"/>
      <c r="BC124" s="343"/>
      <c r="BD124" s="343"/>
      <c r="BE124" s="343"/>
      <c r="BF124" s="343"/>
      <c r="BG124" s="343"/>
      <c r="BH124" s="343"/>
      <c r="BI124" s="343"/>
      <c r="BJ124" s="343"/>
      <c r="BK124" s="343"/>
      <c r="BL124" s="343"/>
      <c r="BM124" s="335"/>
      <c r="BN124" s="335"/>
      <c r="BO124" s="344"/>
      <c r="BP124" s="345"/>
      <c r="BQ124" s="336"/>
      <c r="BR124" s="346"/>
      <c r="BS124" s="347"/>
      <c r="BT124" s="331"/>
      <c r="BU124" s="331"/>
      <c r="BV124" s="331"/>
      <c r="BW124" s="331"/>
      <c r="BX124" s="331"/>
      <c r="BY124" s="331"/>
      <c r="BZ124" s="331"/>
      <c r="CA124" s="331"/>
      <c r="CB124" s="331"/>
      <c r="CC124" s="331"/>
      <c r="CD124" s="331"/>
      <c r="CE124" s="331"/>
      <c r="CF124" s="331"/>
      <c r="CG124" s="331"/>
      <c r="CH124" s="331"/>
      <c r="CI124" s="331"/>
      <c r="CJ124" s="331"/>
      <c r="CK124" s="331"/>
      <c r="CL124" s="331"/>
      <c r="CM124" s="331"/>
      <c r="CN124" s="331"/>
      <c r="CO124" s="331"/>
      <c r="CP124" s="331"/>
      <c r="CQ124" s="331"/>
      <c r="CR124" s="331"/>
      <c r="CS124" s="331"/>
      <c r="CT124" s="331"/>
      <c r="CU124" s="331"/>
      <c r="CV124" s="331"/>
      <c r="CW124" s="331"/>
      <c r="CX124" s="331"/>
      <c r="CY124" s="331"/>
      <c r="CZ124" s="331"/>
      <c r="DA124" s="331"/>
      <c r="DB124" s="331"/>
      <c r="DC124" s="331"/>
      <c r="DD124" s="331"/>
      <c r="DE124" s="331"/>
      <c r="DF124" s="331"/>
      <c r="DG124" s="331"/>
      <c r="DH124" s="331"/>
      <c r="DI124" s="331"/>
      <c r="DJ124" s="331"/>
      <c r="DK124" s="331"/>
      <c r="DL124" s="331"/>
      <c r="DM124" s="331"/>
      <c r="DN124" s="331"/>
      <c r="DO124" s="331"/>
      <c r="DP124" s="331"/>
      <c r="DQ124" s="331"/>
      <c r="DR124" s="331"/>
      <c r="DS124" s="331"/>
      <c r="DT124" s="331"/>
      <c r="DU124" s="331"/>
      <c r="DV124" s="331"/>
      <c r="DW124" s="331"/>
      <c r="DX124" s="331"/>
      <c r="DY124" s="340"/>
      <c r="DZ124" s="335"/>
      <c r="EA124" s="335"/>
    </row>
    <row r="125" spans="2:131" ht="20.25" x14ac:dyDescent="0.3">
      <c r="B125" s="244"/>
      <c r="C125" s="246"/>
      <c r="D125" s="244"/>
      <c r="E125" s="238"/>
      <c r="F125" s="245"/>
      <c r="G125" s="239"/>
      <c r="H125" s="343"/>
      <c r="I125" s="343"/>
      <c r="J125" s="343"/>
      <c r="K125" s="343"/>
      <c r="L125" s="343"/>
      <c r="M125" s="343"/>
      <c r="N125" s="343"/>
      <c r="O125" s="343"/>
      <c r="P125" s="343"/>
      <c r="Q125" s="343"/>
      <c r="R125" s="343"/>
      <c r="S125" s="343"/>
      <c r="T125" s="343"/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43"/>
      <c r="AI125" s="343"/>
      <c r="AJ125" s="343"/>
      <c r="AK125" s="343"/>
      <c r="AL125" s="343"/>
      <c r="AM125" s="343"/>
      <c r="AN125" s="343"/>
      <c r="AO125" s="343"/>
      <c r="AP125" s="343"/>
      <c r="AQ125" s="343"/>
      <c r="AR125" s="343"/>
      <c r="AS125" s="343"/>
      <c r="AT125" s="343"/>
      <c r="AU125" s="343"/>
      <c r="AV125" s="343"/>
      <c r="AW125" s="343"/>
      <c r="AX125" s="343"/>
      <c r="AY125" s="343"/>
      <c r="AZ125" s="343"/>
      <c r="BA125" s="343"/>
      <c r="BB125" s="343"/>
      <c r="BC125" s="343"/>
      <c r="BD125" s="343"/>
      <c r="BE125" s="343"/>
      <c r="BF125" s="343"/>
      <c r="BG125" s="343"/>
      <c r="BH125" s="343"/>
      <c r="BI125" s="343"/>
      <c r="BJ125" s="343"/>
      <c r="BK125" s="343"/>
      <c r="BL125" s="343"/>
      <c r="BM125" s="335"/>
      <c r="BN125" s="335"/>
      <c r="BO125" s="344"/>
      <c r="BP125" s="345"/>
      <c r="BQ125" s="336"/>
      <c r="BR125" s="346"/>
      <c r="BS125" s="347"/>
      <c r="BT125" s="331"/>
      <c r="BU125" s="331"/>
      <c r="BV125" s="331"/>
      <c r="BW125" s="331"/>
      <c r="BX125" s="331"/>
      <c r="BY125" s="331"/>
      <c r="BZ125" s="331"/>
      <c r="CA125" s="331"/>
      <c r="CB125" s="331"/>
      <c r="CC125" s="331"/>
      <c r="CD125" s="331"/>
      <c r="CE125" s="331"/>
      <c r="CF125" s="331"/>
      <c r="CG125" s="331"/>
      <c r="CH125" s="331"/>
      <c r="CI125" s="331"/>
      <c r="CJ125" s="331"/>
      <c r="CK125" s="331"/>
      <c r="CL125" s="331"/>
      <c r="CM125" s="331"/>
      <c r="CN125" s="331"/>
      <c r="CO125" s="331"/>
      <c r="CP125" s="331"/>
      <c r="CQ125" s="331"/>
      <c r="CR125" s="331"/>
      <c r="CS125" s="331"/>
      <c r="CT125" s="331"/>
      <c r="CU125" s="331"/>
      <c r="CV125" s="331"/>
      <c r="CW125" s="331"/>
      <c r="CX125" s="331"/>
      <c r="CY125" s="331"/>
      <c r="CZ125" s="331"/>
      <c r="DA125" s="331"/>
      <c r="DB125" s="331"/>
      <c r="DC125" s="331"/>
      <c r="DD125" s="331"/>
      <c r="DE125" s="331"/>
      <c r="DF125" s="331"/>
      <c r="DG125" s="331"/>
      <c r="DH125" s="331"/>
      <c r="DI125" s="331"/>
      <c r="DJ125" s="331"/>
      <c r="DK125" s="331"/>
      <c r="DL125" s="331"/>
      <c r="DM125" s="331"/>
      <c r="DN125" s="331"/>
      <c r="DO125" s="331"/>
      <c r="DP125" s="331"/>
      <c r="DQ125" s="331"/>
      <c r="DR125" s="331"/>
      <c r="DS125" s="331"/>
      <c r="DT125" s="331"/>
      <c r="DU125" s="331"/>
      <c r="DV125" s="331"/>
      <c r="DW125" s="331"/>
      <c r="DX125" s="331"/>
      <c r="DY125" s="340"/>
      <c r="DZ125" s="335"/>
      <c r="EA125" s="335"/>
    </row>
    <row r="126" spans="2:131" ht="20.25" x14ac:dyDescent="0.3">
      <c r="B126" s="244"/>
      <c r="C126" s="246"/>
      <c r="D126" s="244"/>
      <c r="E126" s="238"/>
      <c r="F126" s="245"/>
      <c r="G126" s="239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0"/>
      <c r="AI126" s="240"/>
      <c r="AJ126" s="240"/>
      <c r="AK126" s="240"/>
      <c r="AL126" s="240"/>
      <c r="AM126" s="240"/>
      <c r="AN126" s="240"/>
      <c r="AO126" s="240"/>
      <c r="AP126" s="240"/>
      <c r="AQ126" s="240"/>
      <c r="AR126" s="240"/>
      <c r="AS126" s="240"/>
      <c r="AT126" s="240"/>
      <c r="AU126" s="240"/>
      <c r="AV126" s="240"/>
      <c r="AW126" s="240"/>
      <c r="AX126" s="240"/>
      <c r="AY126" s="240"/>
      <c r="AZ126" s="240"/>
      <c r="BA126" s="240"/>
      <c r="BB126" s="240"/>
      <c r="BC126" s="240"/>
      <c r="BD126" s="240"/>
      <c r="BE126" s="240"/>
      <c r="BF126" s="240"/>
      <c r="BG126" s="240"/>
      <c r="BH126" s="240"/>
      <c r="BI126" s="240"/>
      <c r="BJ126" s="240"/>
      <c r="BK126" s="240"/>
      <c r="BL126" s="240"/>
      <c r="BM126" s="163"/>
      <c r="BN126" s="163"/>
      <c r="BO126" s="237"/>
      <c r="BP126" s="242"/>
      <c r="BQ126" s="169"/>
      <c r="BR126" s="243"/>
      <c r="BS126" s="244"/>
      <c r="BT126" s="241"/>
      <c r="BU126" s="241"/>
      <c r="BV126" s="241"/>
      <c r="BW126" s="241"/>
      <c r="BX126" s="241"/>
      <c r="BY126" s="241"/>
      <c r="BZ126" s="241"/>
      <c r="CA126" s="241"/>
      <c r="CB126" s="241"/>
      <c r="CC126" s="241"/>
      <c r="CD126" s="241"/>
      <c r="CE126" s="241"/>
      <c r="CF126" s="241"/>
      <c r="CG126" s="241"/>
      <c r="CH126" s="241"/>
      <c r="CI126" s="241"/>
      <c r="CJ126" s="241"/>
      <c r="CK126" s="241"/>
      <c r="CL126" s="241"/>
      <c r="CM126" s="241"/>
      <c r="CN126" s="241"/>
      <c r="CO126" s="241"/>
      <c r="CP126" s="241"/>
      <c r="CQ126" s="241"/>
      <c r="CR126" s="241"/>
      <c r="CS126" s="241"/>
      <c r="CT126" s="241"/>
      <c r="CU126" s="241"/>
      <c r="CV126" s="241"/>
      <c r="CW126" s="241"/>
      <c r="CX126" s="241"/>
      <c r="CY126" s="241"/>
      <c r="CZ126" s="241"/>
      <c r="DA126" s="241"/>
      <c r="DB126" s="241"/>
      <c r="DC126" s="241"/>
      <c r="DD126" s="241"/>
      <c r="DE126" s="241"/>
      <c r="DF126" s="241"/>
      <c r="DG126" s="241"/>
      <c r="DH126" s="241"/>
      <c r="DI126" s="241"/>
      <c r="DJ126" s="241"/>
      <c r="DK126" s="241"/>
      <c r="DL126" s="241"/>
      <c r="DM126" s="241"/>
      <c r="DN126" s="241"/>
      <c r="DO126" s="241"/>
      <c r="DP126" s="241"/>
      <c r="DQ126" s="241"/>
      <c r="DR126" s="241"/>
      <c r="DS126" s="241"/>
      <c r="DT126" s="241"/>
      <c r="DU126" s="241"/>
      <c r="DV126" s="241"/>
      <c r="DW126" s="241"/>
      <c r="DX126" s="241"/>
      <c r="DY126" s="236"/>
      <c r="DZ126" s="163"/>
      <c r="EA126" s="163"/>
    </row>
    <row r="127" spans="2:131" ht="20.25" x14ac:dyDescent="0.3">
      <c r="B127" s="244"/>
      <c r="C127" s="246"/>
      <c r="D127" s="244"/>
      <c r="E127" s="238"/>
      <c r="F127" s="245"/>
      <c r="G127" s="239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40"/>
      <c r="AG127" s="240"/>
      <c r="AH127" s="240"/>
      <c r="AI127" s="240"/>
      <c r="AJ127" s="240"/>
      <c r="AK127" s="240"/>
      <c r="AL127" s="240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40"/>
      <c r="BJ127" s="240"/>
      <c r="BK127" s="240"/>
      <c r="BL127" s="240"/>
      <c r="BM127" s="163"/>
      <c r="BN127" s="163"/>
      <c r="BO127" s="237"/>
      <c r="BP127" s="242"/>
      <c r="BQ127" s="169"/>
      <c r="BR127" s="243"/>
      <c r="BS127" s="244"/>
      <c r="BT127" s="241"/>
      <c r="BU127" s="241"/>
      <c r="BV127" s="241"/>
      <c r="BW127" s="241"/>
      <c r="BX127" s="241"/>
      <c r="BY127" s="241"/>
      <c r="BZ127" s="241"/>
      <c r="CA127" s="241"/>
      <c r="CB127" s="241"/>
      <c r="CC127" s="241"/>
      <c r="CD127" s="241"/>
      <c r="CE127" s="241"/>
      <c r="CF127" s="241"/>
      <c r="CG127" s="241"/>
      <c r="CH127" s="241"/>
      <c r="CI127" s="241"/>
      <c r="CJ127" s="241"/>
      <c r="CK127" s="241"/>
      <c r="CL127" s="241"/>
      <c r="CM127" s="241"/>
      <c r="CN127" s="241"/>
      <c r="CO127" s="241"/>
      <c r="CP127" s="241"/>
      <c r="CQ127" s="241"/>
      <c r="CR127" s="241"/>
      <c r="CS127" s="241"/>
      <c r="CT127" s="241"/>
      <c r="CU127" s="241"/>
      <c r="CV127" s="241"/>
      <c r="CW127" s="241"/>
      <c r="CX127" s="241"/>
      <c r="CY127" s="241"/>
      <c r="CZ127" s="241"/>
      <c r="DA127" s="241"/>
      <c r="DB127" s="241"/>
      <c r="DC127" s="241"/>
      <c r="DD127" s="241"/>
      <c r="DE127" s="241"/>
      <c r="DF127" s="241"/>
      <c r="DG127" s="241"/>
      <c r="DH127" s="241"/>
      <c r="DI127" s="241"/>
      <c r="DJ127" s="241"/>
      <c r="DK127" s="241"/>
      <c r="DL127" s="241"/>
      <c r="DM127" s="241"/>
      <c r="DN127" s="241"/>
      <c r="DO127" s="241"/>
      <c r="DP127" s="241"/>
      <c r="DQ127" s="241"/>
      <c r="DR127" s="241"/>
      <c r="DS127" s="241"/>
      <c r="DT127" s="241"/>
      <c r="DU127" s="241"/>
      <c r="DV127" s="241"/>
      <c r="DW127" s="241"/>
      <c r="DX127" s="241"/>
      <c r="DY127" s="236"/>
      <c r="DZ127" s="163"/>
      <c r="EA127" s="163"/>
    </row>
    <row r="128" spans="2:131" ht="20.25" x14ac:dyDescent="0.3">
      <c r="B128" s="244"/>
      <c r="C128" s="246"/>
      <c r="D128" s="244"/>
      <c r="E128" s="238"/>
      <c r="F128" s="245"/>
      <c r="G128" s="239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0"/>
      <c r="AK128" s="240"/>
      <c r="AL128" s="240"/>
      <c r="AM128" s="240"/>
      <c r="AN128" s="240"/>
      <c r="AO128" s="240"/>
      <c r="AP128" s="240"/>
      <c r="AQ128" s="240"/>
      <c r="AR128" s="240"/>
      <c r="AS128" s="240"/>
      <c r="AT128" s="240"/>
      <c r="AU128" s="240"/>
      <c r="AV128" s="240"/>
      <c r="AW128" s="240"/>
      <c r="AX128" s="240"/>
      <c r="AY128" s="240"/>
      <c r="AZ128" s="240"/>
      <c r="BA128" s="240"/>
      <c r="BB128" s="240"/>
      <c r="BC128" s="240"/>
      <c r="BD128" s="240"/>
      <c r="BE128" s="240"/>
      <c r="BF128" s="240"/>
      <c r="BG128" s="240"/>
      <c r="BH128" s="240"/>
      <c r="BI128" s="240"/>
      <c r="BJ128" s="240"/>
      <c r="BK128" s="240"/>
      <c r="BL128" s="240"/>
      <c r="BM128" s="163"/>
      <c r="BN128" s="163"/>
      <c r="BO128" s="237"/>
      <c r="BP128" s="242"/>
      <c r="BQ128" s="169"/>
      <c r="BR128" s="243"/>
      <c r="BS128" s="244"/>
      <c r="BT128" s="241"/>
      <c r="BU128" s="241"/>
      <c r="BV128" s="241"/>
      <c r="BW128" s="241"/>
      <c r="BX128" s="241"/>
      <c r="BY128" s="241"/>
      <c r="BZ128" s="241"/>
      <c r="CA128" s="241"/>
      <c r="CB128" s="241"/>
      <c r="CC128" s="241"/>
      <c r="CD128" s="241"/>
      <c r="CE128" s="241"/>
      <c r="CF128" s="241"/>
      <c r="CG128" s="241"/>
      <c r="CH128" s="241"/>
      <c r="CI128" s="241"/>
      <c r="CJ128" s="241"/>
      <c r="CK128" s="241"/>
      <c r="CL128" s="241"/>
      <c r="CM128" s="241"/>
      <c r="CN128" s="241"/>
      <c r="CO128" s="241"/>
      <c r="CP128" s="241"/>
      <c r="CQ128" s="241"/>
      <c r="CR128" s="241"/>
      <c r="CS128" s="241"/>
      <c r="CT128" s="241"/>
      <c r="CU128" s="241"/>
      <c r="CV128" s="241"/>
      <c r="CW128" s="241"/>
      <c r="CX128" s="241"/>
      <c r="CY128" s="241"/>
      <c r="CZ128" s="241"/>
      <c r="DA128" s="241"/>
      <c r="DB128" s="241"/>
      <c r="DC128" s="241"/>
      <c r="DD128" s="241"/>
      <c r="DE128" s="241"/>
      <c r="DF128" s="241"/>
      <c r="DG128" s="241"/>
      <c r="DH128" s="241"/>
      <c r="DI128" s="241"/>
      <c r="DJ128" s="241"/>
      <c r="DK128" s="241"/>
      <c r="DL128" s="241"/>
      <c r="DM128" s="241"/>
      <c r="DN128" s="241"/>
      <c r="DO128" s="241"/>
      <c r="DP128" s="241"/>
      <c r="DQ128" s="241"/>
      <c r="DR128" s="241"/>
      <c r="DS128" s="241"/>
      <c r="DT128" s="241"/>
      <c r="DU128" s="241"/>
      <c r="DV128" s="241"/>
      <c r="DW128" s="241"/>
      <c r="DX128" s="241"/>
      <c r="DY128" s="236"/>
      <c r="DZ128" s="163"/>
      <c r="EA128" s="163"/>
    </row>
    <row r="129" spans="2:131" ht="20.25" x14ac:dyDescent="0.3">
      <c r="B129" s="244"/>
      <c r="C129" s="246"/>
      <c r="D129" s="244"/>
      <c r="E129" s="238"/>
      <c r="F129" s="245"/>
      <c r="G129" s="239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40"/>
      <c r="AK129" s="240"/>
      <c r="AL129" s="240"/>
      <c r="AM129" s="240"/>
      <c r="AN129" s="240"/>
      <c r="AO129" s="240"/>
      <c r="AP129" s="240"/>
      <c r="AQ129" s="240"/>
      <c r="AR129" s="240"/>
      <c r="AS129" s="240"/>
      <c r="AT129" s="240"/>
      <c r="AU129" s="240"/>
      <c r="AV129" s="240"/>
      <c r="AW129" s="240"/>
      <c r="AX129" s="240"/>
      <c r="AY129" s="240"/>
      <c r="AZ129" s="240"/>
      <c r="BA129" s="240"/>
      <c r="BB129" s="240"/>
      <c r="BC129" s="240"/>
      <c r="BD129" s="240"/>
      <c r="BE129" s="240"/>
      <c r="BF129" s="240"/>
      <c r="BG129" s="240"/>
      <c r="BH129" s="240"/>
      <c r="BI129" s="240"/>
      <c r="BJ129" s="240"/>
      <c r="BK129" s="240"/>
      <c r="BL129" s="240"/>
      <c r="BM129" s="163"/>
      <c r="BN129" s="163"/>
      <c r="BO129" s="237"/>
      <c r="BP129" s="242"/>
      <c r="BQ129" s="169"/>
      <c r="BR129" s="243"/>
      <c r="BS129" s="244"/>
      <c r="BT129" s="241"/>
      <c r="BU129" s="241"/>
      <c r="BV129" s="241"/>
      <c r="BW129" s="241"/>
      <c r="BX129" s="241"/>
      <c r="BY129" s="241"/>
      <c r="BZ129" s="241"/>
      <c r="CA129" s="241"/>
      <c r="CB129" s="241"/>
      <c r="CC129" s="241"/>
      <c r="CD129" s="241"/>
      <c r="CE129" s="241"/>
      <c r="CF129" s="241"/>
      <c r="CG129" s="241"/>
      <c r="CH129" s="241"/>
      <c r="CI129" s="241"/>
      <c r="CJ129" s="241"/>
      <c r="CK129" s="241"/>
      <c r="CL129" s="241"/>
      <c r="CM129" s="241"/>
      <c r="CN129" s="241"/>
      <c r="CO129" s="241"/>
      <c r="CP129" s="241"/>
      <c r="CQ129" s="241"/>
      <c r="CR129" s="241"/>
      <c r="CS129" s="241"/>
      <c r="CT129" s="241"/>
      <c r="CU129" s="241"/>
      <c r="CV129" s="241"/>
      <c r="CW129" s="241"/>
      <c r="CX129" s="241"/>
      <c r="CY129" s="241"/>
      <c r="CZ129" s="241"/>
      <c r="DA129" s="241"/>
      <c r="DB129" s="241"/>
      <c r="DC129" s="241"/>
      <c r="DD129" s="241"/>
      <c r="DE129" s="241"/>
      <c r="DF129" s="241"/>
      <c r="DG129" s="241"/>
      <c r="DH129" s="241"/>
      <c r="DI129" s="241"/>
      <c r="DJ129" s="241"/>
      <c r="DK129" s="241"/>
      <c r="DL129" s="241"/>
      <c r="DM129" s="241"/>
      <c r="DN129" s="241"/>
      <c r="DO129" s="241"/>
      <c r="DP129" s="241"/>
      <c r="DQ129" s="241"/>
      <c r="DR129" s="241"/>
      <c r="DS129" s="241"/>
      <c r="DT129" s="241"/>
      <c r="DU129" s="241"/>
      <c r="DV129" s="241"/>
      <c r="DW129" s="241"/>
      <c r="DX129" s="241"/>
      <c r="DY129" s="236"/>
      <c r="DZ129" s="163"/>
      <c r="EA129" s="163"/>
    </row>
    <row r="130" spans="2:131" ht="20.25" x14ac:dyDescent="0.3">
      <c r="B130" s="244"/>
      <c r="C130" s="246"/>
      <c r="D130" s="244"/>
      <c r="E130" s="238"/>
      <c r="F130" s="245"/>
      <c r="G130" s="239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40"/>
      <c r="AT130" s="240"/>
      <c r="AU130" s="240"/>
      <c r="AV130" s="240"/>
      <c r="AW130" s="240"/>
      <c r="AX130" s="240"/>
      <c r="AY130" s="240"/>
      <c r="AZ130" s="240"/>
      <c r="BA130" s="240"/>
      <c r="BB130" s="240"/>
      <c r="BC130" s="240"/>
      <c r="BD130" s="240"/>
      <c r="BE130" s="240"/>
      <c r="BF130" s="240"/>
      <c r="BG130" s="240"/>
      <c r="BH130" s="240"/>
      <c r="BI130" s="240"/>
      <c r="BJ130" s="240"/>
      <c r="BK130" s="240"/>
      <c r="BL130" s="240"/>
      <c r="BM130" s="163"/>
      <c r="BN130" s="163"/>
      <c r="BO130" s="237"/>
      <c r="BP130" s="242"/>
      <c r="BQ130" s="169"/>
      <c r="BR130" s="243"/>
      <c r="BS130" s="244"/>
      <c r="BT130" s="241"/>
      <c r="BU130" s="241"/>
      <c r="BV130" s="241"/>
      <c r="BW130" s="241"/>
      <c r="BX130" s="241"/>
      <c r="BY130" s="241"/>
      <c r="BZ130" s="241"/>
      <c r="CA130" s="241"/>
      <c r="CB130" s="241"/>
      <c r="CC130" s="241"/>
      <c r="CD130" s="241"/>
      <c r="CE130" s="241"/>
      <c r="CF130" s="241"/>
      <c r="CG130" s="241"/>
      <c r="CH130" s="241"/>
      <c r="CI130" s="241"/>
      <c r="CJ130" s="241"/>
      <c r="CK130" s="241"/>
      <c r="CL130" s="241"/>
      <c r="CM130" s="241"/>
      <c r="CN130" s="241"/>
      <c r="CO130" s="241"/>
      <c r="CP130" s="241"/>
      <c r="CQ130" s="241"/>
      <c r="CR130" s="241"/>
      <c r="CS130" s="241"/>
      <c r="CT130" s="241"/>
      <c r="CU130" s="241"/>
      <c r="CV130" s="241"/>
      <c r="CW130" s="241"/>
      <c r="CX130" s="241"/>
      <c r="CY130" s="241"/>
      <c r="CZ130" s="241"/>
      <c r="DA130" s="241"/>
      <c r="DB130" s="241"/>
      <c r="DC130" s="241"/>
      <c r="DD130" s="241"/>
      <c r="DE130" s="241"/>
      <c r="DF130" s="241"/>
      <c r="DG130" s="241"/>
      <c r="DH130" s="241"/>
      <c r="DI130" s="241"/>
      <c r="DJ130" s="241"/>
      <c r="DK130" s="241"/>
      <c r="DL130" s="241"/>
      <c r="DM130" s="241"/>
      <c r="DN130" s="241"/>
      <c r="DO130" s="241"/>
      <c r="DP130" s="241"/>
      <c r="DQ130" s="241"/>
      <c r="DR130" s="241"/>
      <c r="DS130" s="241"/>
      <c r="DT130" s="241"/>
      <c r="DU130" s="241"/>
      <c r="DV130" s="241"/>
      <c r="DW130" s="241"/>
      <c r="DX130" s="241"/>
      <c r="DY130" s="236"/>
      <c r="DZ130" s="163"/>
      <c r="EA130" s="163"/>
    </row>
    <row r="131" spans="2:131" ht="20.25" x14ac:dyDescent="0.3">
      <c r="B131" s="244"/>
      <c r="C131" s="246"/>
      <c r="D131" s="244"/>
      <c r="E131" s="238"/>
      <c r="F131" s="245"/>
      <c r="G131" s="239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40"/>
      <c r="AF131" s="240"/>
      <c r="AG131" s="240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0"/>
      <c r="AR131" s="240"/>
      <c r="AS131" s="240"/>
      <c r="AT131" s="240"/>
      <c r="AU131" s="240"/>
      <c r="AV131" s="240"/>
      <c r="AW131" s="240"/>
      <c r="AX131" s="240"/>
      <c r="AY131" s="240"/>
      <c r="AZ131" s="240"/>
      <c r="BA131" s="240"/>
      <c r="BB131" s="240"/>
      <c r="BC131" s="240"/>
      <c r="BD131" s="240"/>
      <c r="BE131" s="240"/>
      <c r="BF131" s="240"/>
      <c r="BG131" s="240"/>
      <c r="BH131" s="240"/>
      <c r="BI131" s="240"/>
      <c r="BJ131" s="240"/>
      <c r="BK131" s="240"/>
      <c r="BL131" s="240"/>
      <c r="BM131" s="163"/>
      <c r="BN131" s="163"/>
      <c r="BO131" s="237"/>
      <c r="BP131" s="242"/>
      <c r="BQ131" s="169"/>
      <c r="BR131" s="243"/>
      <c r="BS131" s="244"/>
      <c r="BT131" s="241"/>
      <c r="BU131" s="241"/>
      <c r="BV131" s="241"/>
      <c r="BW131" s="241"/>
      <c r="BX131" s="241"/>
      <c r="BY131" s="241"/>
      <c r="BZ131" s="241"/>
      <c r="CA131" s="241"/>
      <c r="CB131" s="241"/>
      <c r="CC131" s="241"/>
      <c r="CD131" s="241"/>
      <c r="CE131" s="241"/>
      <c r="CF131" s="241"/>
      <c r="CG131" s="241"/>
      <c r="CH131" s="241"/>
      <c r="CI131" s="241"/>
      <c r="CJ131" s="241"/>
      <c r="CK131" s="241"/>
      <c r="CL131" s="241"/>
      <c r="CM131" s="241"/>
      <c r="CN131" s="241"/>
      <c r="CO131" s="241"/>
      <c r="CP131" s="241"/>
      <c r="CQ131" s="241"/>
      <c r="CR131" s="241"/>
      <c r="CS131" s="241"/>
      <c r="CT131" s="241"/>
      <c r="CU131" s="241"/>
      <c r="CV131" s="241"/>
      <c r="CW131" s="241"/>
      <c r="CX131" s="241"/>
      <c r="CY131" s="241"/>
      <c r="CZ131" s="241"/>
      <c r="DA131" s="241"/>
      <c r="DB131" s="241"/>
      <c r="DC131" s="241"/>
      <c r="DD131" s="241"/>
      <c r="DE131" s="241"/>
      <c r="DF131" s="241"/>
      <c r="DG131" s="241"/>
      <c r="DH131" s="241"/>
      <c r="DI131" s="241"/>
      <c r="DJ131" s="241"/>
      <c r="DK131" s="241"/>
      <c r="DL131" s="241"/>
      <c r="DM131" s="241"/>
      <c r="DN131" s="241"/>
      <c r="DO131" s="241"/>
      <c r="DP131" s="241"/>
      <c r="DQ131" s="241"/>
      <c r="DR131" s="241"/>
      <c r="DS131" s="241"/>
      <c r="DT131" s="241"/>
      <c r="DU131" s="241"/>
      <c r="DV131" s="241"/>
      <c r="DW131" s="241"/>
      <c r="DX131" s="241"/>
      <c r="DY131" s="236"/>
      <c r="DZ131" s="163"/>
      <c r="EA131" s="163"/>
    </row>
    <row r="132" spans="2:131" ht="20.25" x14ac:dyDescent="0.3">
      <c r="B132" s="244"/>
      <c r="C132" s="246"/>
      <c r="D132" s="244"/>
      <c r="E132" s="238"/>
      <c r="F132" s="245"/>
      <c r="G132" s="239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0"/>
      <c r="AK132" s="240"/>
      <c r="AL132" s="240"/>
      <c r="AM132" s="240"/>
      <c r="AN132" s="240"/>
      <c r="AO132" s="240"/>
      <c r="AP132" s="240"/>
      <c r="AQ132" s="240"/>
      <c r="AR132" s="240"/>
      <c r="AS132" s="240"/>
      <c r="AT132" s="240"/>
      <c r="AU132" s="240"/>
      <c r="AV132" s="240"/>
      <c r="AW132" s="240"/>
      <c r="AX132" s="240"/>
      <c r="AY132" s="240"/>
      <c r="AZ132" s="240"/>
      <c r="BA132" s="240"/>
      <c r="BB132" s="240"/>
      <c r="BC132" s="240"/>
      <c r="BD132" s="240"/>
      <c r="BE132" s="240"/>
      <c r="BF132" s="240"/>
      <c r="BG132" s="240"/>
      <c r="BH132" s="240"/>
      <c r="BI132" s="240"/>
      <c r="BJ132" s="240"/>
      <c r="BK132" s="240"/>
      <c r="BL132" s="240"/>
      <c r="BM132" s="163"/>
      <c r="BN132" s="163"/>
      <c r="BO132" s="237"/>
      <c r="BP132" s="242"/>
      <c r="BQ132" s="169"/>
      <c r="BR132" s="243"/>
      <c r="BS132" s="244"/>
      <c r="BT132" s="241"/>
      <c r="BU132" s="241"/>
      <c r="BV132" s="241"/>
      <c r="BW132" s="241"/>
      <c r="BX132" s="241"/>
      <c r="BY132" s="241"/>
      <c r="BZ132" s="241"/>
      <c r="CA132" s="241"/>
      <c r="CB132" s="241"/>
      <c r="CC132" s="241"/>
      <c r="CD132" s="241"/>
      <c r="CE132" s="241"/>
      <c r="CF132" s="241"/>
      <c r="CG132" s="241"/>
      <c r="CH132" s="241"/>
      <c r="CI132" s="241"/>
      <c r="CJ132" s="241"/>
      <c r="CK132" s="241"/>
      <c r="CL132" s="241"/>
      <c r="CM132" s="241"/>
      <c r="CN132" s="241"/>
      <c r="CO132" s="241"/>
      <c r="CP132" s="241"/>
      <c r="CQ132" s="241"/>
      <c r="CR132" s="241"/>
      <c r="CS132" s="241"/>
      <c r="CT132" s="241"/>
      <c r="CU132" s="241"/>
      <c r="CV132" s="241"/>
      <c r="CW132" s="241"/>
      <c r="CX132" s="241"/>
      <c r="CY132" s="241"/>
      <c r="CZ132" s="241"/>
      <c r="DA132" s="241"/>
      <c r="DB132" s="241"/>
      <c r="DC132" s="241"/>
      <c r="DD132" s="241"/>
      <c r="DE132" s="241"/>
      <c r="DF132" s="241"/>
      <c r="DG132" s="241"/>
      <c r="DH132" s="241"/>
      <c r="DI132" s="241"/>
      <c r="DJ132" s="241"/>
      <c r="DK132" s="241"/>
      <c r="DL132" s="241"/>
      <c r="DM132" s="241"/>
      <c r="DN132" s="241"/>
      <c r="DO132" s="241"/>
      <c r="DP132" s="241"/>
      <c r="DQ132" s="241"/>
      <c r="DR132" s="241"/>
      <c r="DS132" s="241"/>
      <c r="DT132" s="241"/>
      <c r="DU132" s="241"/>
      <c r="DV132" s="241"/>
      <c r="DW132" s="241"/>
      <c r="DX132" s="241"/>
      <c r="DY132" s="236"/>
      <c r="DZ132" s="163"/>
      <c r="EA132" s="163"/>
    </row>
    <row r="133" spans="2:131" ht="20.25" x14ac:dyDescent="0.3">
      <c r="B133" s="244"/>
      <c r="C133" s="246"/>
      <c r="D133" s="244"/>
      <c r="E133" s="238"/>
      <c r="F133" s="245"/>
      <c r="G133" s="239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  <c r="AA133" s="240"/>
      <c r="AB133" s="240"/>
      <c r="AC133" s="240"/>
      <c r="AD133" s="240"/>
      <c r="AE133" s="240"/>
      <c r="AF133" s="240"/>
      <c r="AG133" s="240"/>
      <c r="AH133" s="240"/>
      <c r="AI133" s="240"/>
      <c r="AJ133" s="240"/>
      <c r="AK133" s="240"/>
      <c r="AL133" s="240"/>
      <c r="AM133" s="240"/>
      <c r="AN133" s="240"/>
      <c r="AO133" s="240"/>
      <c r="AP133" s="240"/>
      <c r="AQ133" s="240"/>
      <c r="AR133" s="240"/>
      <c r="AS133" s="240"/>
      <c r="AT133" s="240"/>
      <c r="AU133" s="240"/>
      <c r="AV133" s="240"/>
      <c r="AW133" s="240"/>
      <c r="AX133" s="240"/>
      <c r="AY133" s="240"/>
      <c r="AZ133" s="240"/>
      <c r="BA133" s="240"/>
      <c r="BB133" s="240"/>
      <c r="BC133" s="240"/>
      <c r="BD133" s="240"/>
      <c r="BE133" s="240"/>
      <c r="BF133" s="240"/>
      <c r="BG133" s="240"/>
      <c r="BH133" s="240"/>
      <c r="BI133" s="240"/>
      <c r="BJ133" s="240"/>
      <c r="BK133" s="240"/>
      <c r="BL133" s="240"/>
      <c r="BM133" s="163"/>
      <c r="BN133" s="163"/>
      <c r="BO133" s="237"/>
      <c r="BP133" s="242"/>
      <c r="BQ133" s="169"/>
      <c r="BR133" s="243"/>
      <c r="BS133" s="244"/>
      <c r="BT133" s="241"/>
      <c r="BU133" s="241"/>
      <c r="BV133" s="241"/>
      <c r="BW133" s="241"/>
      <c r="BX133" s="241"/>
      <c r="BY133" s="241"/>
      <c r="BZ133" s="241"/>
      <c r="CA133" s="241"/>
      <c r="CB133" s="241"/>
      <c r="CC133" s="241"/>
      <c r="CD133" s="241"/>
      <c r="CE133" s="241"/>
      <c r="CF133" s="241"/>
      <c r="CG133" s="241"/>
      <c r="CH133" s="241"/>
      <c r="CI133" s="241"/>
      <c r="CJ133" s="241"/>
      <c r="CK133" s="241"/>
      <c r="CL133" s="241"/>
      <c r="CM133" s="241"/>
      <c r="CN133" s="241"/>
      <c r="CO133" s="241"/>
      <c r="CP133" s="241"/>
      <c r="CQ133" s="241"/>
      <c r="CR133" s="241"/>
      <c r="CS133" s="241"/>
      <c r="CT133" s="241"/>
      <c r="CU133" s="241"/>
      <c r="CV133" s="241"/>
      <c r="CW133" s="241"/>
      <c r="CX133" s="241"/>
      <c r="CY133" s="241"/>
      <c r="CZ133" s="241"/>
      <c r="DA133" s="241"/>
      <c r="DB133" s="241"/>
      <c r="DC133" s="241"/>
      <c r="DD133" s="241"/>
      <c r="DE133" s="241"/>
      <c r="DF133" s="241"/>
      <c r="DG133" s="241"/>
      <c r="DH133" s="241"/>
      <c r="DI133" s="241"/>
      <c r="DJ133" s="241"/>
      <c r="DK133" s="241"/>
      <c r="DL133" s="241"/>
      <c r="DM133" s="241"/>
      <c r="DN133" s="241"/>
      <c r="DO133" s="241"/>
      <c r="DP133" s="241"/>
      <c r="DQ133" s="241"/>
      <c r="DR133" s="241"/>
      <c r="DS133" s="241"/>
      <c r="DT133" s="241"/>
      <c r="DU133" s="241"/>
      <c r="DV133" s="241"/>
      <c r="DW133" s="241"/>
      <c r="DX133" s="241"/>
      <c r="DY133" s="236"/>
      <c r="DZ133" s="163"/>
      <c r="EA133" s="163"/>
    </row>
    <row r="134" spans="2:131" ht="20.25" x14ac:dyDescent="0.3">
      <c r="B134" s="244"/>
      <c r="C134" s="246"/>
      <c r="D134" s="244"/>
      <c r="E134" s="238"/>
      <c r="F134" s="245"/>
      <c r="G134" s="239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0"/>
      <c r="AL134" s="240"/>
      <c r="AM134" s="240"/>
      <c r="AN134" s="240"/>
      <c r="AO134" s="240"/>
      <c r="AP134" s="240"/>
      <c r="AQ134" s="240"/>
      <c r="AR134" s="240"/>
      <c r="AS134" s="240"/>
      <c r="AT134" s="240"/>
      <c r="AU134" s="240"/>
      <c r="AV134" s="240"/>
      <c r="AW134" s="240"/>
      <c r="AX134" s="240"/>
      <c r="AY134" s="240"/>
      <c r="AZ134" s="240"/>
      <c r="BA134" s="240"/>
      <c r="BB134" s="240"/>
      <c r="BC134" s="240"/>
      <c r="BD134" s="240"/>
      <c r="BE134" s="240"/>
      <c r="BF134" s="240"/>
      <c r="BG134" s="240"/>
      <c r="BH134" s="240"/>
      <c r="BI134" s="240"/>
      <c r="BJ134" s="240"/>
      <c r="BK134" s="240"/>
      <c r="BL134" s="240"/>
      <c r="BM134" s="163"/>
      <c r="BN134" s="163"/>
      <c r="BO134" s="237"/>
      <c r="BP134" s="242"/>
      <c r="BQ134" s="169"/>
      <c r="BR134" s="243"/>
      <c r="BS134" s="244"/>
      <c r="BT134" s="241"/>
      <c r="BU134" s="241"/>
      <c r="BV134" s="241"/>
      <c r="BW134" s="241"/>
      <c r="BX134" s="241"/>
      <c r="BY134" s="241"/>
      <c r="BZ134" s="241"/>
      <c r="CA134" s="241"/>
      <c r="CB134" s="241"/>
      <c r="CC134" s="241"/>
      <c r="CD134" s="241"/>
      <c r="CE134" s="241"/>
      <c r="CF134" s="241"/>
      <c r="CG134" s="241"/>
      <c r="CH134" s="241"/>
      <c r="CI134" s="241"/>
      <c r="CJ134" s="241"/>
      <c r="CK134" s="241"/>
      <c r="CL134" s="241"/>
      <c r="CM134" s="241"/>
      <c r="CN134" s="241"/>
      <c r="CO134" s="241"/>
      <c r="CP134" s="241"/>
      <c r="CQ134" s="241"/>
      <c r="CR134" s="241"/>
      <c r="CS134" s="241"/>
      <c r="CT134" s="241"/>
      <c r="CU134" s="241"/>
      <c r="CV134" s="241"/>
      <c r="CW134" s="241"/>
      <c r="CX134" s="241"/>
      <c r="CY134" s="241"/>
      <c r="CZ134" s="241"/>
      <c r="DA134" s="241"/>
      <c r="DB134" s="241"/>
      <c r="DC134" s="241"/>
      <c r="DD134" s="241"/>
      <c r="DE134" s="241"/>
      <c r="DF134" s="241"/>
      <c r="DG134" s="241"/>
      <c r="DH134" s="241"/>
      <c r="DI134" s="241"/>
      <c r="DJ134" s="241"/>
      <c r="DK134" s="241"/>
      <c r="DL134" s="241"/>
      <c r="DM134" s="241"/>
      <c r="DN134" s="241"/>
      <c r="DO134" s="241"/>
      <c r="DP134" s="241"/>
      <c r="DQ134" s="241"/>
      <c r="DR134" s="241"/>
      <c r="DS134" s="241"/>
      <c r="DT134" s="241"/>
      <c r="DU134" s="241"/>
      <c r="DV134" s="241"/>
      <c r="DW134" s="241"/>
      <c r="DX134" s="241"/>
      <c r="DY134" s="236"/>
      <c r="DZ134" s="163"/>
      <c r="EA134" s="163"/>
    </row>
    <row r="135" spans="2:131" ht="20.25" x14ac:dyDescent="0.3">
      <c r="B135" s="244"/>
      <c r="C135" s="246"/>
      <c r="D135" s="244"/>
      <c r="E135" s="238"/>
      <c r="F135" s="245"/>
      <c r="G135" s="239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  <c r="AA135" s="240"/>
      <c r="AB135" s="240"/>
      <c r="AC135" s="240"/>
      <c r="AD135" s="240"/>
      <c r="AE135" s="240"/>
      <c r="AF135" s="240"/>
      <c r="AG135" s="240"/>
      <c r="AH135" s="240"/>
      <c r="AI135" s="240"/>
      <c r="AJ135" s="240"/>
      <c r="AK135" s="240"/>
      <c r="AL135" s="240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40"/>
      <c r="BJ135" s="240"/>
      <c r="BK135" s="240"/>
      <c r="BL135" s="240"/>
      <c r="BM135" s="163"/>
      <c r="BN135" s="163"/>
      <c r="BO135" s="237"/>
      <c r="BP135" s="242"/>
      <c r="BQ135" s="169"/>
      <c r="BR135" s="243"/>
      <c r="BS135" s="244"/>
      <c r="BT135" s="241"/>
      <c r="BU135" s="241"/>
      <c r="BV135" s="241"/>
      <c r="BW135" s="241"/>
      <c r="BX135" s="241"/>
      <c r="BY135" s="241"/>
      <c r="BZ135" s="241"/>
      <c r="CA135" s="241"/>
      <c r="CB135" s="241"/>
      <c r="CC135" s="241"/>
      <c r="CD135" s="241"/>
      <c r="CE135" s="241"/>
      <c r="CF135" s="241"/>
      <c r="CG135" s="241"/>
      <c r="CH135" s="241"/>
      <c r="CI135" s="241"/>
      <c r="CJ135" s="241"/>
      <c r="CK135" s="241"/>
      <c r="CL135" s="241"/>
      <c r="CM135" s="241"/>
      <c r="CN135" s="241"/>
      <c r="CO135" s="241"/>
      <c r="CP135" s="241"/>
      <c r="CQ135" s="241"/>
      <c r="CR135" s="241"/>
      <c r="CS135" s="241"/>
      <c r="CT135" s="241"/>
      <c r="CU135" s="241"/>
      <c r="CV135" s="241"/>
      <c r="CW135" s="241"/>
      <c r="CX135" s="241"/>
      <c r="CY135" s="241"/>
      <c r="CZ135" s="241"/>
      <c r="DA135" s="241"/>
      <c r="DB135" s="241"/>
      <c r="DC135" s="241"/>
      <c r="DD135" s="241"/>
      <c r="DE135" s="241"/>
      <c r="DF135" s="241"/>
      <c r="DG135" s="241"/>
      <c r="DH135" s="241"/>
      <c r="DI135" s="241"/>
      <c r="DJ135" s="241"/>
      <c r="DK135" s="241"/>
      <c r="DL135" s="241"/>
      <c r="DM135" s="241"/>
      <c r="DN135" s="241"/>
      <c r="DO135" s="241"/>
      <c r="DP135" s="241"/>
      <c r="DQ135" s="241"/>
      <c r="DR135" s="241"/>
      <c r="DS135" s="241"/>
      <c r="DT135" s="241"/>
      <c r="DU135" s="241"/>
      <c r="DV135" s="241"/>
      <c r="DW135" s="241"/>
      <c r="DX135" s="241"/>
      <c r="DY135" s="236"/>
      <c r="DZ135" s="163"/>
      <c r="EA135" s="163"/>
    </row>
    <row r="136" spans="2:131" ht="20.25" x14ac:dyDescent="0.3">
      <c r="B136" s="244"/>
      <c r="C136" s="246"/>
      <c r="D136" s="244"/>
      <c r="E136" s="238"/>
      <c r="F136" s="245"/>
      <c r="G136" s="239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  <c r="S136" s="240"/>
      <c r="T136" s="240"/>
      <c r="U136" s="240"/>
      <c r="V136" s="240"/>
      <c r="W136" s="240"/>
      <c r="X136" s="240"/>
      <c r="Y136" s="240"/>
      <c r="Z136" s="240"/>
      <c r="AA136" s="240"/>
      <c r="AB136" s="240"/>
      <c r="AC136" s="240"/>
      <c r="AD136" s="240"/>
      <c r="AE136" s="240"/>
      <c r="AF136" s="240"/>
      <c r="AG136" s="240"/>
      <c r="AH136" s="240"/>
      <c r="AI136" s="240"/>
      <c r="AJ136" s="240"/>
      <c r="AK136" s="240"/>
      <c r="AL136" s="240"/>
      <c r="AM136" s="240"/>
      <c r="AN136" s="240"/>
      <c r="AO136" s="240"/>
      <c r="AP136" s="240"/>
      <c r="AQ136" s="240"/>
      <c r="AR136" s="240"/>
      <c r="AS136" s="240"/>
      <c r="AT136" s="240"/>
      <c r="AU136" s="240"/>
      <c r="AV136" s="240"/>
      <c r="AW136" s="240"/>
      <c r="AX136" s="240"/>
      <c r="AY136" s="240"/>
      <c r="AZ136" s="240"/>
      <c r="BA136" s="240"/>
      <c r="BB136" s="240"/>
      <c r="BC136" s="240"/>
      <c r="BD136" s="240"/>
      <c r="BE136" s="240"/>
      <c r="BF136" s="240"/>
      <c r="BG136" s="240"/>
      <c r="BH136" s="240"/>
      <c r="BI136" s="240"/>
      <c r="BJ136" s="240"/>
      <c r="BK136" s="240"/>
      <c r="BL136" s="240"/>
      <c r="BM136" s="163"/>
      <c r="BN136" s="163"/>
      <c r="BO136" s="237"/>
      <c r="BP136" s="242"/>
      <c r="BQ136" s="169"/>
      <c r="BR136" s="243"/>
      <c r="BS136" s="244"/>
      <c r="BT136" s="241"/>
      <c r="BU136" s="241"/>
      <c r="BV136" s="241"/>
      <c r="BW136" s="241"/>
      <c r="BX136" s="241"/>
      <c r="BY136" s="241"/>
      <c r="BZ136" s="241"/>
      <c r="CA136" s="241"/>
      <c r="CB136" s="241"/>
      <c r="CC136" s="241"/>
      <c r="CD136" s="241"/>
      <c r="CE136" s="241"/>
      <c r="CF136" s="241"/>
      <c r="CG136" s="241"/>
      <c r="CH136" s="241"/>
      <c r="CI136" s="241"/>
      <c r="CJ136" s="241"/>
      <c r="CK136" s="241"/>
      <c r="CL136" s="241"/>
      <c r="CM136" s="241"/>
      <c r="CN136" s="241"/>
      <c r="CO136" s="241"/>
      <c r="CP136" s="241"/>
      <c r="CQ136" s="241"/>
      <c r="CR136" s="241"/>
      <c r="CS136" s="241"/>
      <c r="CT136" s="241"/>
      <c r="CU136" s="241"/>
      <c r="CV136" s="241"/>
      <c r="CW136" s="241"/>
      <c r="CX136" s="241"/>
      <c r="CY136" s="241"/>
      <c r="CZ136" s="241"/>
      <c r="DA136" s="241"/>
      <c r="DB136" s="241"/>
      <c r="DC136" s="241"/>
      <c r="DD136" s="241"/>
      <c r="DE136" s="241"/>
      <c r="DF136" s="241"/>
      <c r="DG136" s="241"/>
      <c r="DH136" s="241"/>
      <c r="DI136" s="241"/>
      <c r="DJ136" s="241"/>
      <c r="DK136" s="241"/>
      <c r="DL136" s="241"/>
      <c r="DM136" s="241"/>
      <c r="DN136" s="241"/>
      <c r="DO136" s="241"/>
      <c r="DP136" s="241"/>
      <c r="DQ136" s="241"/>
      <c r="DR136" s="241"/>
      <c r="DS136" s="241"/>
      <c r="DT136" s="241"/>
      <c r="DU136" s="241"/>
      <c r="DV136" s="241"/>
      <c r="DW136" s="241"/>
      <c r="DX136" s="241"/>
      <c r="DY136" s="236"/>
      <c r="DZ136" s="163"/>
      <c r="EA136" s="163"/>
    </row>
    <row r="137" spans="2:131" ht="20.25" x14ac:dyDescent="0.3">
      <c r="B137" s="244"/>
      <c r="C137" s="246"/>
      <c r="D137" s="244"/>
      <c r="E137" s="238"/>
      <c r="F137" s="245"/>
      <c r="G137" s="239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N137" s="240"/>
      <c r="AO137" s="240"/>
      <c r="AP137" s="240"/>
      <c r="AQ137" s="240"/>
      <c r="AR137" s="240"/>
      <c r="AS137" s="240"/>
      <c r="AT137" s="240"/>
      <c r="AU137" s="240"/>
      <c r="AV137" s="240"/>
      <c r="AW137" s="240"/>
      <c r="AX137" s="240"/>
      <c r="AY137" s="240"/>
      <c r="AZ137" s="240"/>
      <c r="BA137" s="240"/>
      <c r="BB137" s="240"/>
      <c r="BC137" s="240"/>
      <c r="BD137" s="240"/>
      <c r="BE137" s="240"/>
      <c r="BF137" s="240"/>
      <c r="BG137" s="240"/>
      <c r="BH137" s="240"/>
      <c r="BI137" s="240"/>
      <c r="BJ137" s="240"/>
      <c r="BK137" s="240"/>
      <c r="BL137" s="240"/>
      <c r="BM137" s="163"/>
      <c r="BN137" s="163"/>
      <c r="BO137" s="237"/>
      <c r="BP137" s="242"/>
      <c r="BQ137" s="169"/>
      <c r="BR137" s="243"/>
      <c r="BS137" s="244"/>
      <c r="BT137" s="241"/>
      <c r="BU137" s="241"/>
      <c r="BV137" s="241"/>
      <c r="BW137" s="241"/>
      <c r="BX137" s="241"/>
      <c r="BY137" s="241"/>
      <c r="BZ137" s="241"/>
      <c r="CA137" s="241"/>
      <c r="CB137" s="241"/>
      <c r="CC137" s="241"/>
      <c r="CD137" s="241"/>
      <c r="CE137" s="241"/>
      <c r="CF137" s="241"/>
      <c r="CG137" s="241"/>
      <c r="CH137" s="241"/>
      <c r="CI137" s="241"/>
      <c r="CJ137" s="241"/>
      <c r="CK137" s="241"/>
      <c r="CL137" s="241"/>
      <c r="CM137" s="241"/>
      <c r="CN137" s="241"/>
      <c r="CO137" s="241"/>
      <c r="CP137" s="241"/>
      <c r="CQ137" s="241"/>
      <c r="CR137" s="241"/>
      <c r="CS137" s="241"/>
      <c r="CT137" s="241"/>
      <c r="CU137" s="241"/>
      <c r="CV137" s="241"/>
      <c r="CW137" s="241"/>
      <c r="CX137" s="241"/>
      <c r="CY137" s="241"/>
      <c r="CZ137" s="241"/>
      <c r="DA137" s="241"/>
      <c r="DB137" s="241"/>
      <c r="DC137" s="241"/>
      <c r="DD137" s="241"/>
      <c r="DE137" s="241"/>
      <c r="DF137" s="241"/>
      <c r="DG137" s="241"/>
      <c r="DH137" s="241"/>
      <c r="DI137" s="241"/>
      <c r="DJ137" s="241"/>
      <c r="DK137" s="241"/>
      <c r="DL137" s="241"/>
      <c r="DM137" s="241"/>
      <c r="DN137" s="241"/>
      <c r="DO137" s="241"/>
      <c r="DP137" s="241"/>
      <c r="DQ137" s="241"/>
      <c r="DR137" s="241"/>
      <c r="DS137" s="241"/>
      <c r="DT137" s="241"/>
      <c r="DU137" s="241"/>
      <c r="DV137" s="241"/>
      <c r="DW137" s="241"/>
      <c r="DX137" s="241"/>
      <c r="DY137" s="236"/>
      <c r="DZ137" s="163"/>
      <c r="EA137" s="163"/>
    </row>
    <row r="138" spans="2:131" ht="20.25" x14ac:dyDescent="0.3">
      <c r="B138" s="244"/>
      <c r="C138" s="246"/>
      <c r="D138" s="244"/>
      <c r="E138" s="238"/>
      <c r="F138" s="245"/>
      <c r="G138" s="239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40"/>
      <c r="AF138" s="240"/>
      <c r="AG138" s="240"/>
      <c r="AH138" s="240"/>
      <c r="AI138" s="240"/>
      <c r="AJ138" s="240"/>
      <c r="AK138" s="240"/>
      <c r="AL138" s="240"/>
      <c r="AM138" s="240"/>
      <c r="AN138" s="240"/>
      <c r="AO138" s="240"/>
      <c r="AP138" s="240"/>
      <c r="AQ138" s="240"/>
      <c r="AR138" s="240"/>
      <c r="AS138" s="240"/>
      <c r="AT138" s="240"/>
      <c r="AU138" s="240"/>
      <c r="AV138" s="240"/>
      <c r="AW138" s="240"/>
      <c r="AX138" s="240"/>
      <c r="AY138" s="240"/>
      <c r="AZ138" s="240"/>
      <c r="BA138" s="240"/>
      <c r="BB138" s="240"/>
      <c r="BC138" s="240"/>
      <c r="BD138" s="240"/>
      <c r="BE138" s="240"/>
      <c r="BF138" s="240"/>
      <c r="BG138" s="240"/>
      <c r="BH138" s="240"/>
      <c r="BI138" s="240"/>
      <c r="BJ138" s="240"/>
      <c r="BK138" s="240"/>
      <c r="BL138" s="240"/>
      <c r="BM138" s="163"/>
      <c r="BN138" s="163"/>
      <c r="BO138" s="237"/>
      <c r="BP138" s="242"/>
      <c r="BQ138" s="169"/>
      <c r="BR138" s="243"/>
      <c r="BS138" s="244"/>
      <c r="BT138" s="241"/>
      <c r="BU138" s="241"/>
      <c r="BV138" s="241"/>
      <c r="BW138" s="241"/>
      <c r="BX138" s="241"/>
      <c r="BY138" s="241"/>
      <c r="BZ138" s="241"/>
      <c r="CA138" s="241"/>
      <c r="CB138" s="241"/>
      <c r="CC138" s="241"/>
      <c r="CD138" s="241"/>
      <c r="CE138" s="241"/>
      <c r="CF138" s="241"/>
      <c r="CG138" s="241"/>
      <c r="CH138" s="241"/>
      <c r="CI138" s="241"/>
      <c r="CJ138" s="241"/>
      <c r="CK138" s="241"/>
      <c r="CL138" s="241"/>
      <c r="CM138" s="241"/>
      <c r="CN138" s="241"/>
      <c r="CO138" s="241"/>
      <c r="CP138" s="241"/>
      <c r="CQ138" s="241"/>
      <c r="CR138" s="241"/>
      <c r="CS138" s="241"/>
      <c r="CT138" s="241"/>
      <c r="CU138" s="241"/>
      <c r="CV138" s="241"/>
      <c r="CW138" s="241"/>
      <c r="CX138" s="241"/>
      <c r="CY138" s="241"/>
      <c r="CZ138" s="241"/>
      <c r="DA138" s="241"/>
      <c r="DB138" s="241"/>
      <c r="DC138" s="241"/>
      <c r="DD138" s="241"/>
      <c r="DE138" s="241"/>
      <c r="DF138" s="241"/>
      <c r="DG138" s="241"/>
      <c r="DH138" s="241"/>
      <c r="DI138" s="241"/>
      <c r="DJ138" s="241"/>
      <c r="DK138" s="241"/>
      <c r="DL138" s="241"/>
      <c r="DM138" s="241"/>
      <c r="DN138" s="241"/>
      <c r="DO138" s="241"/>
      <c r="DP138" s="241"/>
      <c r="DQ138" s="241"/>
      <c r="DR138" s="241"/>
      <c r="DS138" s="241"/>
      <c r="DT138" s="241"/>
      <c r="DU138" s="241"/>
      <c r="DV138" s="241"/>
      <c r="DW138" s="241"/>
      <c r="DX138" s="241"/>
      <c r="DY138" s="236"/>
      <c r="DZ138" s="163"/>
      <c r="EA138" s="163"/>
    </row>
    <row r="139" spans="2:131" ht="20.25" x14ac:dyDescent="0.3">
      <c r="B139" s="244"/>
      <c r="C139" s="246"/>
      <c r="D139" s="244"/>
      <c r="E139" s="238"/>
      <c r="F139" s="245"/>
      <c r="G139" s="239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40"/>
      <c r="AF139" s="240"/>
      <c r="AG139" s="240"/>
      <c r="AH139" s="240"/>
      <c r="AI139" s="240"/>
      <c r="AJ139" s="240"/>
      <c r="AK139" s="240"/>
      <c r="AL139" s="240"/>
      <c r="AM139" s="240"/>
      <c r="AN139" s="240"/>
      <c r="AO139" s="240"/>
      <c r="AP139" s="240"/>
      <c r="AQ139" s="240"/>
      <c r="AR139" s="240"/>
      <c r="AS139" s="240"/>
      <c r="AT139" s="240"/>
      <c r="AU139" s="240"/>
      <c r="AV139" s="240"/>
      <c r="AW139" s="240"/>
      <c r="AX139" s="240"/>
      <c r="AY139" s="240"/>
      <c r="AZ139" s="240"/>
      <c r="BA139" s="240"/>
      <c r="BB139" s="240"/>
      <c r="BC139" s="240"/>
      <c r="BD139" s="240"/>
      <c r="BE139" s="240"/>
      <c r="BF139" s="240"/>
      <c r="BG139" s="240"/>
      <c r="BH139" s="240"/>
      <c r="BI139" s="240"/>
      <c r="BJ139" s="240"/>
      <c r="BK139" s="240"/>
      <c r="BL139" s="240"/>
      <c r="BM139" s="163"/>
      <c r="BN139" s="163"/>
      <c r="BO139" s="237"/>
      <c r="BP139" s="242"/>
      <c r="BQ139" s="169"/>
      <c r="BR139" s="243"/>
      <c r="BS139" s="244"/>
      <c r="BT139" s="241"/>
      <c r="BU139" s="241"/>
      <c r="BV139" s="241"/>
      <c r="BW139" s="241"/>
      <c r="BX139" s="241"/>
      <c r="BY139" s="241"/>
      <c r="BZ139" s="241"/>
      <c r="CA139" s="241"/>
      <c r="CB139" s="241"/>
      <c r="CC139" s="241"/>
      <c r="CD139" s="241"/>
      <c r="CE139" s="241"/>
      <c r="CF139" s="241"/>
      <c r="CG139" s="241"/>
      <c r="CH139" s="241"/>
      <c r="CI139" s="241"/>
      <c r="CJ139" s="241"/>
      <c r="CK139" s="241"/>
      <c r="CL139" s="241"/>
      <c r="CM139" s="241"/>
      <c r="CN139" s="241"/>
      <c r="CO139" s="241"/>
      <c r="CP139" s="241"/>
      <c r="CQ139" s="241"/>
      <c r="CR139" s="241"/>
      <c r="CS139" s="241"/>
      <c r="CT139" s="241"/>
      <c r="CU139" s="241"/>
      <c r="CV139" s="241"/>
      <c r="CW139" s="241"/>
      <c r="CX139" s="241"/>
      <c r="CY139" s="241"/>
      <c r="CZ139" s="241"/>
      <c r="DA139" s="241"/>
      <c r="DB139" s="241"/>
      <c r="DC139" s="241"/>
      <c r="DD139" s="241"/>
      <c r="DE139" s="241"/>
      <c r="DF139" s="241"/>
      <c r="DG139" s="241"/>
      <c r="DH139" s="241"/>
      <c r="DI139" s="241"/>
      <c r="DJ139" s="241"/>
      <c r="DK139" s="241"/>
      <c r="DL139" s="241"/>
      <c r="DM139" s="241"/>
      <c r="DN139" s="241"/>
      <c r="DO139" s="241"/>
      <c r="DP139" s="241"/>
      <c r="DQ139" s="241"/>
      <c r="DR139" s="241"/>
      <c r="DS139" s="241"/>
      <c r="DT139" s="241"/>
      <c r="DU139" s="241"/>
      <c r="DV139" s="241"/>
      <c r="DW139" s="241"/>
      <c r="DX139" s="241"/>
      <c r="DY139" s="236"/>
      <c r="DZ139" s="163"/>
      <c r="EA139" s="163"/>
    </row>
    <row r="140" spans="2:131" ht="20.25" x14ac:dyDescent="0.3">
      <c r="B140" s="244"/>
      <c r="C140" s="246"/>
      <c r="D140" s="244"/>
      <c r="E140" s="238"/>
      <c r="F140" s="245"/>
      <c r="G140" s="239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240"/>
      <c r="AG140" s="240"/>
      <c r="AH140" s="240"/>
      <c r="AI140" s="240"/>
      <c r="AJ140" s="240"/>
      <c r="AK140" s="240"/>
      <c r="AL140" s="240"/>
      <c r="AM140" s="240"/>
      <c r="AN140" s="240"/>
      <c r="AO140" s="240"/>
      <c r="AP140" s="240"/>
      <c r="AQ140" s="240"/>
      <c r="AR140" s="240"/>
      <c r="AS140" s="240"/>
      <c r="AT140" s="240"/>
      <c r="AU140" s="240"/>
      <c r="AV140" s="240"/>
      <c r="AW140" s="240"/>
      <c r="AX140" s="240"/>
      <c r="AY140" s="240"/>
      <c r="AZ140" s="240"/>
      <c r="BA140" s="240"/>
      <c r="BB140" s="240"/>
      <c r="BC140" s="240"/>
      <c r="BD140" s="240"/>
      <c r="BE140" s="240"/>
      <c r="BF140" s="240"/>
      <c r="BG140" s="240"/>
      <c r="BH140" s="240"/>
      <c r="BI140" s="240"/>
      <c r="BJ140" s="240"/>
      <c r="BK140" s="240"/>
      <c r="BL140" s="240"/>
      <c r="BM140" s="163"/>
      <c r="BN140" s="163"/>
      <c r="BO140" s="237"/>
      <c r="BP140" s="242"/>
      <c r="BQ140" s="169"/>
      <c r="BR140" s="243"/>
      <c r="BS140" s="244"/>
      <c r="BT140" s="241"/>
      <c r="BU140" s="241"/>
      <c r="BV140" s="241"/>
      <c r="BW140" s="241"/>
      <c r="BX140" s="241"/>
      <c r="BY140" s="241"/>
      <c r="BZ140" s="241"/>
      <c r="CA140" s="241"/>
      <c r="CB140" s="241"/>
      <c r="CC140" s="241"/>
      <c r="CD140" s="241"/>
      <c r="CE140" s="241"/>
      <c r="CF140" s="241"/>
      <c r="CG140" s="241"/>
      <c r="CH140" s="241"/>
      <c r="CI140" s="241"/>
      <c r="CJ140" s="241"/>
      <c r="CK140" s="241"/>
      <c r="CL140" s="241"/>
      <c r="CM140" s="241"/>
      <c r="CN140" s="241"/>
      <c r="CO140" s="241"/>
      <c r="CP140" s="241"/>
      <c r="CQ140" s="241"/>
      <c r="CR140" s="241"/>
      <c r="CS140" s="241"/>
      <c r="CT140" s="241"/>
      <c r="CU140" s="241"/>
      <c r="CV140" s="241"/>
      <c r="CW140" s="241"/>
      <c r="CX140" s="241"/>
      <c r="CY140" s="241"/>
      <c r="CZ140" s="241"/>
      <c r="DA140" s="241"/>
      <c r="DB140" s="241"/>
      <c r="DC140" s="241"/>
      <c r="DD140" s="241"/>
      <c r="DE140" s="241"/>
      <c r="DF140" s="241"/>
      <c r="DG140" s="241"/>
      <c r="DH140" s="241"/>
      <c r="DI140" s="241"/>
      <c r="DJ140" s="241"/>
      <c r="DK140" s="241"/>
      <c r="DL140" s="241"/>
      <c r="DM140" s="241"/>
      <c r="DN140" s="241"/>
      <c r="DO140" s="241"/>
      <c r="DP140" s="241"/>
      <c r="DQ140" s="241"/>
      <c r="DR140" s="241"/>
      <c r="DS140" s="241"/>
      <c r="DT140" s="241"/>
      <c r="DU140" s="241"/>
      <c r="DV140" s="241"/>
      <c r="DW140" s="241"/>
      <c r="DX140" s="241"/>
      <c r="DY140" s="236"/>
      <c r="DZ140" s="163"/>
      <c r="EA140" s="163"/>
    </row>
    <row r="141" spans="2:131" ht="20.25" x14ac:dyDescent="0.3">
      <c r="B141" s="244"/>
      <c r="C141" s="246"/>
      <c r="D141" s="244"/>
      <c r="E141" s="238"/>
      <c r="F141" s="245"/>
      <c r="G141" s="239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40"/>
      <c r="AF141" s="240"/>
      <c r="AG141" s="240"/>
      <c r="AH141" s="240"/>
      <c r="AI141" s="240"/>
      <c r="AJ141" s="240"/>
      <c r="AK141" s="240"/>
      <c r="AL141" s="240"/>
      <c r="AM141" s="240"/>
      <c r="AN141" s="240"/>
      <c r="AO141" s="240"/>
      <c r="AP141" s="240"/>
      <c r="AQ141" s="240"/>
      <c r="AR141" s="240"/>
      <c r="AS141" s="240"/>
      <c r="AT141" s="240"/>
      <c r="AU141" s="240"/>
      <c r="AV141" s="240"/>
      <c r="AW141" s="240"/>
      <c r="AX141" s="240"/>
      <c r="AY141" s="240"/>
      <c r="AZ141" s="240"/>
      <c r="BA141" s="240"/>
      <c r="BB141" s="240"/>
      <c r="BC141" s="240"/>
      <c r="BD141" s="240"/>
      <c r="BE141" s="240"/>
      <c r="BF141" s="240"/>
      <c r="BG141" s="240"/>
      <c r="BH141" s="240"/>
      <c r="BI141" s="240"/>
      <c r="BJ141" s="240"/>
      <c r="BK141" s="240"/>
      <c r="BL141" s="240"/>
      <c r="BM141" s="163"/>
      <c r="BN141" s="163"/>
      <c r="BO141" s="237"/>
      <c r="BP141" s="242"/>
      <c r="BQ141" s="169"/>
      <c r="BR141" s="243"/>
      <c r="BS141" s="244"/>
      <c r="BT141" s="241"/>
      <c r="BU141" s="241"/>
      <c r="BV141" s="241"/>
      <c r="BW141" s="241"/>
      <c r="BX141" s="241"/>
      <c r="BY141" s="241"/>
      <c r="BZ141" s="241"/>
      <c r="CA141" s="241"/>
      <c r="CB141" s="241"/>
      <c r="CC141" s="241"/>
      <c r="CD141" s="241"/>
      <c r="CE141" s="241"/>
      <c r="CF141" s="241"/>
      <c r="CG141" s="241"/>
      <c r="CH141" s="241"/>
      <c r="CI141" s="241"/>
      <c r="CJ141" s="241"/>
      <c r="CK141" s="241"/>
      <c r="CL141" s="241"/>
      <c r="CM141" s="241"/>
      <c r="CN141" s="241"/>
      <c r="CO141" s="241"/>
      <c r="CP141" s="241"/>
      <c r="CQ141" s="241"/>
      <c r="CR141" s="241"/>
      <c r="CS141" s="241"/>
      <c r="CT141" s="241"/>
      <c r="CU141" s="241"/>
      <c r="CV141" s="241"/>
      <c r="CW141" s="241"/>
      <c r="CX141" s="241"/>
      <c r="CY141" s="241"/>
      <c r="CZ141" s="241"/>
      <c r="DA141" s="241"/>
      <c r="DB141" s="241"/>
      <c r="DC141" s="241"/>
      <c r="DD141" s="241"/>
      <c r="DE141" s="241"/>
      <c r="DF141" s="241"/>
      <c r="DG141" s="241"/>
      <c r="DH141" s="241"/>
      <c r="DI141" s="241"/>
      <c r="DJ141" s="241"/>
      <c r="DK141" s="241"/>
      <c r="DL141" s="241"/>
      <c r="DM141" s="241"/>
      <c r="DN141" s="241"/>
      <c r="DO141" s="241"/>
      <c r="DP141" s="241"/>
      <c r="DQ141" s="241"/>
      <c r="DR141" s="241"/>
      <c r="DS141" s="241"/>
      <c r="DT141" s="241"/>
      <c r="DU141" s="241"/>
      <c r="DV141" s="241"/>
      <c r="DW141" s="241"/>
      <c r="DX141" s="241"/>
      <c r="DY141" s="236"/>
      <c r="DZ141" s="163"/>
      <c r="EA141" s="163"/>
    </row>
    <row r="142" spans="2:131" ht="20.25" x14ac:dyDescent="0.3">
      <c r="B142" s="244"/>
      <c r="C142" s="246"/>
      <c r="D142" s="244"/>
      <c r="E142" s="238"/>
      <c r="F142" s="245"/>
      <c r="G142" s="239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240"/>
      <c r="AG142" s="240"/>
      <c r="AH142" s="240"/>
      <c r="AI142" s="240"/>
      <c r="AJ142" s="240"/>
      <c r="AK142" s="240"/>
      <c r="AL142" s="240"/>
      <c r="AM142" s="240"/>
      <c r="AN142" s="240"/>
      <c r="AO142" s="240"/>
      <c r="AP142" s="240"/>
      <c r="AQ142" s="240"/>
      <c r="AR142" s="240"/>
      <c r="AS142" s="240"/>
      <c r="AT142" s="240"/>
      <c r="AU142" s="240"/>
      <c r="AV142" s="240"/>
      <c r="AW142" s="240"/>
      <c r="AX142" s="240"/>
      <c r="AY142" s="240"/>
      <c r="AZ142" s="240"/>
      <c r="BA142" s="240"/>
      <c r="BB142" s="240"/>
      <c r="BC142" s="240"/>
      <c r="BD142" s="240"/>
      <c r="BE142" s="240"/>
      <c r="BF142" s="240"/>
      <c r="BG142" s="240"/>
      <c r="BH142" s="240"/>
      <c r="BI142" s="240"/>
      <c r="BJ142" s="240"/>
      <c r="BK142" s="240"/>
      <c r="BL142" s="240"/>
      <c r="BM142" s="163"/>
      <c r="BN142" s="163"/>
      <c r="BO142" s="237"/>
      <c r="BP142" s="242"/>
      <c r="BQ142" s="169"/>
      <c r="BR142" s="243"/>
      <c r="BS142" s="244"/>
      <c r="BT142" s="241"/>
      <c r="BU142" s="241"/>
      <c r="BV142" s="241"/>
      <c r="BW142" s="241"/>
      <c r="BX142" s="241"/>
      <c r="BY142" s="241"/>
      <c r="BZ142" s="241"/>
      <c r="CA142" s="241"/>
      <c r="CB142" s="241"/>
      <c r="CC142" s="241"/>
      <c r="CD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  <c r="CN142" s="241"/>
      <c r="CO142" s="241"/>
      <c r="CP142" s="241"/>
      <c r="CQ142" s="241"/>
      <c r="CR142" s="241"/>
      <c r="CS142" s="241"/>
      <c r="CT142" s="241"/>
      <c r="CU142" s="241"/>
      <c r="CV142" s="241"/>
      <c r="CW142" s="241"/>
      <c r="CX142" s="241"/>
      <c r="CY142" s="241"/>
      <c r="CZ142" s="241"/>
      <c r="DA142" s="241"/>
      <c r="DB142" s="241"/>
      <c r="DC142" s="241"/>
      <c r="DD142" s="241"/>
      <c r="DE142" s="241"/>
      <c r="DF142" s="241"/>
      <c r="DG142" s="241"/>
      <c r="DH142" s="241"/>
      <c r="DI142" s="241"/>
      <c r="DJ142" s="241"/>
      <c r="DK142" s="241"/>
      <c r="DL142" s="241"/>
      <c r="DM142" s="241"/>
      <c r="DN142" s="241"/>
      <c r="DO142" s="241"/>
      <c r="DP142" s="241"/>
      <c r="DQ142" s="241"/>
      <c r="DR142" s="241"/>
      <c r="DS142" s="241"/>
      <c r="DT142" s="241"/>
      <c r="DU142" s="241"/>
      <c r="DV142" s="241"/>
      <c r="DW142" s="241"/>
      <c r="DX142" s="241"/>
      <c r="DY142" s="236"/>
      <c r="DZ142" s="163"/>
      <c r="EA142" s="163"/>
    </row>
    <row r="143" spans="2:131" ht="20.25" x14ac:dyDescent="0.3">
      <c r="B143" s="244"/>
      <c r="C143" s="246"/>
      <c r="D143" s="244"/>
      <c r="E143" s="238"/>
      <c r="F143" s="245"/>
      <c r="G143" s="239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  <c r="AA143" s="240"/>
      <c r="AB143" s="240"/>
      <c r="AC143" s="240"/>
      <c r="AD143" s="240"/>
      <c r="AE143" s="240"/>
      <c r="AF143" s="240"/>
      <c r="AG143" s="240"/>
      <c r="AH143" s="240"/>
      <c r="AI143" s="240"/>
      <c r="AJ143" s="240"/>
      <c r="AK143" s="240"/>
      <c r="AL143" s="240"/>
      <c r="AM143" s="240"/>
      <c r="AN143" s="240"/>
      <c r="AO143" s="240"/>
      <c r="AP143" s="240"/>
      <c r="AQ143" s="240"/>
      <c r="AR143" s="240"/>
      <c r="AS143" s="240"/>
      <c r="AT143" s="240"/>
      <c r="AU143" s="240"/>
      <c r="AV143" s="240"/>
      <c r="AW143" s="240"/>
      <c r="AX143" s="240"/>
      <c r="AY143" s="240"/>
      <c r="AZ143" s="240"/>
      <c r="BA143" s="240"/>
      <c r="BB143" s="240"/>
      <c r="BC143" s="240"/>
      <c r="BD143" s="240"/>
      <c r="BE143" s="240"/>
      <c r="BF143" s="240"/>
      <c r="BG143" s="240"/>
      <c r="BH143" s="240"/>
      <c r="BI143" s="240"/>
      <c r="BJ143" s="240"/>
      <c r="BK143" s="240"/>
      <c r="BL143" s="240"/>
      <c r="BM143" s="163"/>
      <c r="BN143" s="163"/>
      <c r="BO143" s="237"/>
      <c r="BP143" s="242"/>
      <c r="BQ143" s="169"/>
      <c r="BR143" s="243"/>
      <c r="BS143" s="244"/>
      <c r="BT143" s="241"/>
      <c r="BU143" s="241"/>
      <c r="BV143" s="241"/>
      <c r="BW143" s="241"/>
      <c r="BX143" s="241"/>
      <c r="BY143" s="241"/>
      <c r="BZ143" s="241"/>
      <c r="CA143" s="241"/>
      <c r="CB143" s="241"/>
      <c r="CC143" s="241"/>
      <c r="CD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  <c r="CN143" s="241"/>
      <c r="CO143" s="241"/>
      <c r="CP143" s="241"/>
      <c r="CQ143" s="241"/>
      <c r="CR143" s="241"/>
      <c r="CS143" s="241"/>
      <c r="CT143" s="241"/>
      <c r="CU143" s="241"/>
      <c r="CV143" s="241"/>
      <c r="CW143" s="241"/>
      <c r="CX143" s="241"/>
      <c r="CY143" s="241"/>
      <c r="CZ143" s="241"/>
      <c r="DA143" s="241"/>
      <c r="DB143" s="241"/>
      <c r="DC143" s="241"/>
      <c r="DD143" s="241"/>
      <c r="DE143" s="241"/>
      <c r="DF143" s="241"/>
      <c r="DG143" s="241"/>
      <c r="DH143" s="241"/>
      <c r="DI143" s="241"/>
      <c r="DJ143" s="241"/>
      <c r="DK143" s="241"/>
      <c r="DL143" s="241"/>
      <c r="DM143" s="241"/>
      <c r="DN143" s="241"/>
      <c r="DO143" s="241"/>
      <c r="DP143" s="241"/>
      <c r="DQ143" s="241"/>
      <c r="DR143" s="241"/>
      <c r="DS143" s="241"/>
      <c r="DT143" s="241"/>
      <c r="DU143" s="241"/>
      <c r="DV143" s="241"/>
      <c r="DW143" s="241"/>
      <c r="DX143" s="241"/>
      <c r="DY143" s="236"/>
      <c r="DZ143" s="163"/>
      <c r="EA143" s="163"/>
    </row>
    <row r="144" spans="2:131" ht="20.25" x14ac:dyDescent="0.3">
      <c r="B144" s="244"/>
      <c r="C144" s="246"/>
      <c r="D144" s="244"/>
      <c r="E144" s="238"/>
      <c r="F144" s="245"/>
      <c r="G144" s="239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  <c r="AQ144" s="240"/>
      <c r="AR144" s="240"/>
      <c r="AS144" s="240"/>
      <c r="AT144" s="240"/>
      <c r="AU144" s="240"/>
      <c r="AV144" s="240"/>
      <c r="AW144" s="240"/>
      <c r="AX144" s="240"/>
      <c r="AY144" s="240"/>
      <c r="AZ144" s="240"/>
      <c r="BA144" s="240"/>
      <c r="BB144" s="240"/>
      <c r="BC144" s="240"/>
      <c r="BD144" s="240"/>
      <c r="BE144" s="240"/>
      <c r="BF144" s="240"/>
      <c r="BG144" s="240"/>
      <c r="BH144" s="240"/>
      <c r="BI144" s="240"/>
      <c r="BJ144" s="240"/>
      <c r="BK144" s="240"/>
      <c r="BL144" s="240"/>
      <c r="BM144" s="163"/>
      <c r="BN144" s="163"/>
      <c r="BO144" s="237"/>
      <c r="BP144" s="242"/>
      <c r="BQ144" s="169"/>
      <c r="BR144" s="243"/>
      <c r="BS144" s="244"/>
      <c r="BT144" s="241"/>
      <c r="BU144" s="241"/>
      <c r="BV144" s="241"/>
      <c r="BW144" s="241"/>
      <c r="BX144" s="241"/>
      <c r="BY144" s="241"/>
      <c r="BZ144" s="241"/>
      <c r="CA144" s="241"/>
      <c r="CB144" s="241"/>
      <c r="CC144" s="241"/>
      <c r="CD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  <c r="CN144" s="241"/>
      <c r="CO144" s="241"/>
      <c r="CP144" s="241"/>
      <c r="CQ144" s="241"/>
      <c r="CR144" s="241"/>
      <c r="CS144" s="241"/>
      <c r="CT144" s="241"/>
      <c r="CU144" s="241"/>
      <c r="CV144" s="241"/>
      <c r="CW144" s="241"/>
      <c r="CX144" s="241"/>
      <c r="CY144" s="241"/>
      <c r="CZ144" s="241"/>
      <c r="DA144" s="241"/>
      <c r="DB144" s="241"/>
      <c r="DC144" s="241"/>
      <c r="DD144" s="241"/>
      <c r="DE144" s="241"/>
      <c r="DF144" s="241"/>
      <c r="DG144" s="241"/>
      <c r="DH144" s="241"/>
      <c r="DI144" s="241"/>
      <c r="DJ144" s="241"/>
      <c r="DK144" s="241"/>
      <c r="DL144" s="241"/>
      <c r="DM144" s="241"/>
      <c r="DN144" s="241"/>
      <c r="DO144" s="241"/>
      <c r="DP144" s="241"/>
      <c r="DQ144" s="241"/>
      <c r="DR144" s="241"/>
      <c r="DS144" s="241"/>
      <c r="DT144" s="241"/>
      <c r="DU144" s="241"/>
      <c r="DV144" s="241"/>
      <c r="DW144" s="241"/>
      <c r="DX144" s="241"/>
      <c r="DY144" s="236"/>
      <c r="DZ144" s="163"/>
      <c r="EA144" s="163"/>
    </row>
    <row r="145" spans="2:131" ht="20.25" x14ac:dyDescent="0.3">
      <c r="B145" s="244"/>
      <c r="C145" s="246"/>
      <c r="D145" s="244"/>
      <c r="E145" s="238"/>
      <c r="F145" s="245"/>
      <c r="G145" s="239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  <c r="X145" s="240"/>
      <c r="Y145" s="240"/>
      <c r="Z145" s="240"/>
      <c r="AA145" s="240"/>
      <c r="AB145" s="240"/>
      <c r="AC145" s="240"/>
      <c r="AD145" s="240"/>
      <c r="AE145" s="240"/>
      <c r="AF145" s="240"/>
      <c r="AG145" s="240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0"/>
      <c r="AR145" s="240"/>
      <c r="AS145" s="240"/>
      <c r="AT145" s="240"/>
      <c r="AU145" s="240"/>
      <c r="AV145" s="240"/>
      <c r="AW145" s="240"/>
      <c r="AX145" s="240"/>
      <c r="AY145" s="240"/>
      <c r="AZ145" s="240"/>
      <c r="BA145" s="240"/>
      <c r="BB145" s="240"/>
      <c r="BC145" s="240"/>
      <c r="BD145" s="240"/>
      <c r="BE145" s="240"/>
      <c r="BF145" s="240"/>
      <c r="BG145" s="240"/>
      <c r="BH145" s="240"/>
      <c r="BI145" s="240"/>
      <c r="BJ145" s="240"/>
      <c r="BK145" s="240"/>
      <c r="BL145" s="240"/>
      <c r="BM145" s="163"/>
      <c r="BN145" s="163"/>
      <c r="BO145" s="237"/>
      <c r="BP145" s="242"/>
      <c r="BQ145" s="169"/>
      <c r="BR145" s="243"/>
      <c r="BS145" s="244"/>
      <c r="BT145" s="241"/>
      <c r="BU145" s="241"/>
      <c r="BV145" s="241"/>
      <c r="BW145" s="241"/>
      <c r="BX145" s="241"/>
      <c r="BY145" s="241"/>
      <c r="BZ145" s="241"/>
      <c r="CA145" s="241"/>
      <c r="CB145" s="241"/>
      <c r="CC145" s="241"/>
      <c r="CD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  <c r="CN145" s="241"/>
      <c r="CO145" s="241"/>
      <c r="CP145" s="241"/>
      <c r="CQ145" s="241"/>
      <c r="CR145" s="241"/>
      <c r="CS145" s="241"/>
      <c r="CT145" s="241"/>
      <c r="CU145" s="241"/>
      <c r="CV145" s="241"/>
      <c r="CW145" s="241"/>
      <c r="CX145" s="241"/>
      <c r="CY145" s="241"/>
      <c r="CZ145" s="241"/>
      <c r="DA145" s="241"/>
      <c r="DB145" s="241"/>
      <c r="DC145" s="241"/>
      <c r="DD145" s="241"/>
      <c r="DE145" s="241"/>
      <c r="DF145" s="241"/>
      <c r="DG145" s="241"/>
      <c r="DH145" s="241"/>
      <c r="DI145" s="241"/>
      <c r="DJ145" s="241"/>
      <c r="DK145" s="241"/>
      <c r="DL145" s="241"/>
      <c r="DM145" s="241"/>
      <c r="DN145" s="241"/>
      <c r="DO145" s="241"/>
      <c r="DP145" s="241"/>
      <c r="DQ145" s="241"/>
      <c r="DR145" s="241"/>
      <c r="DS145" s="241"/>
      <c r="DT145" s="241"/>
      <c r="DU145" s="241"/>
      <c r="DV145" s="241"/>
      <c r="DW145" s="241"/>
      <c r="DX145" s="241"/>
      <c r="DY145" s="236"/>
      <c r="DZ145" s="163"/>
      <c r="EA145" s="163"/>
    </row>
    <row r="146" spans="2:131" ht="20.25" x14ac:dyDescent="0.3">
      <c r="B146" s="244"/>
      <c r="C146" s="246"/>
      <c r="D146" s="244"/>
      <c r="E146" s="238"/>
      <c r="F146" s="245"/>
      <c r="G146" s="239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40"/>
      <c r="AF146" s="240"/>
      <c r="AG146" s="240"/>
      <c r="AH146" s="240"/>
      <c r="AI146" s="240"/>
      <c r="AJ146" s="240"/>
      <c r="AK146" s="240"/>
      <c r="AL146" s="240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40"/>
      <c r="BJ146" s="240"/>
      <c r="BK146" s="240"/>
      <c r="BL146" s="240"/>
      <c r="BM146" s="163"/>
      <c r="BN146" s="163"/>
      <c r="BO146" s="237"/>
      <c r="BP146" s="242"/>
      <c r="BQ146" s="169"/>
      <c r="BR146" s="243"/>
      <c r="BS146" s="244"/>
      <c r="BT146" s="241"/>
      <c r="BU146" s="241"/>
      <c r="BV146" s="241"/>
      <c r="BW146" s="241"/>
      <c r="BX146" s="241"/>
      <c r="BY146" s="241"/>
      <c r="BZ146" s="241"/>
      <c r="CA146" s="241"/>
      <c r="CB146" s="241"/>
      <c r="CC146" s="241"/>
      <c r="CD146" s="241"/>
      <c r="CE146" s="241"/>
      <c r="CF146" s="241"/>
      <c r="CG146" s="241"/>
      <c r="CH146" s="241"/>
      <c r="CI146" s="241"/>
      <c r="CJ146" s="241"/>
      <c r="CK146" s="241"/>
      <c r="CL146" s="241"/>
      <c r="CM146" s="241"/>
      <c r="CN146" s="241"/>
      <c r="CO146" s="241"/>
      <c r="CP146" s="241"/>
      <c r="CQ146" s="241"/>
      <c r="CR146" s="241"/>
      <c r="CS146" s="241"/>
      <c r="CT146" s="241"/>
      <c r="CU146" s="241"/>
      <c r="CV146" s="241"/>
      <c r="CW146" s="241"/>
      <c r="CX146" s="241"/>
      <c r="CY146" s="241"/>
      <c r="CZ146" s="241"/>
      <c r="DA146" s="241"/>
      <c r="DB146" s="241"/>
      <c r="DC146" s="241"/>
      <c r="DD146" s="241"/>
      <c r="DE146" s="241"/>
      <c r="DF146" s="241"/>
      <c r="DG146" s="241"/>
      <c r="DH146" s="241"/>
      <c r="DI146" s="241"/>
      <c r="DJ146" s="241"/>
      <c r="DK146" s="241"/>
      <c r="DL146" s="241"/>
      <c r="DM146" s="241"/>
      <c r="DN146" s="241"/>
      <c r="DO146" s="241"/>
      <c r="DP146" s="241"/>
      <c r="DQ146" s="241"/>
      <c r="DR146" s="241"/>
      <c r="DS146" s="241"/>
      <c r="DT146" s="241"/>
      <c r="DU146" s="241"/>
      <c r="DV146" s="241"/>
      <c r="DW146" s="241"/>
      <c r="DX146" s="241"/>
      <c r="DY146" s="236"/>
      <c r="DZ146" s="163"/>
      <c r="EA146" s="163"/>
    </row>
    <row r="147" spans="2:131" ht="20.25" x14ac:dyDescent="0.3">
      <c r="B147" s="244"/>
      <c r="C147" s="246"/>
      <c r="D147" s="244"/>
      <c r="E147" s="238"/>
      <c r="F147" s="245"/>
      <c r="G147" s="239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40"/>
      <c r="AF147" s="240"/>
      <c r="AG147" s="240"/>
      <c r="AH147" s="240"/>
      <c r="AI147" s="240"/>
      <c r="AJ147" s="240"/>
      <c r="AK147" s="240"/>
      <c r="AL147" s="240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AY147" s="240"/>
      <c r="AZ147" s="240"/>
      <c r="BA147" s="240"/>
      <c r="BB147" s="240"/>
      <c r="BC147" s="240"/>
      <c r="BD147" s="240"/>
      <c r="BE147" s="240"/>
      <c r="BF147" s="240"/>
      <c r="BG147" s="240"/>
      <c r="BH147" s="240"/>
      <c r="BI147" s="240"/>
      <c r="BJ147" s="240"/>
      <c r="BK147" s="240"/>
      <c r="BL147" s="240"/>
      <c r="BM147" s="163"/>
      <c r="BN147" s="163"/>
      <c r="BO147" s="237"/>
      <c r="BP147" s="242"/>
      <c r="BQ147" s="169"/>
      <c r="BR147" s="243"/>
      <c r="BS147" s="244"/>
      <c r="BT147" s="241"/>
      <c r="BU147" s="241"/>
      <c r="BV147" s="241"/>
      <c r="BW147" s="241"/>
      <c r="BX147" s="241"/>
      <c r="BY147" s="241"/>
      <c r="BZ147" s="241"/>
      <c r="CA147" s="241"/>
      <c r="CB147" s="241"/>
      <c r="CC147" s="241"/>
      <c r="CD147" s="241"/>
      <c r="CE147" s="241"/>
      <c r="CF147" s="241"/>
      <c r="CG147" s="241"/>
      <c r="CH147" s="241"/>
      <c r="CI147" s="241"/>
      <c r="CJ147" s="241"/>
      <c r="CK147" s="241"/>
      <c r="CL147" s="241"/>
      <c r="CM147" s="241"/>
      <c r="CN147" s="241"/>
      <c r="CO147" s="241"/>
      <c r="CP147" s="241"/>
      <c r="CQ147" s="241"/>
      <c r="CR147" s="241"/>
      <c r="CS147" s="241"/>
      <c r="CT147" s="241"/>
      <c r="CU147" s="241"/>
      <c r="CV147" s="241"/>
      <c r="CW147" s="241"/>
      <c r="CX147" s="241"/>
      <c r="CY147" s="241"/>
      <c r="CZ147" s="241"/>
      <c r="DA147" s="241"/>
      <c r="DB147" s="241"/>
      <c r="DC147" s="241"/>
      <c r="DD147" s="241"/>
      <c r="DE147" s="241"/>
      <c r="DF147" s="241"/>
      <c r="DG147" s="241"/>
      <c r="DH147" s="241"/>
      <c r="DI147" s="241"/>
      <c r="DJ147" s="241"/>
      <c r="DK147" s="241"/>
      <c r="DL147" s="241"/>
      <c r="DM147" s="241"/>
      <c r="DN147" s="241"/>
      <c r="DO147" s="241"/>
      <c r="DP147" s="241"/>
      <c r="DQ147" s="241"/>
      <c r="DR147" s="241"/>
      <c r="DS147" s="241"/>
      <c r="DT147" s="241"/>
      <c r="DU147" s="241"/>
      <c r="DV147" s="241"/>
      <c r="DW147" s="241"/>
      <c r="DX147" s="241"/>
      <c r="DY147" s="236"/>
      <c r="DZ147" s="163"/>
      <c r="EA147" s="163"/>
    </row>
    <row r="148" spans="2:131" ht="20.25" x14ac:dyDescent="0.3">
      <c r="B148" s="244"/>
      <c r="C148" s="246"/>
      <c r="D148" s="244"/>
      <c r="E148" s="238"/>
      <c r="F148" s="245"/>
      <c r="G148" s="239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N148" s="240"/>
      <c r="AO148" s="240"/>
      <c r="AP148" s="240"/>
      <c r="AQ148" s="240"/>
      <c r="AR148" s="240"/>
      <c r="AS148" s="240"/>
      <c r="AT148" s="240"/>
      <c r="AU148" s="240"/>
      <c r="AV148" s="240"/>
      <c r="AW148" s="240"/>
      <c r="AX148" s="240"/>
      <c r="AY148" s="240"/>
      <c r="AZ148" s="240"/>
      <c r="BA148" s="240"/>
      <c r="BB148" s="240"/>
      <c r="BC148" s="240"/>
      <c r="BD148" s="240"/>
      <c r="BE148" s="240"/>
      <c r="BF148" s="240"/>
      <c r="BG148" s="240"/>
      <c r="BH148" s="240"/>
      <c r="BI148" s="240"/>
      <c r="BJ148" s="240"/>
      <c r="BK148" s="240"/>
      <c r="BL148" s="240"/>
      <c r="BM148" s="163"/>
      <c r="BN148" s="163"/>
      <c r="BO148" s="237"/>
      <c r="BP148" s="242"/>
      <c r="BQ148" s="169"/>
      <c r="BR148" s="243"/>
      <c r="BS148" s="244"/>
      <c r="BT148" s="241"/>
      <c r="BU148" s="241"/>
      <c r="BV148" s="241"/>
      <c r="BW148" s="241"/>
      <c r="BX148" s="241"/>
      <c r="BY148" s="241"/>
      <c r="BZ148" s="241"/>
      <c r="CA148" s="241"/>
      <c r="CB148" s="241"/>
      <c r="CC148" s="241"/>
      <c r="CD148" s="241"/>
      <c r="CE148" s="241"/>
      <c r="CF148" s="241"/>
      <c r="CG148" s="241"/>
      <c r="CH148" s="241"/>
      <c r="CI148" s="241"/>
      <c r="CJ148" s="241"/>
      <c r="CK148" s="241"/>
      <c r="CL148" s="241"/>
      <c r="CM148" s="241"/>
      <c r="CN148" s="241"/>
      <c r="CO148" s="241"/>
      <c r="CP148" s="241"/>
      <c r="CQ148" s="241"/>
      <c r="CR148" s="241"/>
      <c r="CS148" s="241"/>
      <c r="CT148" s="241"/>
      <c r="CU148" s="241"/>
      <c r="CV148" s="241"/>
      <c r="CW148" s="241"/>
      <c r="CX148" s="241"/>
      <c r="CY148" s="241"/>
      <c r="CZ148" s="241"/>
      <c r="DA148" s="241"/>
      <c r="DB148" s="241"/>
      <c r="DC148" s="241"/>
      <c r="DD148" s="241"/>
      <c r="DE148" s="241"/>
      <c r="DF148" s="241"/>
      <c r="DG148" s="241"/>
      <c r="DH148" s="241"/>
      <c r="DI148" s="241"/>
      <c r="DJ148" s="241"/>
      <c r="DK148" s="241"/>
      <c r="DL148" s="241"/>
      <c r="DM148" s="241"/>
      <c r="DN148" s="241"/>
      <c r="DO148" s="241"/>
      <c r="DP148" s="241"/>
      <c r="DQ148" s="241"/>
      <c r="DR148" s="241"/>
      <c r="DS148" s="241"/>
      <c r="DT148" s="241"/>
      <c r="DU148" s="241"/>
      <c r="DV148" s="241"/>
      <c r="DW148" s="241"/>
      <c r="DX148" s="241"/>
      <c r="DY148" s="236"/>
      <c r="DZ148" s="163"/>
      <c r="EA148" s="163"/>
    </row>
    <row r="149" spans="2:131" ht="20.25" x14ac:dyDescent="0.3">
      <c r="B149" s="244"/>
      <c r="C149" s="246"/>
      <c r="D149" s="244"/>
      <c r="E149" s="238"/>
      <c r="F149" s="245"/>
      <c r="G149" s="239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40"/>
      <c r="AG149" s="240"/>
      <c r="AH149" s="240"/>
      <c r="AI149" s="240"/>
      <c r="AJ149" s="240"/>
      <c r="AK149" s="240"/>
      <c r="AL149" s="240"/>
      <c r="AM149" s="240"/>
      <c r="AN149" s="240"/>
      <c r="AO149" s="240"/>
      <c r="AP149" s="240"/>
      <c r="AQ149" s="240"/>
      <c r="AR149" s="240"/>
      <c r="AS149" s="240"/>
      <c r="AT149" s="240"/>
      <c r="AU149" s="240"/>
      <c r="AV149" s="240"/>
      <c r="AW149" s="240"/>
      <c r="AX149" s="240"/>
      <c r="AY149" s="240"/>
      <c r="AZ149" s="240"/>
      <c r="BA149" s="240"/>
      <c r="BB149" s="240"/>
      <c r="BC149" s="240"/>
      <c r="BD149" s="240"/>
      <c r="BE149" s="240"/>
      <c r="BF149" s="240"/>
      <c r="BG149" s="240"/>
      <c r="BH149" s="240"/>
      <c r="BI149" s="240"/>
      <c r="BJ149" s="240"/>
      <c r="BK149" s="240"/>
      <c r="BL149" s="240"/>
      <c r="BM149" s="163"/>
      <c r="BN149" s="163"/>
      <c r="BO149" s="237"/>
      <c r="BP149" s="242"/>
      <c r="BQ149" s="169"/>
      <c r="BR149" s="243"/>
      <c r="BS149" s="244"/>
      <c r="BT149" s="241"/>
      <c r="BU149" s="241"/>
      <c r="BV149" s="241"/>
      <c r="BW149" s="241"/>
      <c r="BX149" s="241"/>
      <c r="BY149" s="241"/>
      <c r="BZ149" s="241"/>
      <c r="CA149" s="241"/>
      <c r="CB149" s="241"/>
      <c r="CC149" s="241"/>
      <c r="CD149" s="241"/>
      <c r="CE149" s="241"/>
      <c r="CF149" s="241"/>
      <c r="CG149" s="241"/>
      <c r="CH149" s="241"/>
      <c r="CI149" s="241"/>
      <c r="CJ149" s="241"/>
      <c r="CK149" s="241"/>
      <c r="CL149" s="241"/>
      <c r="CM149" s="241"/>
      <c r="CN149" s="241"/>
      <c r="CO149" s="241"/>
      <c r="CP149" s="241"/>
      <c r="CQ149" s="241"/>
      <c r="CR149" s="241"/>
      <c r="CS149" s="241"/>
      <c r="CT149" s="241"/>
      <c r="CU149" s="241"/>
      <c r="CV149" s="241"/>
      <c r="CW149" s="241"/>
      <c r="CX149" s="241"/>
      <c r="CY149" s="241"/>
      <c r="CZ149" s="241"/>
      <c r="DA149" s="241"/>
      <c r="DB149" s="241"/>
      <c r="DC149" s="241"/>
      <c r="DD149" s="241"/>
      <c r="DE149" s="241"/>
      <c r="DF149" s="241"/>
      <c r="DG149" s="241"/>
      <c r="DH149" s="241"/>
      <c r="DI149" s="241"/>
      <c r="DJ149" s="241"/>
      <c r="DK149" s="241"/>
      <c r="DL149" s="241"/>
      <c r="DM149" s="241"/>
      <c r="DN149" s="241"/>
      <c r="DO149" s="241"/>
      <c r="DP149" s="241"/>
      <c r="DQ149" s="241"/>
      <c r="DR149" s="241"/>
      <c r="DS149" s="241"/>
      <c r="DT149" s="241"/>
      <c r="DU149" s="241"/>
      <c r="DV149" s="241"/>
      <c r="DW149" s="241"/>
      <c r="DX149" s="241"/>
      <c r="DY149" s="236"/>
      <c r="DZ149" s="163"/>
      <c r="EA149" s="163"/>
    </row>
    <row r="150" spans="2:131" ht="20.25" x14ac:dyDescent="0.3">
      <c r="B150" s="244"/>
      <c r="C150" s="246"/>
      <c r="D150" s="244"/>
      <c r="E150" s="238"/>
      <c r="F150" s="245"/>
      <c r="G150" s="239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  <c r="S150" s="240"/>
      <c r="T150" s="240"/>
      <c r="U150" s="240"/>
      <c r="V150" s="240"/>
      <c r="W150" s="240"/>
      <c r="X150" s="240"/>
      <c r="Y150" s="240"/>
      <c r="Z150" s="240"/>
      <c r="AA150" s="240"/>
      <c r="AB150" s="240"/>
      <c r="AC150" s="240"/>
      <c r="AD150" s="240"/>
      <c r="AE150" s="240"/>
      <c r="AF150" s="240"/>
      <c r="AG150" s="240"/>
      <c r="AH150" s="240"/>
      <c r="AI150" s="240"/>
      <c r="AJ150" s="240"/>
      <c r="AK150" s="240"/>
      <c r="AL150" s="240"/>
      <c r="AM150" s="240"/>
      <c r="AN150" s="240"/>
      <c r="AO150" s="240"/>
      <c r="AP150" s="240"/>
      <c r="AQ150" s="240"/>
      <c r="AR150" s="240"/>
      <c r="AS150" s="240"/>
      <c r="AT150" s="240"/>
      <c r="AU150" s="240"/>
      <c r="AV150" s="240"/>
      <c r="AW150" s="240"/>
      <c r="AX150" s="240"/>
      <c r="AY150" s="240"/>
      <c r="AZ150" s="240"/>
      <c r="BA150" s="240"/>
      <c r="BB150" s="240"/>
      <c r="BC150" s="240"/>
      <c r="BD150" s="240"/>
      <c r="BE150" s="240"/>
      <c r="BF150" s="240"/>
      <c r="BG150" s="240"/>
      <c r="BH150" s="240"/>
      <c r="BI150" s="240"/>
      <c r="BJ150" s="240"/>
      <c r="BK150" s="240"/>
      <c r="BL150" s="240"/>
      <c r="BM150" s="163"/>
      <c r="BN150" s="163"/>
      <c r="BO150" s="237"/>
      <c r="BP150" s="242"/>
      <c r="BQ150" s="169"/>
      <c r="BR150" s="243"/>
      <c r="BS150" s="244"/>
      <c r="BT150" s="241"/>
      <c r="BU150" s="241"/>
      <c r="BV150" s="241"/>
      <c r="BW150" s="241"/>
      <c r="BX150" s="241"/>
      <c r="BY150" s="241"/>
      <c r="BZ150" s="241"/>
      <c r="CA150" s="241"/>
      <c r="CB150" s="241"/>
      <c r="CC150" s="241"/>
      <c r="CD150" s="241"/>
      <c r="CE150" s="241"/>
      <c r="CF150" s="241"/>
      <c r="CG150" s="241"/>
      <c r="CH150" s="241"/>
      <c r="CI150" s="241"/>
      <c r="CJ150" s="241"/>
      <c r="CK150" s="241"/>
      <c r="CL150" s="241"/>
      <c r="CM150" s="241"/>
      <c r="CN150" s="241"/>
      <c r="CO150" s="241"/>
      <c r="CP150" s="241"/>
      <c r="CQ150" s="241"/>
      <c r="CR150" s="241"/>
      <c r="CS150" s="241"/>
      <c r="CT150" s="241"/>
      <c r="CU150" s="241"/>
      <c r="CV150" s="241"/>
      <c r="CW150" s="241"/>
      <c r="CX150" s="241"/>
      <c r="CY150" s="241"/>
      <c r="CZ150" s="241"/>
      <c r="DA150" s="241"/>
      <c r="DB150" s="241"/>
      <c r="DC150" s="241"/>
      <c r="DD150" s="241"/>
      <c r="DE150" s="241"/>
      <c r="DF150" s="241"/>
      <c r="DG150" s="241"/>
      <c r="DH150" s="241"/>
      <c r="DI150" s="241"/>
      <c r="DJ150" s="241"/>
      <c r="DK150" s="241"/>
      <c r="DL150" s="241"/>
      <c r="DM150" s="241"/>
      <c r="DN150" s="241"/>
      <c r="DO150" s="241"/>
      <c r="DP150" s="241"/>
      <c r="DQ150" s="241"/>
      <c r="DR150" s="241"/>
      <c r="DS150" s="241"/>
      <c r="DT150" s="241"/>
      <c r="DU150" s="241"/>
      <c r="DV150" s="241"/>
      <c r="DW150" s="241"/>
      <c r="DX150" s="241"/>
      <c r="DY150" s="236"/>
      <c r="DZ150" s="163"/>
      <c r="EA150" s="163"/>
    </row>
    <row r="151" spans="2:131" x14ac:dyDescent="0.25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  <c r="CI151" s="163"/>
      <c r="CJ151" s="163"/>
      <c r="CK151" s="163"/>
      <c r="CL151" s="163"/>
      <c r="CM151" s="163"/>
      <c r="CN151" s="163"/>
      <c r="CO151" s="163"/>
      <c r="CP151" s="163"/>
      <c r="CQ151" s="163"/>
      <c r="CR151" s="163"/>
      <c r="CS151" s="163"/>
      <c r="CT151" s="163"/>
      <c r="CU151" s="163"/>
      <c r="CV151" s="163"/>
      <c r="CW151" s="163"/>
      <c r="CX151" s="163"/>
      <c r="CY151" s="163"/>
      <c r="CZ151" s="163"/>
      <c r="DA151" s="163"/>
      <c r="DB151" s="163"/>
      <c r="DC151" s="163"/>
      <c r="DD151" s="163"/>
      <c r="DE151" s="163"/>
      <c r="DF151" s="163"/>
      <c r="DG151" s="163"/>
      <c r="DH151" s="163"/>
      <c r="DI151" s="163"/>
      <c r="DJ151" s="163"/>
      <c r="DK151" s="163"/>
      <c r="DL151" s="163"/>
      <c r="DM151" s="163"/>
      <c r="DN151" s="163"/>
      <c r="DO151" s="163"/>
      <c r="DP151" s="163"/>
      <c r="DQ151" s="163"/>
      <c r="DR151" s="163"/>
      <c r="DS151" s="163"/>
      <c r="DT151" s="163"/>
      <c r="DU151" s="163"/>
      <c r="DV151" s="163"/>
      <c r="DW151" s="163"/>
      <c r="DX151" s="163"/>
      <c r="DY151" s="163"/>
      <c r="DZ151" s="163"/>
      <c r="EA151" s="163"/>
    </row>
    <row r="152" spans="2:131" x14ac:dyDescent="0.25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63"/>
      <c r="BQ152" s="163"/>
      <c r="BR152" s="163"/>
      <c r="BS152" s="163"/>
      <c r="BT152" s="163"/>
      <c r="BU152" s="163"/>
      <c r="BV152" s="163"/>
      <c r="BW152" s="163"/>
      <c r="BX152" s="163"/>
      <c r="BY152" s="163"/>
      <c r="BZ152" s="163"/>
      <c r="CA152" s="163"/>
      <c r="CB152" s="163"/>
      <c r="CC152" s="163"/>
      <c r="CD152" s="163"/>
      <c r="CE152" s="163"/>
      <c r="CF152" s="163"/>
      <c r="CG152" s="163"/>
      <c r="CH152" s="163"/>
      <c r="CI152" s="163"/>
      <c r="CJ152" s="163"/>
      <c r="CK152" s="163"/>
      <c r="CL152" s="163"/>
      <c r="CM152" s="163"/>
      <c r="CN152" s="163"/>
      <c r="CO152" s="163"/>
      <c r="CP152" s="163"/>
      <c r="CQ152" s="163"/>
      <c r="CR152" s="163"/>
      <c r="CS152" s="163"/>
      <c r="CT152" s="163"/>
      <c r="CU152" s="163"/>
      <c r="CV152" s="163"/>
      <c r="CW152" s="163"/>
      <c r="CX152" s="163"/>
      <c r="CY152" s="163"/>
      <c r="CZ152" s="163"/>
      <c r="DA152" s="163"/>
      <c r="DB152" s="163"/>
      <c r="DC152" s="163"/>
      <c r="DD152" s="163"/>
      <c r="DE152" s="163"/>
      <c r="DF152" s="163"/>
      <c r="DG152" s="163"/>
      <c r="DH152" s="163"/>
      <c r="DI152" s="163"/>
      <c r="DJ152" s="163"/>
      <c r="DK152" s="163"/>
      <c r="DL152" s="163"/>
      <c r="DM152" s="163"/>
      <c r="DN152" s="163"/>
      <c r="DO152" s="163"/>
      <c r="DP152" s="163"/>
      <c r="DQ152" s="163"/>
      <c r="DR152" s="163"/>
      <c r="DS152" s="163"/>
      <c r="DT152" s="163"/>
      <c r="DU152" s="163"/>
      <c r="DV152" s="163"/>
      <c r="DW152" s="163"/>
      <c r="DX152" s="163"/>
      <c r="DY152" s="163"/>
      <c r="DZ152" s="163"/>
      <c r="EA152" s="163"/>
    </row>
    <row r="153" spans="2:131" x14ac:dyDescent="0.25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3"/>
      <c r="BQ153" s="163"/>
      <c r="BR153" s="163"/>
      <c r="BS153" s="163"/>
      <c r="BT153" s="163"/>
      <c r="BU153" s="163"/>
      <c r="BV153" s="163"/>
      <c r="BW153" s="163"/>
      <c r="BX153" s="163"/>
      <c r="BY153" s="163"/>
      <c r="BZ153" s="163"/>
      <c r="CA153" s="163"/>
      <c r="CB153" s="163"/>
      <c r="CC153" s="163"/>
      <c r="CD153" s="163"/>
      <c r="CE153" s="163"/>
      <c r="CF153" s="163"/>
      <c r="CG153" s="163"/>
      <c r="CH153" s="163"/>
      <c r="CI153" s="163"/>
      <c r="CJ153" s="163"/>
      <c r="CK153" s="163"/>
      <c r="CL153" s="163"/>
      <c r="CM153" s="163"/>
      <c r="CN153" s="163"/>
      <c r="CO153" s="163"/>
      <c r="CP153" s="163"/>
      <c r="CQ153" s="163"/>
      <c r="CR153" s="163"/>
      <c r="CS153" s="163"/>
      <c r="CT153" s="163"/>
      <c r="CU153" s="163"/>
      <c r="CV153" s="163"/>
      <c r="CW153" s="163"/>
      <c r="CX153" s="163"/>
      <c r="CY153" s="163"/>
      <c r="CZ153" s="163"/>
      <c r="DA153" s="163"/>
      <c r="DB153" s="163"/>
      <c r="DC153" s="163"/>
      <c r="DD153" s="163"/>
      <c r="DE153" s="163"/>
      <c r="DF153" s="163"/>
      <c r="DG153" s="163"/>
      <c r="DH153" s="163"/>
      <c r="DI153" s="163"/>
      <c r="DJ153" s="163"/>
      <c r="DK153" s="163"/>
      <c r="DL153" s="163"/>
      <c r="DM153" s="163"/>
      <c r="DN153" s="163"/>
      <c r="DO153" s="163"/>
      <c r="DP153" s="163"/>
      <c r="DQ153" s="163"/>
      <c r="DR153" s="163"/>
      <c r="DS153" s="163"/>
      <c r="DT153" s="163"/>
      <c r="DU153" s="163"/>
      <c r="DV153" s="163"/>
      <c r="DW153" s="163"/>
      <c r="DX153" s="163"/>
      <c r="DY153" s="163"/>
      <c r="DZ153" s="163"/>
      <c r="EA153" s="163"/>
    </row>
    <row r="154" spans="2:131" x14ac:dyDescent="0.25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  <c r="BZ154" s="163"/>
      <c r="CA154" s="163"/>
      <c r="CB154" s="163"/>
      <c r="CC154" s="163"/>
      <c r="CD154" s="163"/>
      <c r="CE154" s="163"/>
      <c r="CF154" s="163"/>
      <c r="CG154" s="163"/>
      <c r="CH154" s="163"/>
      <c r="CI154" s="163"/>
      <c r="CJ154" s="163"/>
      <c r="CK154" s="163"/>
      <c r="CL154" s="163"/>
      <c r="CM154" s="163"/>
      <c r="CN154" s="163"/>
      <c r="CO154" s="163"/>
      <c r="CP154" s="163"/>
      <c r="CQ154" s="163"/>
      <c r="CR154" s="163"/>
      <c r="CS154" s="163"/>
      <c r="CT154" s="163"/>
      <c r="CU154" s="163"/>
      <c r="CV154" s="163"/>
      <c r="CW154" s="163"/>
      <c r="CX154" s="163"/>
      <c r="CY154" s="163"/>
      <c r="CZ154" s="163"/>
      <c r="DA154" s="163"/>
      <c r="DB154" s="163"/>
      <c r="DC154" s="163"/>
      <c r="DD154" s="163"/>
      <c r="DE154" s="163"/>
      <c r="DF154" s="163"/>
      <c r="DG154" s="163"/>
      <c r="DH154" s="163"/>
      <c r="DI154" s="163"/>
      <c r="DJ154" s="163"/>
      <c r="DK154" s="163"/>
      <c r="DL154" s="163"/>
      <c r="DM154" s="163"/>
      <c r="DN154" s="163"/>
      <c r="DO154" s="163"/>
      <c r="DP154" s="163"/>
      <c r="DQ154" s="163"/>
      <c r="DR154" s="163"/>
      <c r="DS154" s="163"/>
      <c r="DT154" s="163"/>
      <c r="DU154" s="163"/>
      <c r="DV154" s="163"/>
      <c r="DW154" s="163"/>
      <c r="DX154" s="163"/>
      <c r="DY154" s="163"/>
      <c r="DZ154" s="163"/>
      <c r="EA154" s="163"/>
    </row>
  </sheetData>
  <sortState ref="B7:G87">
    <sortCondition ref="B7"/>
  </sortState>
  <conditionalFormatting sqref="BT103:DX150">
    <cfRule type="cellIs" dxfId="1" priority="2" operator="lessThan">
      <formula>1</formula>
    </cfRule>
  </conditionalFormatting>
  <conditionalFormatting sqref="BT7:DX102"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AA</vt:lpstr>
      <vt:lpstr>A</vt:lpstr>
      <vt:lpstr>B</vt:lpstr>
      <vt:lpstr>C</vt:lpstr>
      <vt:lpstr>OPEN</vt:lpstr>
      <vt:lpstr>UNGRADED</vt:lpstr>
      <vt:lpstr>SPRINGER</vt:lpstr>
      <vt:lpstr>ROLLING 14</vt:lpstr>
      <vt:lpstr>A!Print_Area</vt:lpstr>
      <vt:lpstr>AA!Print_Area</vt:lpstr>
      <vt:lpstr>B!Print_Area</vt:lpstr>
      <vt:lpstr>'C'!Print_Area</vt:lpstr>
      <vt:lpstr>SPRINGER!Print_Area</vt:lpstr>
      <vt:lpstr>UNGRADED!Print_Area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JANJOHN</dc:creator>
  <cp:lastModifiedBy>JANJOHN</cp:lastModifiedBy>
  <cp:lastPrinted>2018-09-08T15:16:17Z</cp:lastPrinted>
  <dcterms:created xsi:type="dcterms:W3CDTF">2017-03-04T16:09:32Z</dcterms:created>
  <dcterms:modified xsi:type="dcterms:W3CDTF">2018-10-08T17:37:47Z</dcterms:modified>
</cp:coreProperties>
</file>