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JOHN\Documents\W.A.F.T.A\"/>
    </mc:Choice>
  </mc:AlternateContent>
  <xr:revisionPtr revIDLastSave="0" documentId="13_ncr:1_{746D5BD8-F57B-4F7C-9CC9-B1F92FAB9E79}" xr6:coauthVersionLast="37" xr6:coauthVersionMax="37" xr10:uidLastSave="{00000000-0000-0000-0000-000000000000}"/>
  <bookViews>
    <workbookView xWindow="0" yWindow="0" windowWidth="28800" windowHeight="11625" activeTab="5" xr2:uid="{00000000-000D-0000-FFFF-FFFF00000000}"/>
  </bookViews>
  <sheets>
    <sheet name="AA" sheetId="1" r:id="rId1"/>
    <sheet name="A" sheetId="2" r:id="rId2"/>
    <sheet name="B" sheetId="3" r:id="rId3"/>
    <sheet name="C" sheetId="4" r:id="rId4"/>
    <sheet name="OPEN" sheetId="5" r:id="rId5"/>
    <sheet name="UNGRADED" sheetId="6" r:id="rId6"/>
    <sheet name="SPRINGER" sheetId="7" r:id="rId7"/>
    <sheet name="ROLLING 14" sheetId="8" r:id="rId8"/>
  </sheets>
  <definedNames>
    <definedName name="_xlnm.Print_Area" localSheetId="1">A!$B$6:$V$32</definedName>
    <definedName name="_xlnm.Print_Area" localSheetId="0">AA!$B$6:$V$28</definedName>
    <definedName name="_xlnm.Print_Area" localSheetId="2">B!$B$6:$V$29</definedName>
    <definedName name="_xlnm.Print_Area" localSheetId="3">'C'!$B$6:$V$32</definedName>
    <definedName name="_xlnm.Print_Area" localSheetId="6">SPRINGER!$B$6:$V$30</definedName>
    <definedName name="_xlnm.Print_Area" localSheetId="5">UNGRADED!$B$5:$V$22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3" l="1"/>
  <c r="AE15" i="6" l="1"/>
  <c r="AF15" i="6"/>
  <c r="AG15" i="6"/>
  <c r="AH15" i="6"/>
  <c r="AI15" i="6"/>
  <c r="AJ15" i="6"/>
  <c r="AK15" i="6"/>
  <c r="AL15" i="6"/>
  <c r="AM15" i="6"/>
  <c r="AN15" i="6"/>
  <c r="AO15" i="6" s="1"/>
  <c r="J15" i="6" s="1"/>
  <c r="J13" i="6"/>
  <c r="J14" i="6"/>
  <c r="AC15" i="6" l="1"/>
  <c r="H40" i="4" l="1"/>
  <c r="H41" i="4"/>
  <c r="H42" i="4"/>
  <c r="H43" i="4"/>
  <c r="Q8" i="3" l="1"/>
  <c r="U8" i="7" l="1"/>
  <c r="S8" i="7"/>
  <c r="Q8" i="7"/>
  <c r="O8" i="7"/>
  <c r="M8" i="7"/>
  <c r="K8" i="7"/>
  <c r="W7" i="6"/>
  <c r="U7" i="6"/>
  <c r="S7" i="6"/>
  <c r="Q7" i="6"/>
  <c r="O7" i="6"/>
  <c r="M7" i="6"/>
  <c r="K7" i="6"/>
  <c r="W8" i="4"/>
  <c r="U8" i="4"/>
  <c r="S8" i="4"/>
  <c r="Q8" i="4"/>
  <c r="O8" i="4"/>
  <c r="M8" i="4"/>
  <c r="W8" i="3"/>
  <c r="U8" i="3"/>
  <c r="S8" i="3"/>
  <c r="O8" i="3"/>
  <c r="M8" i="3"/>
  <c r="W8" i="2"/>
  <c r="U8" i="2"/>
  <c r="S8" i="2"/>
  <c r="Q8" i="2"/>
  <c r="O8" i="2"/>
  <c r="K8" i="4"/>
  <c r="K8" i="3"/>
  <c r="K8" i="2"/>
  <c r="AC44" i="5" l="1"/>
  <c r="AD44" i="5"/>
  <c r="AE44" i="5"/>
  <c r="AC45" i="5"/>
  <c r="AD45" i="5"/>
  <c r="AE45" i="5"/>
  <c r="AC46" i="5"/>
  <c r="AD46" i="5"/>
  <c r="AE46" i="5"/>
  <c r="AC47" i="5"/>
  <c r="AD47" i="5"/>
  <c r="AE47" i="5"/>
  <c r="AC48" i="5"/>
  <c r="AD48" i="5"/>
  <c r="AE48" i="5"/>
  <c r="AC49" i="5"/>
  <c r="AD49" i="5"/>
  <c r="AE49" i="5"/>
  <c r="AC50" i="5"/>
  <c r="AD50" i="5"/>
  <c r="AE50" i="5"/>
  <c r="AC51" i="5"/>
  <c r="AD51" i="5"/>
  <c r="AE51" i="5"/>
  <c r="AC52" i="5"/>
  <c r="AD52" i="5"/>
  <c r="AE52" i="5"/>
  <c r="AC53" i="5"/>
  <c r="AD53" i="5"/>
  <c r="AE53" i="5"/>
  <c r="AC54" i="5"/>
  <c r="AD54" i="5"/>
  <c r="AE54" i="5"/>
  <c r="V20" i="6" l="1"/>
  <c r="AE46" i="6" l="1"/>
  <c r="AD46" i="6"/>
  <c r="AC46" i="6"/>
  <c r="AE45" i="6"/>
  <c r="AD45" i="6"/>
  <c r="AC45" i="6"/>
  <c r="AE44" i="6"/>
  <c r="AD44" i="6"/>
  <c r="AC44" i="6"/>
  <c r="AE43" i="6"/>
  <c r="AD43" i="6"/>
  <c r="AC43" i="6"/>
  <c r="AE42" i="6"/>
  <c r="AD42" i="6"/>
  <c r="AC42" i="6"/>
  <c r="AE41" i="6"/>
  <c r="AD41" i="6"/>
  <c r="AC41" i="6"/>
  <c r="AE40" i="6"/>
  <c r="AD40" i="6"/>
  <c r="AC40" i="6"/>
  <c r="AE39" i="6"/>
  <c r="AD39" i="6"/>
  <c r="AC39" i="6"/>
  <c r="AE38" i="6"/>
  <c r="AD38" i="6"/>
  <c r="AC38" i="6"/>
  <c r="AE37" i="6"/>
  <c r="AD37" i="6"/>
  <c r="AC37" i="6"/>
  <c r="AE36" i="6"/>
  <c r="AD36" i="6"/>
  <c r="AC36" i="6"/>
  <c r="AE35" i="6"/>
  <c r="AD35" i="6"/>
  <c r="AC35" i="6"/>
  <c r="AE34" i="6"/>
  <c r="AD34" i="6"/>
  <c r="AC34" i="6"/>
  <c r="AE33" i="6"/>
  <c r="AD33" i="6"/>
  <c r="AC33" i="6"/>
  <c r="AE32" i="6"/>
  <c r="AD32" i="6"/>
  <c r="AC32" i="6"/>
  <c r="AE31" i="6"/>
  <c r="AD31" i="6"/>
  <c r="AC31" i="6"/>
  <c r="AE30" i="6"/>
  <c r="AD30" i="6"/>
  <c r="AC30" i="6"/>
  <c r="AE29" i="6"/>
  <c r="AD29" i="6"/>
  <c r="AC29" i="6"/>
  <c r="AE28" i="6"/>
  <c r="AD28" i="6"/>
  <c r="AC28" i="6"/>
  <c r="AE27" i="6"/>
  <c r="AD27" i="6"/>
  <c r="AC27" i="6"/>
  <c r="AE26" i="6"/>
  <c r="AD26" i="6"/>
  <c r="AC26" i="6"/>
  <c r="AE25" i="6"/>
  <c r="AD25" i="6"/>
  <c r="AC25" i="6"/>
  <c r="AE24" i="6"/>
  <c r="AD24" i="6"/>
  <c r="AC24" i="6"/>
  <c r="AE23" i="6"/>
  <c r="AD23" i="6"/>
  <c r="AC23" i="6"/>
  <c r="AE22" i="6"/>
  <c r="AD22" i="6"/>
  <c r="AC22" i="6"/>
  <c r="AE21" i="6"/>
  <c r="AD21" i="6"/>
  <c r="AC21" i="6"/>
  <c r="AE20" i="6"/>
  <c r="AD20" i="6"/>
  <c r="AC20" i="6"/>
  <c r="AE19" i="6"/>
  <c r="AD19" i="6"/>
  <c r="AC19" i="6"/>
  <c r="AE18" i="6"/>
  <c r="AD18" i="6"/>
  <c r="AC18" i="6"/>
  <c r="AE17" i="6"/>
  <c r="AD17" i="6"/>
  <c r="AC17" i="6"/>
  <c r="AE16" i="6"/>
  <c r="AD16" i="6"/>
  <c r="AC16" i="6"/>
  <c r="AE14" i="6"/>
  <c r="AD14" i="6"/>
  <c r="AC14" i="6"/>
  <c r="AE13" i="6"/>
  <c r="AD13" i="6"/>
  <c r="AC13" i="6"/>
  <c r="AE12" i="6"/>
  <c r="AD12" i="6"/>
  <c r="AC12" i="6"/>
  <c r="AE11" i="6"/>
  <c r="AD11" i="6"/>
  <c r="AC11" i="6"/>
  <c r="AE10" i="6"/>
  <c r="AD10" i="6"/>
  <c r="AC10" i="6"/>
  <c r="AM7" i="6"/>
  <c r="AM22" i="6" s="1"/>
  <c r="Z22" i="6" s="1"/>
  <c r="AL7" i="6"/>
  <c r="AL10" i="6" s="1"/>
  <c r="X10" i="6" s="1"/>
  <c r="AK7" i="6"/>
  <c r="AJ7" i="6"/>
  <c r="AJ12" i="6" s="1"/>
  <c r="T12" i="6" s="1"/>
  <c r="AI7" i="6"/>
  <c r="AI12" i="6" s="1"/>
  <c r="AH7" i="6"/>
  <c r="AH12" i="6" s="1"/>
  <c r="AG7" i="6"/>
  <c r="AG20" i="6" s="1"/>
  <c r="AF7" i="6"/>
  <c r="AF12" i="6" s="1"/>
  <c r="AM12" i="6" l="1"/>
  <c r="Z12" i="6" s="1"/>
  <c r="AM13" i="6"/>
  <c r="Z13" i="6" s="1"/>
  <c r="AM18" i="6"/>
  <c r="Z18" i="6" s="1"/>
  <c r="AL17" i="6"/>
  <c r="X17" i="6" s="1"/>
  <c r="AL21" i="6"/>
  <c r="X21" i="6" s="1"/>
  <c r="AL12" i="6"/>
  <c r="X12" i="6" s="1"/>
  <c r="AK10" i="6"/>
  <c r="V10" i="6" s="1"/>
  <c r="AK14" i="6"/>
  <c r="V14" i="6" s="1"/>
  <c r="AK19" i="6"/>
  <c r="V19" i="6" s="1"/>
  <c r="AK24" i="6"/>
  <c r="V24" i="6" s="1"/>
  <c r="AK28" i="6"/>
  <c r="V28" i="6" s="1"/>
  <c r="AK32" i="6"/>
  <c r="V32" i="6" s="1"/>
  <c r="AK16" i="6"/>
  <c r="V16" i="6" s="1"/>
  <c r="AK21" i="6"/>
  <c r="V21" i="6" s="1"/>
  <c r="AK25" i="6"/>
  <c r="V25" i="6" s="1"/>
  <c r="AK29" i="6"/>
  <c r="V29" i="6" s="1"/>
  <c r="AK33" i="6"/>
  <c r="V33" i="6" s="1"/>
  <c r="AK12" i="6"/>
  <c r="V12" i="6" s="1"/>
  <c r="AK17" i="6"/>
  <c r="V17" i="6" s="1"/>
  <c r="AK22" i="6"/>
  <c r="V22" i="6" s="1"/>
  <c r="AK26" i="6"/>
  <c r="V26" i="6" s="1"/>
  <c r="AK30" i="6"/>
  <c r="V30" i="6" s="1"/>
  <c r="AK34" i="6"/>
  <c r="V34" i="6" s="1"/>
  <c r="AK13" i="6"/>
  <c r="V13" i="6" s="1"/>
  <c r="AK18" i="6"/>
  <c r="V18" i="6" s="1"/>
  <c r="AK23" i="6"/>
  <c r="V23" i="6" s="1"/>
  <c r="AK27" i="6"/>
  <c r="V27" i="6" s="1"/>
  <c r="AK31" i="6"/>
  <c r="V31" i="6" s="1"/>
  <c r="AK11" i="6"/>
  <c r="V11" i="6" s="1"/>
  <c r="AJ19" i="6"/>
  <c r="T19" i="6" s="1"/>
  <c r="AF10" i="6"/>
  <c r="L10" i="6" s="1"/>
  <c r="AJ14" i="6"/>
  <c r="T14" i="6" s="1"/>
  <c r="AJ10" i="6"/>
  <c r="T10" i="6" s="1"/>
  <c r="AJ23" i="6"/>
  <c r="AH40" i="6"/>
  <c r="P40" i="6" s="1"/>
  <c r="AH36" i="6"/>
  <c r="P36" i="6" s="1"/>
  <c r="AH32" i="6"/>
  <c r="P32" i="6" s="1"/>
  <c r="AH45" i="6"/>
  <c r="P45" i="6" s="1"/>
  <c r="AH43" i="6"/>
  <c r="P43" i="6" s="1"/>
  <c r="AH41" i="6"/>
  <c r="P41" i="6" s="1"/>
  <c r="AH37" i="6"/>
  <c r="P37" i="6" s="1"/>
  <c r="AH33" i="6"/>
  <c r="P33" i="6" s="1"/>
  <c r="AH38" i="6"/>
  <c r="P38" i="6" s="1"/>
  <c r="AH34" i="6"/>
  <c r="P34" i="6" s="1"/>
  <c r="AH30" i="6"/>
  <c r="AH46" i="6"/>
  <c r="P46" i="6" s="1"/>
  <c r="AH44" i="6"/>
  <c r="P44" i="6" s="1"/>
  <c r="AH42" i="6"/>
  <c r="P42" i="6" s="1"/>
  <c r="AH39" i="6"/>
  <c r="P39" i="6" s="1"/>
  <c r="AH35" i="6"/>
  <c r="P35" i="6" s="1"/>
  <c r="AH31" i="6"/>
  <c r="P31" i="6" s="1"/>
  <c r="AH25" i="6"/>
  <c r="AH29" i="6"/>
  <c r="AH26" i="6"/>
  <c r="AH22" i="6"/>
  <c r="AH18" i="6"/>
  <c r="P12" i="6" s="1"/>
  <c r="AH13" i="6"/>
  <c r="AH27" i="6"/>
  <c r="AH23" i="6"/>
  <c r="AH19" i="6"/>
  <c r="AH14" i="6"/>
  <c r="AH28" i="6"/>
  <c r="AH24" i="6"/>
  <c r="AH20" i="6"/>
  <c r="P19" i="6" s="1"/>
  <c r="AH16" i="6"/>
  <c r="AL11" i="6"/>
  <c r="X11" i="6" s="1"/>
  <c r="AI45" i="6"/>
  <c r="R45" i="6" s="1"/>
  <c r="AI43" i="6"/>
  <c r="R43" i="6" s="1"/>
  <c r="AI41" i="6"/>
  <c r="R41" i="6" s="1"/>
  <c r="AI37" i="6"/>
  <c r="R37" i="6" s="1"/>
  <c r="AI33" i="6"/>
  <c r="R33" i="6" s="1"/>
  <c r="AI38" i="6"/>
  <c r="R38" i="6" s="1"/>
  <c r="AI34" i="6"/>
  <c r="R34" i="6" s="1"/>
  <c r="AI46" i="6"/>
  <c r="R46" i="6" s="1"/>
  <c r="AI44" i="6"/>
  <c r="R44" i="6" s="1"/>
  <c r="AI42" i="6"/>
  <c r="R42" i="6" s="1"/>
  <c r="AI39" i="6"/>
  <c r="R39" i="6" s="1"/>
  <c r="AI35" i="6"/>
  <c r="R35" i="6" s="1"/>
  <c r="AI31" i="6"/>
  <c r="R31" i="6" s="1"/>
  <c r="AI40" i="6"/>
  <c r="R40" i="6" s="1"/>
  <c r="AI36" i="6"/>
  <c r="R36" i="6" s="1"/>
  <c r="AI32" i="6"/>
  <c r="R32" i="6" s="1"/>
  <c r="AI29" i="6"/>
  <c r="AI26" i="6"/>
  <c r="AI27" i="6"/>
  <c r="AI23" i="6"/>
  <c r="AI19" i="6"/>
  <c r="AI14" i="6"/>
  <c r="AI30" i="6"/>
  <c r="AI28" i="6"/>
  <c r="AI24" i="6"/>
  <c r="AI20" i="6"/>
  <c r="AI16" i="6"/>
  <c r="AI25" i="6"/>
  <c r="AI21" i="6"/>
  <c r="AI17" i="6"/>
  <c r="AM45" i="6"/>
  <c r="Z45" i="6" s="1"/>
  <c r="AM43" i="6"/>
  <c r="Z43" i="6" s="1"/>
  <c r="AM41" i="6"/>
  <c r="Z41" i="6" s="1"/>
  <c r="AM37" i="6"/>
  <c r="Z37" i="6" s="1"/>
  <c r="AM33" i="6"/>
  <c r="Z33" i="6" s="1"/>
  <c r="AM38" i="6"/>
  <c r="Z38" i="6" s="1"/>
  <c r="AM34" i="6"/>
  <c r="Z34" i="6" s="1"/>
  <c r="AM46" i="6"/>
  <c r="Z46" i="6" s="1"/>
  <c r="AM44" i="6"/>
  <c r="Z44" i="6" s="1"/>
  <c r="AM42" i="6"/>
  <c r="Z42" i="6" s="1"/>
  <c r="AM39" i="6"/>
  <c r="Z39" i="6" s="1"/>
  <c r="AM35" i="6"/>
  <c r="Z35" i="6" s="1"/>
  <c r="AM31" i="6"/>
  <c r="Z31" i="6" s="1"/>
  <c r="AM40" i="6"/>
  <c r="Z40" i="6" s="1"/>
  <c r="AM36" i="6"/>
  <c r="Z36" i="6" s="1"/>
  <c r="AM32" i="6"/>
  <c r="Z32" i="6" s="1"/>
  <c r="AM30" i="6"/>
  <c r="Z30" i="6" s="1"/>
  <c r="AM26" i="6"/>
  <c r="Z26" i="6" s="1"/>
  <c r="AM29" i="6"/>
  <c r="Z29" i="6" s="1"/>
  <c r="AM27" i="6"/>
  <c r="Z27" i="6" s="1"/>
  <c r="AM23" i="6"/>
  <c r="Z23" i="6" s="1"/>
  <c r="AM19" i="6"/>
  <c r="Z19" i="6" s="1"/>
  <c r="AM14" i="6"/>
  <c r="Z14" i="6" s="1"/>
  <c r="AM28" i="6"/>
  <c r="Z28" i="6" s="1"/>
  <c r="AM24" i="6"/>
  <c r="Z24" i="6" s="1"/>
  <c r="AM20" i="6"/>
  <c r="Z20" i="6" s="1"/>
  <c r="AM16" i="6"/>
  <c r="Z16" i="6" s="1"/>
  <c r="AM25" i="6"/>
  <c r="Z25" i="6" s="1"/>
  <c r="AM21" i="6"/>
  <c r="Z21" i="6" s="1"/>
  <c r="AM17" i="6"/>
  <c r="Z17" i="6" s="1"/>
  <c r="AH10" i="6"/>
  <c r="P10" i="6" s="1"/>
  <c r="AI11" i="6"/>
  <c r="AM11" i="6"/>
  <c r="Z11" i="6" s="1"/>
  <c r="AK46" i="6"/>
  <c r="V46" i="6" s="1"/>
  <c r="AK44" i="6"/>
  <c r="V44" i="6" s="1"/>
  <c r="AK42" i="6"/>
  <c r="V42" i="6" s="1"/>
  <c r="AK39" i="6"/>
  <c r="V39" i="6" s="1"/>
  <c r="AK35" i="6"/>
  <c r="V35" i="6" s="1"/>
  <c r="AK40" i="6"/>
  <c r="V40" i="6" s="1"/>
  <c r="AK36" i="6"/>
  <c r="V36" i="6" s="1"/>
  <c r="AK45" i="6"/>
  <c r="V45" i="6" s="1"/>
  <c r="AK43" i="6"/>
  <c r="V43" i="6" s="1"/>
  <c r="AK41" i="6"/>
  <c r="V41" i="6" s="1"/>
  <c r="AK37" i="6"/>
  <c r="V37" i="6" s="1"/>
  <c r="AK38" i="6"/>
  <c r="V38" i="6" s="1"/>
  <c r="AL40" i="6"/>
  <c r="X40" i="6" s="1"/>
  <c r="AL36" i="6"/>
  <c r="X36" i="6" s="1"/>
  <c r="AL32" i="6"/>
  <c r="X32" i="6" s="1"/>
  <c r="AL45" i="6"/>
  <c r="X45" i="6" s="1"/>
  <c r="AL43" i="6"/>
  <c r="X43" i="6" s="1"/>
  <c r="AL41" i="6"/>
  <c r="X41" i="6" s="1"/>
  <c r="AL37" i="6"/>
  <c r="X37" i="6" s="1"/>
  <c r="AL33" i="6"/>
  <c r="X33" i="6" s="1"/>
  <c r="AL38" i="6"/>
  <c r="X38" i="6" s="1"/>
  <c r="AL34" i="6"/>
  <c r="X34" i="6" s="1"/>
  <c r="AL30" i="6"/>
  <c r="X30" i="6" s="1"/>
  <c r="AL46" i="6"/>
  <c r="X46" i="6" s="1"/>
  <c r="AL44" i="6"/>
  <c r="X44" i="6" s="1"/>
  <c r="AL42" i="6"/>
  <c r="X42" i="6" s="1"/>
  <c r="AL39" i="6"/>
  <c r="X39" i="6" s="1"/>
  <c r="AL35" i="6"/>
  <c r="X35" i="6" s="1"/>
  <c r="AL31" i="6"/>
  <c r="X31" i="6" s="1"/>
  <c r="AL25" i="6"/>
  <c r="X25" i="6" s="1"/>
  <c r="AL26" i="6"/>
  <c r="X26" i="6" s="1"/>
  <c r="AL22" i="6"/>
  <c r="X22" i="6" s="1"/>
  <c r="AL18" i="6"/>
  <c r="X18" i="6" s="1"/>
  <c r="AL13" i="6"/>
  <c r="X13" i="6" s="1"/>
  <c r="AL29" i="6"/>
  <c r="X29" i="6" s="1"/>
  <c r="AL27" i="6"/>
  <c r="X27" i="6" s="1"/>
  <c r="AL23" i="6"/>
  <c r="X23" i="6" s="1"/>
  <c r="AL19" i="6"/>
  <c r="X19" i="6" s="1"/>
  <c r="AL14" i="6"/>
  <c r="X14" i="6" s="1"/>
  <c r="AL28" i="6"/>
  <c r="X28" i="6" s="1"/>
  <c r="AL24" i="6"/>
  <c r="X24" i="6" s="1"/>
  <c r="AL20" i="6"/>
  <c r="X20" i="6" s="1"/>
  <c r="AL16" i="6"/>
  <c r="X16" i="6" s="1"/>
  <c r="AG10" i="6"/>
  <c r="N10" i="6" s="1"/>
  <c r="AH11" i="6"/>
  <c r="AF38" i="6"/>
  <c r="AF34" i="6"/>
  <c r="AF46" i="6"/>
  <c r="AF44" i="6"/>
  <c r="AF42" i="6"/>
  <c r="AF39" i="6"/>
  <c r="AF35" i="6"/>
  <c r="AF40" i="6"/>
  <c r="AF36" i="6"/>
  <c r="AF32" i="6"/>
  <c r="AF45" i="6"/>
  <c r="AF43" i="6"/>
  <c r="AF41" i="6"/>
  <c r="AF37" i="6"/>
  <c r="AF33" i="6"/>
  <c r="AF27" i="6"/>
  <c r="AF28" i="6"/>
  <c r="AF24" i="6"/>
  <c r="AF20" i="6"/>
  <c r="AF16" i="6"/>
  <c r="AF31" i="6"/>
  <c r="AF29" i="6"/>
  <c r="AF25" i="6"/>
  <c r="AF21" i="6"/>
  <c r="AF17" i="6"/>
  <c r="AF30" i="6"/>
  <c r="AF26" i="6"/>
  <c r="AF22" i="6"/>
  <c r="AF18" i="6"/>
  <c r="AF13" i="6"/>
  <c r="AJ38" i="6"/>
  <c r="T38" i="6" s="1"/>
  <c r="AJ34" i="6"/>
  <c r="T34" i="6" s="1"/>
  <c r="AJ46" i="6"/>
  <c r="T46" i="6" s="1"/>
  <c r="AJ44" i="6"/>
  <c r="T44" i="6" s="1"/>
  <c r="AJ42" i="6"/>
  <c r="T42" i="6" s="1"/>
  <c r="AJ39" i="6"/>
  <c r="T39" i="6" s="1"/>
  <c r="AJ35" i="6"/>
  <c r="T35" i="6" s="1"/>
  <c r="AJ40" i="6"/>
  <c r="T40" i="6" s="1"/>
  <c r="AJ36" i="6"/>
  <c r="T36" i="6" s="1"/>
  <c r="AJ32" i="6"/>
  <c r="T32" i="6" s="1"/>
  <c r="AJ45" i="6"/>
  <c r="T45" i="6" s="1"/>
  <c r="AJ43" i="6"/>
  <c r="T43" i="6" s="1"/>
  <c r="AJ41" i="6"/>
  <c r="T41" i="6" s="1"/>
  <c r="AJ37" i="6"/>
  <c r="T37" i="6" s="1"/>
  <c r="AJ33" i="6"/>
  <c r="T33" i="6" s="1"/>
  <c r="AJ31" i="6"/>
  <c r="T31" i="6" s="1"/>
  <c r="AJ27" i="6"/>
  <c r="AJ30" i="6"/>
  <c r="AJ28" i="6"/>
  <c r="AJ24" i="6"/>
  <c r="AJ20" i="6"/>
  <c r="T20" i="6" s="1"/>
  <c r="AJ16" i="6"/>
  <c r="T16" i="6" s="1"/>
  <c r="AJ25" i="6"/>
  <c r="AJ21" i="6"/>
  <c r="T21" i="6" s="1"/>
  <c r="AJ17" i="6"/>
  <c r="T17" i="6" s="1"/>
  <c r="AJ29" i="6"/>
  <c r="AJ26" i="6"/>
  <c r="AJ22" i="6"/>
  <c r="AJ18" i="6"/>
  <c r="T18" i="6" s="1"/>
  <c r="AJ13" i="6"/>
  <c r="T13" i="6" s="1"/>
  <c r="AI10" i="6"/>
  <c r="R10" i="6" s="1"/>
  <c r="AM10" i="6"/>
  <c r="Z10" i="6" s="1"/>
  <c r="AF11" i="6"/>
  <c r="AJ11" i="6"/>
  <c r="T11" i="6" s="1"/>
  <c r="AG12" i="6"/>
  <c r="AI13" i="6"/>
  <c r="R17" i="6" s="1"/>
  <c r="AF14" i="6"/>
  <c r="AG16" i="6"/>
  <c r="AH17" i="6"/>
  <c r="AI18" i="6"/>
  <c r="R12" i="6" s="1"/>
  <c r="AF19" i="6"/>
  <c r="AH21" i="6"/>
  <c r="P16" i="6" s="1"/>
  <c r="AI22" i="6"/>
  <c r="AF23" i="6"/>
  <c r="AG46" i="6"/>
  <c r="N46" i="6" s="1"/>
  <c r="AG44" i="6"/>
  <c r="N44" i="6" s="1"/>
  <c r="AG42" i="6"/>
  <c r="N42" i="6" s="1"/>
  <c r="AG39" i="6"/>
  <c r="N39" i="6" s="1"/>
  <c r="AG35" i="6"/>
  <c r="N35" i="6" s="1"/>
  <c r="AG40" i="6"/>
  <c r="N40" i="6" s="1"/>
  <c r="AG36" i="6"/>
  <c r="N36" i="6" s="1"/>
  <c r="AG32" i="6"/>
  <c r="N32" i="6" s="1"/>
  <c r="AG45" i="6"/>
  <c r="N45" i="6" s="1"/>
  <c r="AG43" i="6"/>
  <c r="N43" i="6" s="1"/>
  <c r="AG41" i="6"/>
  <c r="N41" i="6" s="1"/>
  <c r="AG37" i="6"/>
  <c r="N37" i="6" s="1"/>
  <c r="AG33" i="6"/>
  <c r="N33" i="6" s="1"/>
  <c r="AG29" i="6"/>
  <c r="AG38" i="6"/>
  <c r="N38" i="6" s="1"/>
  <c r="AG34" i="6"/>
  <c r="N34" i="6" s="1"/>
  <c r="AG30" i="6"/>
  <c r="AG28" i="6"/>
  <c r="AG24" i="6"/>
  <c r="AG31" i="6"/>
  <c r="N31" i="6" s="1"/>
  <c r="AG25" i="6"/>
  <c r="AG21" i="6"/>
  <c r="AG17" i="6"/>
  <c r="AG26" i="6"/>
  <c r="AG22" i="6"/>
  <c r="AG18" i="6"/>
  <c r="N16" i="6" s="1"/>
  <c r="AG13" i="6"/>
  <c r="AG27" i="6"/>
  <c r="AG23" i="6"/>
  <c r="AG19" i="6"/>
  <c r="AG14" i="6"/>
  <c r="AG11" i="6"/>
  <c r="P13" i="6" l="1"/>
  <c r="R11" i="6"/>
  <c r="R20" i="6"/>
  <c r="P20" i="6"/>
  <c r="P18" i="6"/>
  <c r="P17" i="6"/>
  <c r="N13" i="6"/>
  <c r="N14" i="6"/>
  <c r="L17" i="6"/>
  <c r="R13" i="6"/>
  <c r="R21" i="6"/>
  <c r="R19" i="6"/>
  <c r="R18" i="6"/>
  <c r="P11" i="6"/>
  <c r="R14" i="6"/>
  <c r="N19" i="6"/>
  <c r="N21" i="6"/>
  <c r="P21" i="6"/>
  <c r="R16" i="6"/>
  <c r="P14" i="6"/>
  <c r="R24" i="6"/>
  <c r="T23" i="6"/>
  <c r="R26" i="6"/>
  <c r="T22" i="6"/>
  <c r="T28" i="6"/>
  <c r="P25" i="6"/>
  <c r="N26" i="6"/>
  <c r="N27" i="6"/>
  <c r="P22" i="6"/>
  <c r="N28" i="6"/>
  <c r="T30" i="6"/>
  <c r="R28" i="6"/>
  <c r="P28" i="6"/>
  <c r="R23" i="6"/>
  <c r="N29" i="6"/>
  <c r="R30" i="6"/>
  <c r="T26" i="6"/>
  <c r="R29" i="6"/>
  <c r="P27" i="6"/>
  <c r="N30" i="6"/>
  <c r="T29" i="6"/>
  <c r="T27" i="6"/>
  <c r="T25" i="6"/>
  <c r="R22" i="6"/>
  <c r="P26" i="6"/>
  <c r="P24" i="6"/>
  <c r="P23" i="6"/>
  <c r="T24" i="6"/>
  <c r="N23" i="6"/>
  <c r="N22" i="6"/>
  <c r="R27" i="6"/>
  <c r="R25" i="6"/>
  <c r="P30" i="6"/>
  <c r="P29" i="6"/>
  <c r="N25" i="6"/>
  <c r="N12" i="6"/>
  <c r="N20" i="6"/>
  <c r="N18" i="6"/>
  <c r="N11" i="6"/>
  <c r="N17" i="6"/>
  <c r="F10" i="6" s="1"/>
  <c r="N24" i="6"/>
  <c r="L16" i="6"/>
  <c r="AN17" i="6"/>
  <c r="AO17" i="6" s="1"/>
  <c r="L41" i="6"/>
  <c r="F41" i="6" s="1"/>
  <c r="AN41" i="6"/>
  <c r="AO41" i="6" s="1"/>
  <c r="J41" i="6" s="1"/>
  <c r="AN38" i="6"/>
  <c r="AO38" i="6" s="1"/>
  <c r="J38" i="6" s="1"/>
  <c r="L38" i="6"/>
  <c r="F38" i="6" s="1"/>
  <c r="AN23" i="6"/>
  <c r="AO23" i="6" s="1"/>
  <c r="L30" i="6"/>
  <c r="L13" i="6"/>
  <c r="AN11" i="6"/>
  <c r="AO11" i="6" s="1"/>
  <c r="L25" i="6"/>
  <c r="AN26" i="6"/>
  <c r="AO26" i="6" s="1"/>
  <c r="L23" i="6"/>
  <c r="AN25" i="6"/>
  <c r="AO25" i="6" s="1"/>
  <c r="AN20" i="6"/>
  <c r="AO20" i="6" s="1"/>
  <c r="L27" i="6"/>
  <c r="L33" i="6"/>
  <c r="F33" i="6" s="1"/>
  <c r="AN33" i="6"/>
  <c r="AO33" i="6" s="1"/>
  <c r="J33" i="6" s="1"/>
  <c r="L45" i="6"/>
  <c r="AN45" i="6"/>
  <c r="AO45" i="6" s="1"/>
  <c r="J45" i="6" s="1"/>
  <c r="L35" i="6"/>
  <c r="F35" i="6" s="1"/>
  <c r="AN35" i="6"/>
  <c r="AO35" i="6" s="1"/>
  <c r="J35" i="6" s="1"/>
  <c r="L46" i="6"/>
  <c r="AN46" i="6"/>
  <c r="AO46" i="6" s="1"/>
  <c r="J46" i="6" s="1"/>
  <c r="L24" i="6"/>
  <c r="AN18" i="6"/>
  <c r="AO18" i="6" s="1"/>
  <c r="L31" i="6"/>
  <c r="AN31" i="6"/>
  <c r="AO31" i="6" s="1"/>
  <c r="J31" i="6" s="1"/>
  <c r="L26" i="6"/>
  <c r="AN19" i="6"/>
  <c r="AO19" i="6" s="1"/>
  <c r="AN13" i="6"/>
  <c r="AO13" i="6" s="1"/>
  <c r="L18" i="6"/>
  <c r="L28" i="6"/>
  <c r="AN30" i="6"/>
  <c r="AO30" i="6" s="1"/>
  <c r="AN29" i="6"/>
  <c r="AO29" i="6" s="1"/>
  <c r="L22" i="6"/>
  <c r="L11" i="6"/>
  <c r="AN24" i="6"/>
  <c r="AO24" i="6" s="1"/>
  <c r="L37" i="6"/>
  <c r="F37" i="6" s="1"/>
  <c r="AN37" i="6"/>
  <c r="AO37" i="6" s="1"/>
  <c r="J37" i="6" s="1"/>
  <c r="AN32" i="6"/>
  <c r="AO32" i="6" s="1"/>
  <c r="J32" i="6" s="1"/>
  <c r="L32" i="6"/>
  <c r="L39" i="6"/>
  <c r="F39" i="6" s="1"/>
  <c r="AN39" i="6"/>
  <c r="AO39" i="6" s="1"/>
  <c r="J39" i="6" s="1"/>
  <c r="AN34" i="6"/>
  <c r="AO34" i="6" s="1"/>
  <c r="J34" i="6" s="1"/>
  <c r="L34" i="6"/>
  <c r="F34" i="6" s="1"/>
  <c r="AN10" i="6"/>
  <c r="AO10" i="6" s="1"/>
  <c r="J10" i="6" s="1"/>
  <c r="L36" i="6"/>
  <c r="F36" i="6" s="1"/>
  <c r="AN36" i="6"/>
  <c r="AO36" i="6" s="1"/>
  <c r="J36" i="6" s="1"/>
  <c r="AN12" i="6"/>
  <c r="AO12" i="6" s="1"/>
  <c r="L19" i="6"/>
  <c r="AN28" i="6"/>
  <c r="AO28" i="6" s="1"/>
  <c r="L42" i="6"/>
  <c r="AN42" i="6"/>
  <c r="AO42" i="6" s="1"/>
  <c r="J42" i="6" s="1"/>
  <c r="L21" i="6"/>
  <c r="AN14" i="6"/>
  <c r="AO14" i="6" s="1"/>
  <c r="L20" i="6"/>
  <c r="AN22" i="6"/>
  <c r="AO22" i="6" s="1"/>
  <c r="L29" i="6"/>
  <c r="AN21" i="6"/>
  <c r="AO21" i="6" s="1"/>
  <c r="AN16" i="6"/>
  <c r="AO16" i="6" s="1"/>
  <c r="J16" i="6" s="1"/>
  <c r="L12" i="6"/>
  <c r="F13" i="6" s="1"/>
  <c r="AN27" i="6"/>
  <c r="AO27" i="6" s="1"/>
  <c r="L14" i="6"/>
  <c r="L43" i="6"/>
  <c r="AN43" i="6"/>
  <c r="AO43" i="6" s="1"/>
  <c r="J43" i="6" s="1"/>
  <c r="L40" i="6"/>
  <c r="F40" i="6" s="1"/>
  <c r="AN40" i="6"/>
  <c r="AO40" i="6" s="1"/>
  <c r="J40" i="6" s="1"/>
  <c r="L44" i="6"/>
  <c r="F44" i="6" s="1"/>
  <c r="AN44" i="6"/>
  <c r="AO44" i="6" s="1"/>
  <c r="F22" i="6" l="1"/>
  <c r="F16" i="6"/>
  <c r="F29" i="6"/>
  <c r="F28" i="6"/>
  <c r="F25" i="6"/>
  <c r="F30" i="6"/>
  <c r="F26" i="6"/>
  <c r="F24" i="6"/>
  <c r="F27" i="6"/>
  <c r="F23" i="6"/>
  <c r="F17" i="6"/>
  <c r="F19" i="6"/>
  <c r="J11" i="6"/>
  <c r="F20" i="6"/>
  <c r="F18" i="6"/>
  <c r="J21" i="6"/>
  <c r="J22" i="6"/>
  <c r="J28" i="6"/>
  <c r="J12" i="6"/>
  <c r="J18" i="6"/>
  <c r="J17" i="6"/>
  <c r="J19" i="6"/>
  <c r="J25" i="6"/>
  <c r="J26" i="6"/>
  <c r="J23" i="6"/>
  <c r="J27" i="6"/>
  <c r="J30" i="6"/>
  <c r="J20" i="6"/>
  <c r="J24" i="6"/>
  <c r="J29" i="6"/>
  <c r="AE43" i="5"/>
  <c r="AD43" i="5"/>
  <c r="AC43" i="5"/>
  <c r="AE42" i="5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E20" i="5"/>
  <c r="AD20" i="5"/>
  <c r="AC20" i="5"/>
  <c r="AE19" i="5"/>
  <c r="AD19" i="5"/>
  <c r="AC19" i="5"/>
  <c r="AE18" i="5"/>
  <c r="AD18" i="5"/>
  <c r="AC18" i="5"/>
  <c r="AE17" i="5"/>
  <c r="AD17" i="5"/>
  <c r="AC17" i="5"/>
  <c r="AE16" i="5"/>
  <c r="AD16" i="5"/>
  <c r="AC16" i="5"/>
  <c r="AE15" i="5"/>
  <c r="AD15" i="5"/>
  <c r="AC15" i="5"/>
  <c r="AE14" i="5"/>
  <c r="AD14" i="5"/>
  <c r="AC14" i="5"/>
  <c r="AE13" i="5"/>
  <c r="AD13" i="5"/>
  <c r="AC13" i="5"/>
  <c r="AE12" i="5"/>
  <c r="AD12" i="5"/>
  <c r="AC12" i="5"/>
  <c r="AE11" i="5"/>
  <c r="AD11" i="5"/>
  <c r="AC11" i="5"/>
  <c r="AM8" i="5"/>
  <c r="AM13" i="5" s="1"/>
  <c r="Z13" i="5" s="1"/>
  <c r="AL8" i="5"/>
  <c r="AK8" i="5"/>
  <c r="AK11" i="5" s="1"/>
  <c r="V11" i="5" s="1"/>
  <c r="AJ8" i="5"/>
  <c r="AI8" i="5"/>
  <c r="AH8" i="5"/>
  <c r="AG8" i="5"/>
  <c r="AF8" i="5"/>
  <c r="AF14" i="5" s="1"/>
  <c r="L14" i="5" s="1"/>
  <c r="AE39" i="7"/>
  <c r="AD39" i="7"/>
  <c r="AC39" i="7"/>
  <c r="AE38" i="7"/>
  <c r="AD38" i="7"/>
  <c r="AC38" i="7"/>
  <c r="AE37" i="7"/>
  <c r="AD37" i="7"/>
  <c r="AC37" i="7"/>
  <c r="AE36" i="7"/>
  <c r="AD36" i="7"/>
  <c r="AC36" i="7"/>
  <c r="AE35" i="7"/>
  <c r="AD35" i="7"/>
  <c r="AC35" i="7"/>
  <c r="AE34" i="7"/>
  <c r="AD34" i="7"/>
  <c r="AC34" i="7"/>
  <c r="AE33" i="7"/>
  <c r="AD33" i="7"/>
  <c r="AC33" i="7"/>
  <c r="AE32" i="7"/>
  <c r="AD32" i="7"/>
  <c r="AC32" i="7"/>
  <c r="AE31" i="7"/>
  <c r="AD31" i="7"/>
  <c r="AC31" i="7"/>
  <c r="AE30" i="7"/>
  <c r="AD30" i="7"/>
  <c r="AC30" i="7"/>
  <c r="AE29" i="7"/>
  <c r="AD29" i="7"/>
  <c r="AC29" i="7"/>
  <c r="AE28" i="7"/>
  <c r="AD28" i="7"/>
  <c r="AC28" i="7"/>
  <c r="AE27" i="7"/>
  <c r="AD27" i="7"/>
  <c r="AC27" i="7"/>
  <c r="AE26" i="7"/>
  <c r="AD26" i="7"/>
  <c r="AC26" i="7"/>
  <c r="AE25" i="7"/>
  <c r="AD25" i="7"/>
  <c r="AC25" i="7"/>
  <c r="AE24" i="7"/>
  <c r="AD24" i="7"/>
  <c r="AC24" i="7"/>
  <c r="AE23" i="7"/>
  <c r="AD23" i="7"/>
  <c r="AC23" i="7"/>
  <c r="AE22" i="7"/>
  <c r="AD22" i="7"/>
  <c r="AC22" i="7"/>
  <c r="AE21" i="7"/>
  <c r="AD21" i="7"/>
  <c r="AC21" i="7"/>
  <c r="AE20" i="7"/>
  <c r="AD20" i="7"/>
  <c r="AC20" i="7"/>
  <c r="AE19" i="7"/>
  <c r="AD19" i="7"/>
  <c r="AC19" i="7"/>
  <c r="AE18" i="7"/>
  <c r="AD18" i="7"/>
  <c r="AC18" i="7"/>
  <c r="AE17" i="7"/>
  <c r="AD17" i="7"/>
  <c r="AC17" i="7"/>
  <c r="AE16" i="7"/>
  <c r="AD16" i="7"/>
  <c r="AC16" i="7"/>
  <c r="AE15" i="7"/>
  <c r="AD15" i="7"/>
  <c r="AC15" i="7"/>
  <c r="AE14" i="7"/>
  <c r="AD14" i="7"/>
  <c r="AC14" i="7"/>
  <c r="AE13" i="7"/>
  <c r="AD13" i="7"/>
  <c r="AC13" i="7"/>
  <c r="AE12" i="7"/>
  <c r="AD12" i="7"/>
  <c r="AC12" i="7"/>
  <c r="AE11" i="7"/>
  <c r="AD11" i="7"/>
  <c r="AC11" i="7"/>
  <c r="AM8" i="7"/>
  <c r="AM18" i="7" s="1"/>
  <c r="Z18" i="7" s="1"/>
  <c r="AL8" i="7"/>
  <c r="AL14" i="7" s="1"/>
  <c r="AK8" i="7"/>
  <c r="AJ8" i="7"/>
  <c r="AJ16" i="7" s="1"/>
  <c r="AI8" i="7"/>
  <c r="AI20" i="7" s="1"/>
  <c r="AH8" i="7"/>
  <c r="AH19" i="7" s="1"/>
  <c r="AG8" i="7"/>
  <c r="AF8" i="7"/>
  <c r="AF29" i="7" s="1"/>
  <c r="AE39" i="4"/>
  <c r="AD39" i="4"/>
  <c r="AC39" i="4"/>
  <c r="AE38" i="4"/>
  <c r="AD38" i="4"/>
  <c r="AC38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E32" i="4"/>
  <c r="AD32" i="4"/>
  <c r="AC32" i="4"/>
  <c r="AE31" i="4"/>
  <c r="AD31" i="4"/>
  <c r="AC31" i="4"/>
  <c r="AE30" i="4"/>
  <c r="AD30" i="4"/>
  <c r="AC30" i="4"/>
  <c r="AE29" i="4"/>
  <c r="AD29" i="4"/>
  <c r="AC29" i="4"/>
  <c r="AE28" i="4"/>
  <c r="AD28" i="4"/>
  <c r="AC28" i="4"/>
  <c r="AE27" i="4"/>
  <c r="AD27" i="4"/>
  <c r="AC27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M8" i="4"/>
  <c r="AM13" i="4" s="1"/>
  <c r="Z13" i="4" s="1"/>
  <c r="AL8" i="4"/>
  <c r="AL13" i="4" s="1"/>
  <c r="X13" i="4" s="1"/>
  <c r="AK8" i="4"/>
  <c r="AK21" i="4" s="1"/>
  <c r="V21" i="4" s="1"/>
  <c r="AJ8" i="4"/>
  <c r="AJ21" i="4" s="1"/>
  <c r="T21" i="4" s="1"/>
  <c r="AI8" i="4"/>
  <c r="AI21" i="4" s="1"/>
  <c r="R21" i="4" s="1"/>
  <c r="AH8" i="4"/>
  <c r="AH13" i="4" s="1"/>
  <c r="P13" i="4" s="1"/>
  <c r="AG8" i="4"/>
  <c r="AG13" i="4" s="1"/>
  <c r="N13" i="4" s="1"/>
  <c r="AF8" i="4"/>
  <c r="AF24" i="4" s="1"/>
  <c r="AE38" i="3"/>
  <c r="AD38" i="3"/>
  <c r="AC38" i="3"/>
  <c r="AE37" i="3"/>
  <c r="AD37" i="3"/>
  <c r="AC37" i="3"/>
  <c r="AE36" i="3"/>
  <c r="AD36" i="3"/>
  <c r="AC36" i="3"/>
  <c r="AE35" i="3"/>
  <c r="AD35" i="3"/>
  <c r="AC35" i="3"/>
  <c r="AE34" i="3"/>
  <c r="AD34" i="3"/>
  <c r="AC34" i="3"/>
  <c r="AE33" i="3"/>
  <c r="AD33" i="3"/>
  <c r="AC33" i="3"/>
  <c r="AE32" i="3"/>
  <c r="AD32" i="3"/>
  <c r="AC32" i="3"/>
  <c r="AE31" i="3"/>
  <c r="AD31" i="3"/>
  <c r="AC31" i="3"/>
  <c r="AE30" i="3"/>
  <c r="AD30" i="3"/>
  <c r="AC30" i="3"/>
  <c r="AE29" i="3"/>
  <c r="AD29" i="3"/>
  <c r="AC29" i="3"/>
  <c r="AE28" i="3"/>
  <c r="AD28" i="3"/>
  <c r="AC28" i="3"/>
  <c r="AE27" i="3"/>
  <c r="AD27" i="3"/>
  <c r="AC27" i="3"/>
  <c r="AE26" i="3"/>
  <c r="AD26" i="3"/>
  <c r="AC26" i="3"/>
  <c r="AE25" i="3"/>
  <c r="AD25" i="3"/>
  <c r="AC25" i="3"/>
  <c r="AE24" i="3"/>
  <c r="AD24" i="3"/>
  <c r="AC24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M8" i="3"/>
  <c r="AM12" i="3" s="1"/>
  <c r="Z12" i="3" s="1"/>
  <c r="AL8" i="3"/>
  <c r="AL12" i="3" s="1"/>
  <c r="X12" i="3" s="1"/>
  <c r="AK8" i="3"/>
  <c r="AJ8" i="3"/>
  <c r="AJ12" i="3" s="1"/>
  <c r="T12" i="3" s="1"/>
  <c r="AI8" i="3"/>
  <c r="AI19" i="3" s="1"/>
  <c r="AH8" i="3"/>
  <c r="AH18" i="3" s="1"/>
  <c r="AG8" i="3"/>
  <c r="AF8" i="3"/>
  <c r="AF20" i="3" s="1"/>
  <c r="AE39" i="2"/>
  <c r="AD39" i="2"/>
  <c r="AC39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AE28" i="2"/>
  <c r="AD28" i="2"/>
  <c r="AC28" i="2"/>
  <c r="AE27" i="2"/>
  <c r="AD27" i="2"/>
  <c r="AC27" i="2"/>
  <c r="AE26" i="2"/>
  <c r="AD26" i="2"/>
  <c r="AC26" i="2"/>
  <c r="AE25" i="2"/>
  <c r="AD25" i="2"/>
  <c r="AC25" i="2"/>
  <c r="AE24" i="2"/>
  <c r="AD24" i="2"/>
  <c r="AC24" i="2"/>
  <c r="AE23" i="2"/>
  <c r="AD23" i="2"/>
  <c r="AC23" i="2"/>
  <c r="AE22" i="2"/>
  <c r="AD22" i="2"/>
  <c r="AC22" i="2"/>
  <c r="AE21" i="2"/>
  <c r="AD21" i="2"/>
  <c r="AC21" i="2"/>
  <c r="AE20" i="2"/>
  <c r="AD20" i="2"/>
  <c r="AC20" i="2"/>
  <c r="AE19" i="2"/>
  <c r="AD19" i="2"/>
  <c r="AC19" i="2"/>
  <c r="AE18" i="2"/>
  <c r="AD18" i="2"/>
  <c r="AC18" i="2"/>
  <c r="AE17" i="2"/>
  <c r="AD17" i="2"/>
  <c r="AC17" i="2"/>
  <c r="AE16" i="2"/>
  <c r="AD16" i="2"/>
  <c r="AC16" i="2"/>
  <c r="AE15" i="2"/>
  <c r="AD15" i="2"/>
  <c r="AC15" i="2"/>
  <c r="AE14" i="2"/>
  <c r="AD14" i="2"/>
  <c r="AC14" i="2"/>
  <c r="AE13" i="2"/>
  <c r="AD13" i="2"/>
  <c r="AC13" i="2"/>
  <c r="AE12" i="2"/>
  <c r="AD12" i="2"/>
  <c r="AC12" i="2"/>
  <c r="AE11" i="2"/>
  <c r="AD11" i="2"/>
  <c r="AC11" i="2"/>
  <c r="AM8" i="2"/>
  <c r="AM14" i="2" s="1"/>
  <c r="Z14" i="2" s="1"/>
  <c r="AL8" i="2"/>
  <c r="AL27" i="2" s="1"/>
  <c r="AK8" i="2"/>
  <c r="AK26" i="2" s="1"/>
  <c r="AJ8" i="2"/>
  <c r="AJ16" i="2" s="1"/>
  <c r="T16" i="2" s="1"/>
  <c r="AI8" i="2"/>
  <c r="AI28" i="2" s="1"/>
  <c r="AH8" i="2"/>
  <c r="AH23" i="2" s="1"/>
  <c r="AG8" i="2"/>
  <c r="AG21" i="2" s="1"/>
  <c r="AF8" i="2"/>
  <c r="AF14" i="2" s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M8" i="1"/>
  <c r="AM12" i="1" s="1"/>
  <c r="Z12" i="1" s="1"/>
  <c r="AL8" i="1"/>
  <c r="AK8" i="1"/>
  <c r="AK11" i="1" s="1"/>
  <c r="V11" i="1" s="1"/>
  <c r="AJ8" i="1"/>
  <c r="T39" i="1" s="1"/>
  <c r="AI8" i="1"/>
  <c r="AI21" i="1" s="1"/>
  <c r="R21" i="1" s="1"/>
  <c r="AH8" i="1"/>
  <c r="AH26" i="1" s="1"/>
  <c r="P26" i="1" s="1"/>
  <c r="AG8" i="1"/>
  <c r="AG11" i="1" s="1"/>
  <c r="N11" i="1" s="1"/>
  <c r="AF8" i="1"/>
  <c r="AF31" i="1" s="1"/>
  <c r="AM13" i="2" l="1"/>
  <c r="Z13" i="2" s="1"/>
  <c r="AM24" i="7"/>
  <c r="Z24" i="7" s="1"/>
  <c r="AL13" i="5"/>
  <c r="X13" i="5" s="1"/>
  <c r="AL47" i="5"/>
  <c r="X47" i="5" s="1"/>
  <c r="AL51" i="5"/>
  <c r="X51" i="5" s="1"/>
  <c r="AL52" i="5"/>
  <c r="X52" i="5" s="1"/>
  <c r="AL44" i="5"/>
  <c r="X44" i="5" s="1"/>
  <c r="AL50" i="5"/>
  <c r="X50" i="5" s="1"/>
  <c r="AL54" i="5"/>
  <c r="X54" i="5" s="1"/>
  <c r="AL48" i="5"/>
  <c r="X48" i="5" s="1"/>
  <c r="AL46" i="5"/>
  <c r="X46" i="5" s="1"/>
  <c r="AL45" i="5"/>
  <c r="X45" i="5" s="1"/>
  <c r="AL49" i="5"/>
  <c r="X49" i="5" s="1"/>
  <c r="AL53" i="5"/>
  <c r="X53" i="5" s="1"/>
  <c r="AI24" i="5"/>
  <c r="AI44" i="5"/>
  <c r="R44" i="5" s="1"/>
  <c r="AI46" i="5"/>
  <c r="R46" i="5" s="1"/>
  <c r="AI50" i="5"/>
  <c r="R50" i="5" s="1"/>
  <c r="AI54" i="5"/>
  <c r="R54" i="5" s="1"/>
  <c r="AI49" i="5"/>
  <c r="R49" i="5" s="1"/>
  <c r="AI47" i="5"/>
  <c r="R47" i="5" s="1"/>
  <c r="AI51" i="5"/>
  <c r="R51" i="5" s="1"/>
  <c r="AI45" i="5"/>
  <c r="R45" i="5" s="1"/>
  <c r="AI53" i="5"/>
  <c r="R53" i="5" s="1"/>
  <c r="AI48" i="5"/>
  <c r="R48" i="5" s="1"/>
  <c r="AI52" i="5"/>
  <c r="R52" i="5" s="1"/>
  <c r="AM14" i="5"/>
  <c r="Z14" i="5" s="1"/>
  <c r="AM44" i="5"/>
  <c r="Z44" i="5" s="1"/>
  <c r="AM46" i="5"/>
  <c r="Z46" i="5" s="1"/>
  <c r="AM50" i="5"/>
  <c r="Z50" i="5" s="1"/>
  <c r="AM54" i="5"/>
  <c r="Z54" i="5" s="1"/>
  <c r="AM51" i="5"/>
  <c r="Z51" i="5" s="1"/>
  <c r="AM45" i="5"/>
  <c r="Z45" i="5" s="1"/>
  <c r="AM53" i="5"/>
  <c r="Z53" i="5" s="1"/>
  <c r="AM47" i="5"/>
  <c r="Z47" i="5" s="1"/>
  <c r="AM48" i="5"/>
  <c r="Z48" i="5" s="1"/>
  <c r="AM52" i="5"/>
  <c r="Z52" i="5" s="1"/>
  <c r="AM49" i="5"/>
  <c r="Z49" i="5" s="1"/>
  <c r="AH23" i="5"/>
  <c r="AH47" i="5"/>
  <c r="P47" i="5" s="1"/>
  <c r="AH51" i="5"/>
  <c r="P51" i="5" s="1"/>
  <c r="AH46" i="5"/>
  <c r="P46" i="5" s="1"/>
  <c r="AH50" i="5"/>
  <c r="P50" i="5" s="1"/>
  <c r="AH48" i="5"/>
  <c r="P48" i="5" s="1"/>
  <c r="AH52" i="5"/>
  <c r="P52" i="5" s="1"/>
  <c r="AH44" i="5"/>
  <c r="P44" i="5" s="1"/>
  <c r="AH54" i="5"/>
  <c r="P54" i="5" s="1"/>
  <c r="AH45" i="5"/>
  <c r="P45" i="5" s="1"/>
  <c r="AH49" i="5"/>
  <c r="P49" i="5" s="1"/>
  <c r="AH53" i="5"/>
  <c r="P53" i="5" s="1"/>
  <c r="AM16" i="1"/>
  <c r="Z16" i="1" s="1"/>
  <c r="AM14" i="1"/>
  <c r="Z14" i="1" s="1"/>
  <c r="AM24" i="2"/>
  <c r="Z24" i="2" s="1"/>
  <c r="AM21" i="7"/>
  <c r="Z21" i="7" s="1"/>
  <c r="AJ14" i="5"/>
  <c r="T14" i="5" s="1"/>
  <c r="AJ45" i="5"/>
  <c r="T45" i="5" s="1"/>
  <c r="AJ49" i="5"/>
  <c r="T49" i="5" s="1"/>
  <c r="AJ53" i="5"/>
  <c r="T53" i="5" s="1"/>
  <c r="AJ54" i="5"/>
  <c r="T54" i="5" s="1"/>
  <c r="AJ44" i="5"/>
  <c r="T44" i="5" s="1"/>
  <c r="AJ46" i="5"/>
  <c r="T46" i="5" s="1"/>
  <c r="AJ50" i="5"/>
  <c r="T50" i="5" s="1"/>
  <c r="AJ48" i="5"/>
  <c r="T48" i="5" s="1"/>
  <c r="AJ52" i="5"/>
  <c r="T52" i="5" s="1"/>
  <c r="AJ47" i="5"/>
  <c r="T47" i="5" s="1"/>
  <c r="AJ51" i="5"/>
  <c r="T51" i="5" s="1"/>
  <c r="AM28" i="2"/>
  <c r="Z28" i="2" s="1"/>
  <c r="AG22" i="5"/>
  <c r="AG48" i="5"/>
  <c r="N48" i="5" s="1"/>
  <c r="AG52" i="5"/>
  <c r="N52" i="5" s="1"/>
  <c r="AG51" i="5"/>
  <c r="N51" i="5" s="1"/>
  <c r="AG45" i="5"/>
  <c r="N45" i="5" s="1"/>
  <c r="AG49" i="5"/>
  <c r="N49" i="5" s="1"/>
  <c r="AG53" i="5"/>
  <c r="N53" i="5" s="1"/>
  <c r="AG47" i="5"/>
  <c r="N47" i="5" s="1"/>
  <c r="AG44" i="5"/>
  <c r="N44" i="5" s="1"/>
  <c r="AG46" i="5"/>
  <c r="N46" i="5" s="1"/>
  <c r="AG50" i="5"/>
  <c r="N50" i="5" s="1"/>
  <c r="AG54" i="5"/>
  <c r="N54" i="5" s="1"/>
  <c r="AK13" i="5"/>
  <c r="V13" i="5" s="1"/>
  <c r="AK48" i="5"/>
  <c r="V48" i="5" s="1"/>
  <c r="AK52" i="5"/>
  <c r="V52" i="5" s="1"/>
  <c r="AK53" i="5"/>
  <c r="V53" i="5" s="1"/>
  <c r="AK47" i="5"/>
  <c r="V47" i="5" s="1"/>
  <c r="AK45" i="5"/>
  <c r="V45" i="5" s="1"/>
  <c r="AK49" i="5"/>
  <c r="V49" i="5" s="1"/>
  <c r="AK51" i="5"/>
  <c r="V51" i="5" s="1"/>
  <c r="AK44" i="5"/>
  <c r="V44" i="5" s="1"/>
  <c r="AK46" i="5"/>
  <c r="V46" i="5" s="1"/>
  <c r="AK50" i="5"/>
  <c r="V50" i="5" s="1"/>
  <c r="AK54" i="5"/>
  <c r="V54" i="5" s="1"/>
  <c r="AF13" i="5"/>
  <c r="L13" i="5" s="1"/>
  <c r="AF45" i="5"/>
  <c r="AF48" i="5"/>
  <c r="AF53" i="5"/>
  <c r="AF47" i="5"/>
  <c r="AF52" i="5"/>
  <c r="AF50" i="5"/>
  <c r="AF54" i="5"/>
  <c r="AF49" i="5"/>
  <c r="AF44" i="5"/>
  <c r="AF46" i="5"/>
  <c r="AF51" i="5"/>
  <c r="AH20" i="7"/>
  <c r="P20" i="7" s="1"/>
  <c r="AF21" i="5"/>
  <c r="AJ19" i="1"/>
  <c r="T19" i="1" s="1"/>
  <c r="AL17" i="7"/>
  <c r="AL18" i="7"/>
  <c r="X18" i="7" s="1"/>
  <c r="AL22" i="7"/>
  <c r="X22" i="7" s="1"/>
  <c r="AL23" i="7"/>
  <c r="X23" i="7" s="1"/>
  <c r="AL13" i="7"/>
  <c r="X14" i="7" s="1"/>
  <c r="AK14" i="5"/>
  <c r="V14" i="5" s="1"/>
  <c r="AK15" i="5"/>
  <c r="V15" i="5" s="1"/>
  <c r="AK11" i="4"/>
  <c r="V11" i="4" s="1"/>
  <c r="AK15" i="4"/>
  <c r="V15" i="4" s="1"/>
  <c r="AK17" i="2"/>
  <c r="V17" i="2" s="1"/>
  <c r="AK15" i="2"/>
  <c r="V15" i="2" s="1"/>
  <c r="AK21" i="2"/>
  <c r="AK11" i="2"/>
  <c r="V11" i="2" s="1"/>
  <c r="AJ11" i="7"/>
  <c r="T11" i="7" s="1"/>
  <c r="AJ17" i="7"/>
  <c r="AJ15" i="7"/>
  <c r="T16" i="7" s="1"/>
  <c r="AJ19" i="7"/>
  <c r="T19" i="7" s="1"/>
  <c r="AJ20" i="7"/>
  <c r="T20" i="7" s="1"/>
  <c r="AJ13" i="7"/>
  <c r="AJ13" i="5"/>
  <c r="T13" i="5" s="1"/>
  <c r="AJ28" i="4"/>
  <c r="T28" i="4" s="1"/>
  <c r="AJ14" i="4"/>
  <c r="T14" i="4" s="1"/>
  <c r="AJ16" i="4"/>
  <c r="T16" i="4" s="1"/>
  <c r="AJ20" i="4"/>
  <c r="T20" i="4" s="1"/>
  <c r="AJ20" i="2"/>
  <c r="AJ14" i="2"/>
  <c r="T14" i="2" s="1"/>
  <c r="AJ35" i="1"/>
  <c r="T35" i="1" s="1"/>
  <c r="AJ25" i="1"/>
  <c r="T25" i="1" s="1"/>
  <c r="AI13" i="5"/>
  <c r="R13" i="5" s="1"/>
  <c r="AI16" i="7"/>
  <c r="AI12" i="7"/>
  <c r="R12" i="7" s="1"/>
  <c r="AI13" i="2"/>
  <c r="R13" i="2" s="1"/>
  <c r="AI19" i="2"/>
  <c r="AI23" i="2"/>
  <c r="AI12" i="1"/>
  <c r="R12" i="1" s="1"/>
  <c r="AI14" i="1"/>
  <c r="R14" i="1" s="1"/>
  <c r="AI16" i="1"/>
  <c r="R16" i="1" s="1"/>
  <c r="AI13" i="4"/>
  <c r="R13" i="4" s="1"/>
  <c r="AI17" i="4"/>
  <c r="R17" i="4" s="1"/>
  <c r="AH15" i="7"/>
  <c r="AH11" i="7"/>
  <c r="P11" i="7" s="1"/>
  <c r="AH23" i="7"/>
  <c r="AH22" i="1"/>
  <c r="P22" i="1" s="1"/>
  <c r="AH21" i="1"/>
  <c r="P21" i="1" s="1"/>
  <c r="AG11" i="5"/>
  <c r="N11" i="5" s="1"/>
  <c r="AG15" i="5"/>
  <c r="N15" i="5" s="1"/>
  <c r="AG14" i="5"/>
  <c r="N14" i="5" s="1"/>
  <c r="AG15" i="4"/>
  <c r="N15" i="4" s="1"/>
  <c r="AG29" i="4"/>
  <c r="AG18" i="4"/>
  <c r="N18" i="4" s="1"/>
  <c r="AG19" i="4"/>
  <c r="AG22" i="4"/>
  <c r="AG25" i="4"/>
  <c r="AG11" i="4"/>
  <c r="N11" i="4" s="1"/>
  <c r="AG23" i="4"/>
  <c r="AG11" i="2"/>
  <c r="N11" i="2" s="1"/>
  <c r="AG15" i="2"/>
  <c r="AG18" i="2"/>
  <c r="AG22" i="2"/>
  <c r="AF21" i="7"/>
  <c r="AF11" i="7"/>
  <c r="AF25" i="7"/>
  <c r="AF12" i="7"/>
  <c r="AF16" i="7"/>
  <c r="AF17" i="5"/>
  <c r="L17" i="5" s="1"/>
  <c r="AF14" i="4"/>
  <c r="AF18" i="1"/>
  <c r="AF25" i="2"/>
  <c r="AF42" i="5"/>
  <c r="AF38" i="5"/>
  <c r="AF34" i="5"/>
  <c r="AF43" i="5"/>
  <c r="AF39" i="5"/>
  <c r="AF35" i="5"/>
  <c r="AF31" i="5"/>
  <c r="AF40" i="5"/>
  <c r="AF36" i="5"/>
  <c r="AF32" i="5"/>
  <c r="AF41" i="5"/>
  <c r="AF37" i="5"/>
  <c r="AF33" i="5"/>
  <c r="AF29" i="5"/>
  <c r="AF25" i="5"/>
  <c r="AF26" i="5"/>
  <c r="AF22" i="5"/>
  <c r="AF18" i="5"/>
  <c r="AF30" i="5"/>
  <c r="AF27" i="5"/>
  <c r="AF23" i="5"/>
  <c r="AF19" i="5"/>
  <c r="AF28" i="5"/>
  <c r="AF24" i="5"/>
  <c r="AF20" i="5"/>
  <c r="AF16" i="5"/>
  <c r="AJ42" i="5"/>
  <c r="T42" i="5" s="1"/>
  <c r="AJ38" i="5"/>
  <c r="AJ34" i="5"/>
  <c r="T36" i="5" s="1"/>
  <c r="AJ43" i="5"/>
  <c r="T43" i="5" s="1"/>
  <c r="AJ39" i="5"/>
  <c r="AJ35" i="5"/>
  <c r="AJ31" i="5"/>
  <c r="T33" i="5" s="1"/>
  <c r="AJ40" i="5"/>
  <c r="AJ36" i="5"/>
  <c r="AJ32" i="5"/>
  <c r="AJ41" i="5"/>
  <c r="T20" i="5" s="1"/>
  <c r="AJ37" i="5"/>
  <c r="AJ33" i="5"/>
  <c r="AJ29" i="5"/>
  <c r="AJ25" i="5"/>
  <c r="AJ30" i="5"/>
  <c r="AJ26" i="5"/>
  <c r="AJ22" i="5"/>
  <c r="AJ18" i="5"/>
  <c r="T19" i="5" s="1"/>
  <c r="AJ27" i="5"/>
  <c r="AJ23" i="5"/>
  <c r="AJ19" i="5"/>
  <c r="AJ28" i="5"/>
  <c r="AJ24" i="5"/>
  <c r="AJ20" i="5"/>
  <c r="AJ16" i="5"/>
  <c r="T16" i="5" s="1"/>
  <c r="AI11" i="5"/>
  <c r="R11" i="5" s="1"/>
  <c r="AM11" i="5"/>
  <c r="Z11" i="5" s="1"/>
  <c r="AF12" i="5"/>
  <c r="AJ12" i="5"/>
  <c r="T12" i="5" s="1"/>
  <c r="AG13" i="5"/>
  <c r="AH14" i="5"/>
  <c r="P14" i="5" s="1"/>
  <c r="AL14" i="5"/>
  <c r="X14" i="5" s="1"/>
  <c r="AI15" i="5"/>
  <c r="R15" i="5" s="1"/>
  <c r="AM15" i="5"/>
  <c r="Z15" i="5" s="1"/>
  <c r="AJ17" i="5"/>
  <c r="T17" i="5" s="1"/>
  <c r="AG18" i="5"/>
  <c r="AJ21" i="5"/>
  <c r="T23" i="5" s="1"/>
  <c r="AG43" i="5"/>
  <c r="N43" i="5" s="1"/>
  <c r="AG39" i="5"/>
  <c r="AG35" i="5"/>
  <c r="AG40" i="5"/>
  <c r="N18" i="5" s="1"/>
  <c r="AG36" i="5"/>
  <c r="AG32" i="5"/>
  <c r="AG41" i="5"/>
  <c r="AG37" i="5"/>
  <c r="AG33" i="5"/>
  <c r="AG42" i="5"/>
  <c r="N42" i="5" s="1"/>
  <c r="AG38" i="5"/>
  <c r="AG34" i="5"/>
  <c r="AG30" i="5"/>
  <c r="AG26" i="5"/>
  <c r="AG31" i="5"/>
  <c r="AG27" i="5"/>
  <c r="AG23" i="5"/>
  <c r="AG19" i="5"/>
  <c r="AG28" i="5"/>
  <c r="AG24" i="5"/>
  <c r="AG20" i="5"/>
  <c r="AG16" i="5"/>
  <c r="N16" i="5" s="1"/>
  <c r="AG29" i="5"/>
  <c r="AG25" i="5"/>
  <c r="AG21" i="5"/>
  <c r="AG17" i="5"/>
  <c r="N17" i="5" s="1"/>
  <c r="AK43" i="5"/>
  <c r="V43" i="5" s="1"/>
  <c r="AK39" i="5"/>
  <c r="AK35" i="5"/>
  <c r="AK40" i="5"/>
  <c r="AK36" i="5"/>
  <c r="AK32" i="5"/>
  <c r="AK41" i="5"/>
  <c r="AK37" i="5"/>
  <c r="AK33" i="5"/>
  <c r="AK29" i="5"/>
  <c r="AK42" i="5"/>
  <c r="V42" i="5" s="1"/>
  <c r="AK38" i="5"/>
  <c r="AK34" i="5"/>
  <c r="AK30" i="5"/>
  <c r="AK31" i="5"/>
  <c r="AK26" i="5"/>
  <c r="AK27" i="5"/>
  <c r="AK23" i="5"/>
  <c r="AK19" i="5"/>
  <c r="AK28" i="5"/>
  <c r="AK24" i="5"/>
  <c r="AK20" i="5"/>
  <c r="V21" i="5" s="1"/>
  <c r="AK16" i="5"/>
  <c r="V16" i="5" s="1"/>
  <c r="AK25" i="5"/>
  <c r="V26" i="5" s="1"/>
  <c r="AK21" i="5"/>
  <c r="AK17" i="5"/>
  <c r="V17" i="5" s="1"/>
  <c r="AF11" i="5"/>
  <c r="AJ11" i="5"/>
  <c r="T11" i="5" s="1"/>
  <c r="AG12" i="5"/>
  <c r="N12" i="5" s="1"/>
  <c r="AK12" i="5"/>
  <c r="V12" i="5" s="1"/>
  <c r="AH13" i="5"/>
  <c r="P13" i="5" s="1"/>
  <c r="AI14" i="5"/>
  <c r="R14" i="5" s="1"/>
  <c r="AF15" i="5"/>
  <c r="AJ15" i="5"/>
  <c r="T15" i="5" s="1"/>
  <c r="AK18" i="5"/>
  <c r="V19" i="5" s="1"/>
  <c r="AH19" i="5"/>
  <c r="AK22" i="5"/>
  <c r="AH40" i="5"/>
  <c r="AH36" i="5"/>
  <c r="AH32" i="5"/>
  <c r="AH41" i="5"/>
  <c r="AH37" i="5"/>
  <c r="AH33" i="5"/>
  <c r="AH42" i="5"/>
  <c r="P42" i="5" s="1"/>
  <c r="AH38" i="5"/>
  <c r="AH34" i="5"/>
  <c r="AH30" i="5"/>
  <c r="AH43" i="5"/>
  <c r="P43" i="5" s="1"/>
  <c r="AH39" i="5"/>
  <c r="AH35" i="5"/>
  <c r="AH31" i="5"/>
  <c r="AH27" i="5"/>
  <c r="AH28" i="5"/>
  <c r="AH24" i="5"/>
  <c r="AH20" i="5"/>
  <c r="AH16" i="5"/>
  <c r="P16" i="5" s="1"/>
  <c r="AH29" i="5"/>
  <c r="AH25" i="5"/>
  <c r="AH21" i="5"/>
  <c r="AH17" i="5"/>
  <c r="P17" i="5" s="1"/>
  <c r="AH26" i="5"/>
  <c r="AH22" i="5"/>
  <c r="P25" i="5" s="1"/>
  <c r="AH18" i="5"/>
  <c r="AL40" i="5"/>
  <c r="AL36" i="5"/>
  <c r="AL32" i="5"/>
  <c r="AL41" i="5"/>
  <c r="AL37" i="5"/>
  <c r="AL33" i="5"/>
  <c r="AL42" i="5"/>
  <c r="X42" i="5" s="1"/>
  <c r="AL38" i="5"/>
  <c r="AL34" i="5"/>
  <c r="AL30" i="5"/>
  <c r="AL43" i="5"/>
  <c r="X43" i="5" s="1"/>
  <c r="AL39" i="5"/>
  <c r="AL35" i="5"/>
  <c r="AL31" i="5"/>
  <c r="AL27" i="5"/>
  <c r="AL28" i="5"/>
  <c r="AL24" i="5"/>
  <c r="AL20" i="5"/>
  <c r="AL16" i="5"/>
  <c r="X16" i="5" s="1"/>
  <c r="AL25" i="5"/>
  <c r="AL21" i="5"/>
  <c r="AL17" i="5"/>
  <c r="X17" i="5" s="1"/>
  <c r="AL29" i="5"/>
  <c r="X30" i="5" s="1"/>
  <c r="AL26" i="5"/>
  <c r="AL22" i="5"/>
  <c r="AL18" i="5"/>
  <c r="AH12" i="5"/>
  <c r="P12" i="5" s="1"/>
  <c r="AL12" i="5"/>
  <c r="X12" i="5" s="1"/>
  <c r="AI16" i="5"/>
  <c r="R16" i="5" s="1"/>
  <c r="AL19" i="5"/>
  <c r="X20" i="5" s="1"/>
  <c r="AI20" i="5"/>
  <c r="AL23" i="5"/>
  <c r="AI41" i="5"/>
  <c r="AI37" i="5"/>
  <c r="AI33" i="5"/>
  <c r="AI42" i="5"/>
  <c r="R42" i="5" s="1"/>
  <c r="AI38" i="5"/>
  <c r="AI34" i="5"/>
  <c r="AI30" i="5"/>
  <c r="AI43" i="5"/>
  <c r="R43" i="5" s="1"/>
  <c r="AI39" i="5"/>
  <c r="AI35" i="5"/>
  <c r="R37" i="5" s="1"/>
  <c r="AI31" i="5"/>
  <c r="AI40" i="5"/>
  <c r="AI36" i="5"/>
  <c r="AI32" i="5"/>
  <c r="R34" i="5" s="1"/>
  <c r="AI28" i="5"/>
  <c r="R30" i="5" s="1"/>
  <c r="AI29" i="5"/>
  <c r="AI25" i="5"/>
  <c r="AI21" i="5"/>
  <c r="AI17" i="5"/>
  <c r="R17" i="5" s="1"/>
  <c r="AI26" i="5"/>
  <c r="R26" i="5" s="1"/>
  <c r="AI22" i="5"/>
  <c r="AI18" i="5"/>
  <c r="AI27" i="5"/>
  <c r="AI23" i="5"/>
  <c r="AI19" i="5"/>
  <c r="AM41" i="5"/>
  <c r="Z41" i="5" s="1"/>
  <c r="AM37" i="5"/>
  <c r="Z37" i="5" s="1"/>
  <c r="AM33" i="5"/>
  <c r="Z33" i="5" s="1"/>
  <c r="AM42" i="5"/>
  <c r="Z42" i="5" s="1"/>
  <c r="AM38" i="5"/>
  <c r="Z38" i="5" s="1"/>
  <c r="AM34" i="5"/>
  <c r="Z34" i="5" s="1"/>
  <c r="AM30" i="5"/>
  <c r="Z30" i="5" s="1"/>
  <c r="AM43" i="5"/>
  <c r="Z43" i="5" s="1"/>
  <c r="AM39" i="5"/>
  <c r="Z39" i="5" s="1"/>
  <c r="AM35" i="5"/>
  <c r="Z35" i="5" s="1"/>
  <c r="AM31" i="5"/>
  <c r="Z31" i="5" s="1"/>
  <c r="AM40" i="5"/>
  <c r="Z40" i="5" s="1"/>
  <c r="AM36" i="5"/>
  <c r="Z36" i="5" s="1"/>
  <c r="AM32" i="5"/>
  <c r="Z32" i="5" s="1"/>
  <c r="AM28" i="5"/>
  <c r="Z28" i="5" s="1"/>
  <c r="AM25" i="5"/>
  <c r="Z25" i="5" s="1"/>
  <c r="AM21" i="5"/>
  <c r="Z21" i="5" s="1"/>
  <c r="AM17" i="5"/>
  <c r="Z17" i="5" s="1"/>
  <c r="AM29" i="5"/>
  <c r="Z29" i="5" s="1"/>
  <c r="AM26" i="5"/>
  <c r="Z26" i="5" s="1"/>
  <c r="AM22" i="5"/>
  <c r="Z22" i="5" s="1"/>
  <c r="AM18" i="5"/>
  <c r="Z18" i="5" s="1"/>
  <c r="AM27" i="5"/>
  <c r="Z27" i="5" s="1"/>
  <c r="AM23" i="5"/>
  <c r="Z23" i="5" s="1"/>
  <c r="AM19" i="5"/>
  <c r="Z19" i="5" s="1"/>
  <c r="AH11" i="5"/>
  <c r="P11" i="5" s="1"/>
  <c r="AL11" i="5"/>
  <c r="X11" i="5" s="1"/>
  <c r="AI12" i="5"/>
  <c r="R12" i="5" s="1"/>
  <c r="AM12" i="5"/>
  <c r="Z12" i="5" s="1"/>
  <c r="AH15" i="5"/>
  <c r="P15" i="5" s="1"/>
  <c r="AL15" i="5"/>
  <c r="X15" i="5" s="1"/>
  <c r="AM16" i="5"/>
  <c r="Z16" i="5" s="1"/>
  <c r="AM20" i="5"/>
  <c r="Z20" i="5" s="1"/>
  <c r="AM24" i="5"/>
  <c r="Z24" i="5" s="1"/>
  <c r="AG39" i="7"/>
  <c r="AG35" i="7"/>
  <c r="AG31" i="7"/>
  <c r="AG36" i="7"/>
  <c r="AG32" i="7"/>
  <c r="AG37" i="7"/>
  <c r="AG33" i="7"/>
  <c r="AG29" i="7"/>
  <c r="AG38" i="7"/>
  <c r="AG34" i="7"/>
  <c r="AG27" i="7"/>
  <c r="AG23" i="7"/>
  <c r="AG30" i="7"/>
  <c r="AG28" i="7"/>
  <c r="AG24" i="7"/>
  <c r="AG20" i="7"/>
  <c r="AG26" i="7"/>
  <c r="AG25" i="7"/>
  <c r="AG19" i="7"/>
  <c r="AG15" i="7"/>
  <c r="AG14" i="7"/>
  <c r="P40" i="7"/>
  <c r="AH36" i="7"/>
  <c r="P36" i="7" s="1"/>
  <c r="AH32" i="7"/>
  <c r="P32" i="7" s="1"/>
  <c r="P41" i="7"/>
  <c r="AH37" i="7"/>
  <c r="P37" i="7" s="1"/>
  <c r="AH33" i="7"/>
  <c r="P33" i="7" s="1"/>
  <c r="P42" i="7"/>
  <c r="AH38" i="7"/>
  <c r="P38" i="7" s="1"/>
  <c r="AH34" i="7"/>
  <c r="P34" i="7" s="1"/>
  <c r="AH30" i="7"/>
  <c r="P30" i="7" s="1"/>
  <c r="AH26" i="7"/>
  <c r="P43" i="7"/>
  <c r="AH28" i="7"/>
  <c r="AH24" i="7"/>
  <c r="AH29" i="7"/>
  <c r="P15" i="7" s="1"/>
  <c r="AH25" i="7"/>
  <c r="AH21" i="7"/>
  <c r="AH35" i="7"/>
  <c r="P35" i="7" s="1"/>
  <c r="AH39" i="7"/>
  <c r="P39" i="7" s="1"/>
  <c r="AH31" i="7"/>
  <c r="P31" i="7" s="1"/>
  <c r="AH16" i="7"/>
  <c r="AH12" i="7"/>
  <c r="P12" i="7" s="1"/>
  <c r="X40" i="7"/>
  <c r="AL36" i="7"/>
  <c r="X36" i="7" s="1"/>
  <c r="AL32" i="7"/>
  <c r="X32" i="7" s="1"/>
  <c r="X41" i="7"/>
  <c r="AL37" i="7"/>
  <c r="X37" i="7" s="1"/>
  <c r="AL33" i="7"/>
  <c r="X33" i="7" s="1"/>
  <c r="X42" i="7"/>
  <c r="AL38" i="7"/>
  <c r="X38" i="7" s="1"/>
  <c r="AL34" i="7"/>
  <c r="X34" i="7" s="1"/>
  <c r="AL30" i="7"/>
  <c r="X30" i="7" s="1"/>
  <c r="X43" i="7"/>
  <c r="AL39" i="7"/>
  <c r="X39" i="7" s="1"/>
  <c r="AL35" i="7"/>
  <c r="X35" i="7" s="1"/>
  <c r="AL31" i="7"/>
  <c r="X31" i="7" s="1"/>
  <c r="AL29" i="7"/>
  <c r="X29" i="7" s="1"/>
  <c r="AL26" i="7"/>
  <c r="X26" i="7" s="1"/>
  <c r="AL28" i="7"/>
  <c r="X28" i="7" s="1"/>
  <c r="AL24" i="7"/>
  <c r="X24" i="7" s="1"/>
  <c r="AL25" i="7"/>
  <c r="X25" i="7" s="1"/>
  <c r="AL21" i="7"/>
  <c r="X21" i="7" s="1"/>
  <c r="AL27" i="7"/>
  <c r="X27" i="7" s="1"/>
  <c r="AL20" i="7"/>
  <c r="X20" i="7" s="1"/>
  <c r="AL16" i="7"/>
  <c r="AL12" i="7"/>
  <c r="X12" i="7" s="1"/>
  <c r="AG11" i="7"/>
  <c r="AL11" i="7"/>
  <c r="X11" i="7" s="1"/>
  <c r="AJ12" i="7"/>
  <c r="T12" i="7" s="1"/>
  <c r="AH13" i="7"/>
  <c r="AH14" i="7"/>
  <c r="AM14" i="7"/>
  <c r="Z14" i="7" s="1"/>
  <c r="AF15" i="7"/>
  <c r="L15" i="7" s="1"/>
  <c r="AL15" i="7"/>
  <c r="AH17" i="7"/>
  <c r="AH18" i="7"/>
  <c r="P19" i="7" s="1"/>
  <c r="AF19" i="7"/>
  <c r="AL19" i="7"/>
  <c r="X19" i="7" s="1"/>
  <c r="AG21" i="7"/>
  <c r="AH27" i="7"/>
  <c r="V43" i="7"/>
  <c r="AK39" i="7"/>
  <c r="V39" i="7" s="1"/>
  <c r="AK35" i="7"/>
  <c r="V35" i="7" s="1"/>
  <c r="AK31" i="7"/>
  <c r="V31" i="7" s="1"/>
  <c r="V40" i="7"/>
  <c r="AK36" i="7"/>
  <c r="V36" i="7" s="1"/>
  <c r="AK32" i="7"/>
  <c r="V32" i="7" s="1"/>
  <c r="V41" i="7"/>
  <c r="AK37" i="7"/>
  <c r="V37" i="7" s="1"/>
  <c r="AK33" i="7"/>
  <c r="V33" i="7" s="1"/>
  <c r="AK29" i="7"/>
  <c r="V29" i="7" s="1"/>
  <c r="V42" i="7"/>
  <c r="AK27" i="7"/>
  <c r="V27" i="7" s="1"/>
  <c r="AK23" i="7"/>
  <c r="V23" i="7" s="1"/>
  <c r="AK28" i="7"/>
  <c r="V28" i="7" s="1"/>
  <c r="AK24" i="7"/>
  <c r="V24" i="7" s="1"/>
  <c r="AK20" i="7"/>
  <c r="V20" i="7" s="1"/>
  <c r="AK30" i="7"/>
  <c r="V30" i="7" s="1"/>
  <c r="AK22" i="7"/>
  <c r="V22" i="7" s="1"/>
  <c r="AK19" i="7"/>
  <c r="V19" i="7" s="1"/>
  <c r="AK15" i="7"/>
  <c r="AK11" i="7"/>
  <c r="V11" i="7" s="1"/>
  <c r="AG13" i="7"/>
  <c r="AG17" i="7"/>
  <c r="AG18" i="7"/>
  <c r="R41" i="7"/>
  <c r="AI37" i="7"/>
  <c r="R37" i="7" s="1"/>
  <c r="AI33" i="7"/>
  <c r="R33" i="7" s="1"/>
  <c r="R42" i="7"/>
  <c r="AI38" i="7"/>
  <c r="R38" i="7" s="1"/>
  <c r="AI34" i="7"/>
  <c r="R34" i="7" s="1"/>
  <c r="R43" i="7"/>
  <c r="AI39" i="7"/>
  <c r="R39" i="7" s="1"/>
  <c r="AI35" i="7"/>
  <c r="R35" i="7" s="1"/>
  <c r="AI31" i="7"/>
  <c r="R31" i="7" s="1"/>
  <c r="R40" i="7"/>
  <c r="AI36" i="7"/>
  <c r="R36" i="7" s="1"/>
  <c r="AI32" i="7"/>
  <c r="R32" i="7" s="1"/>
  <c r="AI27" i="7"/>
  <c r="AI30" i="7"/>
  <c r="R30" i="7" s="1"/>
  <c r="AI29" i="7"/>
  <c r="AI25" i="7"/>
  <c r="AI26" i="7"/>
  <c r="R29" i="7" s="1"/>
  <c r="AI22" i="7"/>
  <c r="AI28" i="7"/>
  <c r="AI17" i="7"/>
  <c r="AI13" i="7"/>
  <c r="Z41" i="7"/>
  <c r="AM37" i="7"/>
  <c r="Z37" i="7" s="1"/>
  <c r="AM33" i="7"/>
  <c r="Z33" i="7" s="1"/>
  <c r="Z42" i="7"/>
  <c r="AM38" i="7"/>
  <c r="Z38" i="7" s="1"/>
  <c r="AM34" i="7"/>
  <c r="Z34" i="7" s="1"/>
  <c r="Z43" i="7"/>
  <c r="AM39" i="7"/>
  <c r="Z39" i="7" s="1"/>
  <c r="AM35" i="7"/>
  <c r="Z35" i="7" s="1"/>
  <c r="AM31" i="7"/>
  <c r="Z31" i="7" s="1"/>
  <c r="AM30" i="7"/>
  <c r="Z30" i="7" s="1"/>
  <c r="AM27" i="7"/>
  <c r="Z27" i="7" s="1"/>
  <c r="AM25" i="7"/>
  <c r="Z25" i="7" s="1"/>
  <c r="Z40" i="7"/>
  <c r="AM36" i="7"/>
  <c r="Z36" i="7" s="1"/>
  <c r="AM32" i="7"/>
  <c r="Z32" i="7" s="1"/>
  <c r="AM29" i="7"/>
  <c r="Z29" i="7" s="1"/>
  <c r="AM26" i="7"/>
  <c r="Z26" i="7" s="1"/>
  <c r="AM22" i="7"/>
  <c r="Z22" i="7" s="1"/>
  <c r="AM23" i="7"/>
  <c r="Z23" i="7" s="1"/>
  <c r="AM17" i="7"/>
  <c r="Z17" i="7" s="1"/>
  <c r="AM13" i="7"/>
  <c r="Z13" i="7" s="1"/>
  <c r="AM11" i="7"/>
  <c r="Z11" i="7" s="1"/>
  <c r="AK12" i="7"/>
  <c r="V12" i="7" s="1"/>
  <c r="AI14" i="7"/>
  <c r="AM15" i="7"/>
  <c r="Z15" i="7" s="1"/>
  <c r="AK16" i="7"/>
  <c r="AI18" i="7"/>
  <c r="AM19" i="7"/>
  <c r="Z19" i="7" s="1"/>
  <c r="AI21" i="7"/>
  <c r="R21" i="7" s="1"/>
  <c r="AG22" i="7"/>
  <c r="AI24" i="7"/>
  <c r="R27" i="7" s="1"/>
  <c r="AK34" i="7"/>
  <c r="V34" i="7" s="1"/>
  <c r="AK38" i="7"/>
  <c r="V38" i="7" s="1"/>
  <c r="AK25" i="7"/>
  <c r="V25" i="7" s="1"/>
  <c r="AF38" i="7"/>
  <c r="AF34" i="7"/>
  <c r="AF30" i="7"/>
  <c r="AF39" i="7"/>
  <c r="AF35" i="7"/>
  <c r="AF31" i="7"/>
  <c r="AF36" i="7"/>
  <c r="AF32" i="7"/>
  <c r="AF28" i="7"/>
  <c r="AF26" i="7"/>
  <c r="AF22" i="7"/>
  <c r="AF37" i="7"/>
  <c r="AF33" i="7"/>
  <c r="AF27" i="7"/>
  <c r="AF23" i="7"/>
  <c r="AF24" i="7"/>
  <c r="AF20" i="7"/>
  <c r="AF18" i="7"/>
  <c r="AF14" i="7"/>
  <c r="T42" i="7"/>
  <c r="AJ38" i="7"/>
  <c r="T38" i="7" s="1"/>
  <c r="AJ34" i="7"/>
  <c r="T34" i="7" s="1"/>
  <c r="AJ30" i="7"/>
  <c r="T30" i="7" s="1"/>
  <c r="T43" i="7"/>
  <c r="AJ39" i="7"/>
  <c r="T39" i="7" s="1"/>
  <c r="AJ35" i="7"/>
  <c r="T35" i="7" s="1"/>
  <c r="AJ31" i="7"/>
  <c r="T31" i="7" s="1"/>
  <c r="T40" i="7"/>
  <c r="AJ36" i="7"/>
  <c r="T36" i="7" s="1"/>
  <c r="AJ32" i="7"/>
  <c r="T32" i="7" s="1"/>
  <c r="AJ28" i="7"/>
  <c r="T28" i="7" s="1"/>
  <c r="T41" i="7"/>
  <c r="AJ37" i="7"/>
  <c r="T37" i="7" s="1"/>
  <c r="AJ33" i="7"/>
  <c r="T33" i="7" s="1"/>
  <c r="AJ26" i="7"/>
  <c r="T26" i="7" s="1"/>
  <c r="AJ22" i="7"/>
  <c r="T22" i="7" s="1"/>
  <c r="AJ27" i="7"/>
  <c r="T27" i="7" s="1"/>
  <c r="AJ23" i="7"/>
  <c r="T23" i="7" s="1"/>
  <c r="AJ29" i="7"/>
  <c r="T29" i="7" s="1"/>
  <c r="AJ21" i="7"/>
  <c r="T21" i="7" s="1"/>
  <c r="AJ18" i="7"/>
  <c r="T18" i="7" s="1"/>
  <c r="AJ14" i="7"/>
  <c r="AI11" i="7"/>
  <c r="R11" i="7" s="1"/>
  <c r="AG12" i="7"/>
  <c r="AM12" i="7"/>
  <c r="Z12" i="7" s="1"/>
  <c r="AF13" i="7"/>
  <c r="L13" i="7" s="1"/>
  <c r="AK13" i="7"/>
  <c r="AK14" i="7"/>
  <c r="AI15" i="7"/>
  <c r="AG16" i="7"/>
  <c r="AM16" i="7"/>
  <c r="Z16" i="7" s="1"/>
  <c r="AF17" i="7"/>
  <c r="AK17" i="7"/>
  <c r="AK18" i="7"/>
  <c r="V18" i="7" s="1"/>
  <c r="AI19" i="7"/>
  <c r="R20" i="7" s="1"/>
  <c r="AM20" i="7"/>
  <c r="Z20" i="7" s="1"/>
  <c r="AK21" i="7"/>
  <c r="V21" i="7" s="1"/>
  <c r="AH22" i="7"/>
  <c r="AI23" i="7"/>
  <c r="R25" i="7" s="1"/>
  <c r="AJ24" i="7"/>
  <c r="T24" i="7" s="1"/>
  <c r="AJ25" i="7"/>
  <c r="T25" i="7" s="1"/>
  <c r="AK26" i="7"/>
  <c r="V26" i="7" s="1"/>
  <c r="AM28" i="7"/>
  <c r="Z28" i="7" s="1"/>
  <c r="R41" i="4"/>
  <c r="AI37" i="4"/>
  <c r="R37" i="4" s="1"/>
  <c r="AI33" i="4"/>
  <c r="R33" i="4" s="1"/>
  <c r="R42" i="4"/>
  <c r="AI38" i="4"/>
  <c r="R38" i="4" s="1"/>
  <c r="AI34" i="4"/>
  <c r="R34" i="4" s="1"/>
  <c r="AI30" i="4"/>
  <c r="R30" i="4" s="1"/>
  <c r="R43" i="4"/>
  <c r="AI39" i="4"/>
  <c r="R39" i="4" s="1"/>
  <c r="AI35" i="4"/>
  <c r="R35" i="4" s="1"/>
  <c r="AI31" i="4"/>
  <c r="R31" i="4" s="1"/>
  <c r="R40" i="4"/>
  <c r="AI36" i="4"/>
  <c r="R36" i="4" s="1"/>
  <c r="AI32" i="4"/>
  <c r="R32" i="4" s="1"/>
  <c r="AI28" i="4"/>
  <c r="R28" i="4" s="1"/>
  <c r="AI24" i="4"/>
  <c r="R24" i="4" s="1"/>
  <c r="AI29" i="4"/>
  <c r="R29" i="4" s="1"/>
  <c r="AI25" i="4"/>
  <c r="R25" i="4" s="1"/>
  <c r="AI26" i="4"/>
  <c r="R26" i="4" s="1"/>
  <c r="AI22" i="4"/>
  <c r="R22" i="4" s="1"/>
  <c r="AI18" i="4"/>
  <c r="R18" i="4" s="1"/>
  <c r="Z41" i="4"/>
  <c r="AM37" i="4"/>
  <c r="Z37" i="4" s="1"/>
  <c r="AM33" i="4"/>
  <c r="Z33" i="4" s="1"/>
  <c r="Z42" i="4"/>
  <c r="AM38" i="4"/>
  <c r="Z38" i="4" s="1"/>
  <c r="AM34" i="4"/>
  <c r="Z34" i="4" s="1"/>
  <c r="AM30" i="4"/>
  <c r="Z30" i="4" s="1"/>
  <c r="Z43" i="4"/>
  <c r="AM39" i="4"/>
  <c r="Z39" i="4" s="1"/>
  <c r="AM35" i="4"/>
  <c r="Z35" i="4" s="1"/>
  <c r="AM31" i="4"/>
  <c r="Z31" i="4" s="1"/>
  <c r="Z40" i="4"/>
  <c r="AM36" i="4"/>
  <c r="Z36" i="4" s="1"/>
  <c r="AM32" i="4"/>
  <c r="Z32" i="4" s="1"/>
  <c r="AM28" i="4"/>
  <c r="Z28" i="4" s="1"/>
  <c r="AM24" i="4"/>
  <c r="Z24" i="4" s="1"/>
  <c r="AM25" i="4"/>
  <c r="Z25" i="4" s="1"/>
  <c r="AM29" i="4"/>
  <c r="Z29" i="4" s="1"/>
  <c r="AM26" i="4"/>
  <c r="Z26" i="4" s="1"/>
  <c r="AM22" i="4"/>
  <c r="Z22" i="4" s="1"/>
  <c r="AM18" i="4"/>
  <c r="Z18" i="4" s="1"/>
  <c r="AH11" i="4"/>
  <c r="P11" i="4" s="1"/>
  <c r="AL11" i="4"/>
  <c r="X11" i="4" s="1"/>
  <c r="AI12" i="4"/>
  <c r="R12" i="4" s="1"/>
  <c r="AM12" i="4"/>
  <c r="Z12" i="4" s="1"/>
  <c r="AF13" i="4"/>
  <c r="AJ13" i="4"/>
  <c r="T13" i="4" s="1"/>
  <c r="AG14" i="4"/>
  <c r="N14" i="4" s="1"/>
  <c r="AK14" i="4"/>
  <c r="V14" i="4" s="1"/>
  <c r="AH15" i="4"/>
  <c r="P15" i="4" s="1"/>
  <c r="AL15" i="4"/>
  <c r="X15" i="4" s="1"/>
  <c r="AF16" i="4"/>
  <c r="AL16" i="4"/>
  <c r="X16" i="4" s="1"/>
  <c r="AJ17" i="4"/>
  <c r="T17" i="4" s="1"/>
  <c r="AH18" i="4"/>
  <c r="P18" i="4" s="1"/>
  <c r="AH19" i="4"/>
  <c r="AM19" i="4"/>
  <c r="Z19" i="4" s="1"/>
  <c r="AF20" i="4"/>
  <c r="AL20" i="4"/>
  <c r="X20" i="4" s="1"/>
  <c r="AH22" i="4"/>
  <c r="AH23" i="4"/>
  <c r="AM23" i="4"/>
  <c r="Z23" i="4" s="1"/>
  <c r="AK25" i="4"/>
  <c r="V25" i="4" s="1"/>
  <c r="AH26" i="4"/>
  <c r="AL29" i="4"/>
  <c r="X29" i="4" s="1"/>
  <c r="AF38" i="4"/>
  <c r="AF34" i="4"/>
  <c r="AF30" i="4"/>
  <c r="AF39" i="4"/>
  <c r="AF35" i="4"/>
  <c r="AF31" i="4"/>
  <c r="AF36" i="4"/>
  <c r="AF32" i="4"/>
  <c r="AF37" i="4"/>
  <c r="AF33" i="4"/>
  <c r="AF29" i="4"/>
  <c r="AF25" i="4"/>
  <c r="AF26" i="4"/>
  <c r="AF27" i="4"/>
  <c r="AF23" i="4"/>
  <c r="AF19" i="4"/>
  <c r="T42" i="4"/>
  <c r="AJ38" i="4"/>
  <c r="T38" i="4" s="1"/>
  <c r="AJ34" i="4"/>
  <c r="T34" i="4" s="1"/>
  <c r="AJ30" i="4"/>
  <c r="T30" i="4" s="1"/>
  <c r="T43" i="4"/>
  <c r="AJ39" i="4"/>
  <c r="T39" i="4" s="1"/>
  <c r="AJ35" i="4"/>
  <c r="T35" i="4" s="1"/>
  <c r="AJ31" i="4"/>
  <c r="T31" i="4" s="1"/>
  <c r="T40" i="4"/>
  <c r="AJ36" i="4"/>
  <c r="T36" i="4" s="1"/>
  <c r="AJ32" i="4"/>
  <c r="T32" i="4" s="1"/>
  <c r="T41" i="4"/>
  <c r="AJ37" i="4"/>
  <c r="T37" i="4" s="1"/>
  <c r="AJ33" i="4"/>
  <c r="T33" i="4" s="1"/>
  <c r="AJ29" i="4"/>
  <c r="T29" i="4" s="1"/>
  <c r="AJ25" i="4"/>
  <c r="T25" i="4" s="1"/>
  <c r="AJ26" i="4"/>
  <c r="T26" i="4" s="1"/>
  <c r="AJ27" i="4"/>
  <c r="T27" i="4" s="1"/>
  <c r="AJ23" i="4"/>
  <c r="T23" i="4" s="1"/>
  <c r="AJ19" i="4"/>
  <c r="T19" i="4" s="1"/>
  <c r="AI11" i="4"/>
  <c r="R11" i="4" s="1"/>
  <c r="AM11" i="4"/>
  <c r="Z11" i="4" s="1"/>
  <c r="AF12" i="4"/>
  <c r="AJ12" i="4"/>
  <c r="T12" i="4" s="1"/>
  <c r="AK13" i="4"/>
  <c r="V13" i="4" s="1"/>
  <c r="AH14" i="4"/>
  <c r="P14" i="4" s="1"/>
  <c r="AL14" i="4"/>
  <c r="X14" i="4" s="1"/>
  <c r="AI15" i="4"/>
  <c r="R15" i="4" s="1"/>
  <c r="AM15" i="4"/>
  <c r="Z15" i="4" s="1"/>
  <c r="AH16" i="4"/>
  <c r="P16" i="4" s="1"/>
  <c r="AM16" i="4"/>
  <c r="Z16" i="4" s="1"/>
  <c r="AF17" i="4"/>
  <c r="AK17" i="4"/>
  <c r="V17" i="4" s="1"/>
  <c r="AJ18" i="4"/>
  <c r="T18" i="4" s="1"/>
  <c r="AI19" i="4"/>
  <c r="R19" i="4" s="1"/>
  <c r="AH20" i="4"/>
  <c r="AM20" i="4"/>
  <c r="Z20" i="4" s="1"/>
  <c r="AF21" i="4"/>
  <c r="AJ22" i="4"/>
  <c r="T22" i="4" s="1"/>
  <c r="AI23" i="4"/>
  <c r="R23" i="4" s="1"/>
  <c r="AH24" i="4"/>
  <c r="AL26" i="4"/>
  <c r="X26" i="4" s="1"/>
  <c r="AI27" i="4"/>
  <c r="R27" i="4" s="1"/>
  <c r="N43" i="4"/>
  <c r="AG39" i="4"/>
  <c r="N39" i="4" s="1"/>
  <c r="AG35" i="4"/>
  <c r="N35" i="4" s="1"/>
  <c r="AG31" i="4"/>
  <c r="N40" i="4"/>
  <c r="AG36" i="4"/>
  <c r="N36" i="4" s="1"/>
  <c r="AG32" i="4"/>
  <c r="N41" i="4"/>
  <c r="AG37" i="4"/>
  <c r="N37" i="4" s="1"/>
  <c r="AG33" i="4"/>
  <c r="N33" i="4" s="1"/>
  <c r="N42" i="4"/>
  <c r="AG38" i="4"/>
  <c r="N38" i="4" s="1"/>
  <c r="AG34" i="4"/>
  <c r="N34" i="4" s="1"/>
  <c r="AG30" i="4"/>
  <c r="AG26" i="4"/>
  <c r="AG27" i="4"/>
  <c r="AG28" i="4"/>
  <c r="AG24" i="4"/>
  <c r="AG20" i="4"/>
  <c r="AG16" i="4"/>
  <c r="N16" i="4" s="1"/>
  <c r="V43" i="4"/>
  <c r="AK39" i="4"/>
  <c r="V39" i="4" s="1"/>
  <c r="AK35" i="4"/>
  <c r="V35" i="4" s="1"/>
  <c r="AK31" i="4"/>
  <c r="V31" i="4" s="1"/>
  <c r="V40" i="4"/>
  <c r="AK36" i="4"/>
  <c r="V36" i="4" s="1"/>
  <c r="AK32" i="4"/>
  <c r="V32" i="4" s="1"/>
  <c r="V41" i="4"/>
  <c r="AK37" i="4"/>
  <c r="V37" i="4" s="1"/>
  <c r="AK33" i="4"/>
  <c r="V33" i="4" s="1"/>
  <c r="AK29" i="4"/>
  <c r="V29" i="4" s="1"/>
  <c r="V42" i="4"/>
  <c r="AK38" i="4"/>
  <c r="V38" i="4" s="1"/>
  <c r="AK34" i="4"/>
  <c r="V34" i="4" s="1"/>
  <c r="AK30" i="4"/>
  <c r="V30" i="4" s="1"/>
  <c r="AK26" i="4"/>
  <c r="V26" i="4" s="1"/>
  <c r="AK27" i="4"/>
  <c r="V27" i="4" s="1"/>
  <c r="AK28" i="4"/>
  <c r="V28" i="4" s="1"/>
  <c r="AK24" i="4"/>
  <c r="V24" i="4" s="1"/>
  <c r="AK20" i="4"/>
  <c r="V20" i="4" s="1"/>
  <c r="AK16" i="4"/>
  <c r="V16" i="4" s="1"/>
  <c r="AF11" i="4"/>
  <c r="AJ11" i="4"/>
  <c r="T11" i="4" s="1"/>
  <c r="AG12" i="4"/>
  <c r="N12" i="4" s="1"/>
  <c r="AK12" i="4"/>
  <c r="V12" i="4" s="1"/>
  <c r="AI14" i="4"/>
  <c r="R14" i="4" s="1"/>
  <c r="AM14" i="4"/>
  <c r="Z14" i="4" s="1"/>
  <c r="AF15" i="4"/>
  <c r="AJ15" i="4"/>
  <c r="T15" i="4" s="1"/>
  <c r="AI16" i="4"/>
  <c r="R16" i="4" s="1"/>
  <c r="AG17" i="4"/>
  <c r="N17" i="4" s="1"/>
  <c r="AM17" i="4"/>
  <c r="Z17" i="4" s="1"/>
  <c r="AF18" i="4"/>
  <c r="AK18" i="4"/>
  <c r="V18" i="4" s="1"/>
  <c r="AK19" i="4"/>
  <c r="V19" i="4" s="1"/>
  <c r="AI20" i="4"/>
  <c r="R20" i="4" s="1"/>
  <c r="AG21" i="4"/>
  <c r="AM21" i="4"/>
  <c r="Z21" i="4" s="1"/>
  <c r="AF22" i="4"/>
  <c r="AK22" i="4"/>
  <c r="V22" i="4" s="1"/>
  <c r="AK23" i="4"/>
  <c r="V23" i="4" s="1"/>
  <c r="AJ24" i="4"/>
  <c r="T24" i="4" s="1"/>
  <c r="AM27" i="4"/>
  <c r="Z27" i="4" s="1"/>
  <c r="AF28" i="4"/>
  <c r="P40" i="4"/>
  <c r="AH36" i="4"/>
  <c r="P36" i="4" s="1"/>
  <c r="AH32" i="4"/>
  <c r="P41" i="4"/>
  <c r="AH37" i="4"/>
  <c r="P37" i="4" s="1"/>
  <c r="AH33" i="4"/>
  <c r="P33" i="4" s="1"/>
  <c r="P42" i="4"/>
  <c r="AH38" i="4"/>
  <c r="P38" i="4" s="1"/>
  <c r="AH34" i="4"/>
  <c r="P34" i="4" s="1"/>
  <c r="AH30" i="4"/>
  <c r="P43" i="4"/>
  <c r="AH39" i="4"/>
  <c r="P39" i="4" s="1"/>
  <c r="AH35" i="4"/>
  <c r="P35" i="4" s="1"/>
  <c r="AH31" i="4"/>
  <c r="AH27" i="4"/>
  <c r="AH28" i="4"/>
  <c r="AH29" i="4"/>
  <c r="AH25" i="4"/>
  <c r="AH21" i="4"/>
  <c r="AH17" i="4"/>
  <c r="P17" i="4" s="1"/>
  <c r="X40" i="4"/>
  <c r="AL36" i="4"/>
  <c r="X36" i="4" s="1"/>
  <c r="AL32" i="4"/>
  <c r="X32" i="4" s="1"/>
  <c r="X41" i="4"/>
  <c r="AL37" i="4"/>
  <c r="X37" i="4" s="1"/>
  <c r="AL33" i="4"/>
  <c r="X33" i="4" s="1"/>
  <c r="X42" i="4"/>
  <c r="AL38" i="4"/>
  <c r="X38" i="4" s="1"/>
  <c r="AL34" i="4"/>
  <c r="X34" i="4" s="1"/>
  <c r="AL30" i="4"/>
  <c r="X30" i="4" s="1"/>
  <c r="X43" i="4"/>
  <c r="AL39" i="4"/>
  <c r="X39" i="4" s="1"/>
  <c r="AL35" i="4"/>
  <c r="X35" i="4" s="1"/>
  <c r="AL31" i="4"/>
  <c r="X31" i="4" s="1"/>
  <c r="AL27" i="4"/>
  <c r="X27" i="4" s="1"/>
  <c r="AL28" i="4"/>
  <c r="X28" i="4" s="1"/>
  <c r="AL25" i="4"/>
  <c r="X25" i="4" s="1"/>
  <c r="AL21" i="4"/>
  <c r="X21" i="4" s="1"/>
  <c r="AL17" i="4"/>
  <c r="X17" i="4" s="1"/>
  <c r="AH12" i="4"/>
  <c r="P12" i="4" s="1"/>
  <c r="AL12" i="4"/>
  <c r="X12" i="4" s="1"/>
  <c r="AL18" i="4"/>
  <c r="X18" i="4" s="1"/>
  <c r="AL19" i="4"/>
  <c r="X19" i="4" s="1"/>
  <c r="AL22" i="4"/>
  <c r="X22" i="4" s="1"/>
  <c r="AL23" i="4"/>
  <c r="X23" i="4" s="1"/>
  <c r="AL24" i="4"/>
  <c r="X24" i="4" s="1"/>
  <c r="N42" i="3"/>
  <c r="AG38" i="3"/>
  <c r="N38" i="3" s="1"/>
  <c r="AG34" i="3"/>
  <c r="N34" i="3" s="1"/>
  <c r="AG30" i="3"/>
  <c r="N30" i="3" s="1"/>
  <c r="N39" i="3"/>
  <c r="AG35" i="3"/>
  <c r="N35" i="3" s="1"/>
  <c r="AG31" i="3"/>
  <c r="N31" i="3" s="1"/>
  <c r="N40" i="3"/>
  <c r="AG36" i="3"/>
  <c r="N36" i="3" s="1"/>
  <c r="AG32" i="3"/>
  <c r="N32" i="3" s="1"/>
  <c r="N41" i="3"/>
  <c r="AG37" i="3"/>
  <c r="N37" i="3" s="1"/>
  <c r="AG33" i="3"/>
  <c r="N33" i="3" s="1"/>
  <c r="AG29" i="3"/>
  <c r="N29" i="3" s="1"/>
  <c r="AG25" i="3"/>
  <c r="N25" i="3" s="1"/>
  <c r="AG26" i="3"/>
  <c r="N26" i="3" s="1"/>
  <c r="AG22" i="3"/>
  <c r="AG18" i="3"/>
  <c r="AG27" i="3"/>
  <c r="N27" i="3" s="1"/>
  <c r="AG23" i="3"/>
  <c r="AG19" i="3"/>
  <c r="AG15" i="3"/>
  <c r="AG28" i="3"/>
  <c r="N28" i="3" s="1"/>
  <c r="AG24" i="3"/>
  <c r="N23" i="3" s="1"/>
  <c r="AG20" i="3"/>
  <c r="N19" i="3" s="1"/>
  <c r="AG16" i="3"/>
  <c r="V42" i="3"/>
  <c r="AK38" i="3"/>
  <c r="V38" i="3" s="1"/>
  <c r="AK34" i="3"/>
  <c r="V34" i="3" s="1"/>
  <c r="AK30" i="3"/>
  <c r="V30" i="3" s="1"/>
  <c r="V39" i="3"/>
  <c r="AK35" i="3"/>
  <c r="V35" i="3" s="1"/>
  <c r="AK31" i="3"/>
  <c r="V31" i="3" s="1"/>
  <c r="V40" i="3"/>
  <c r="AK36" i="3"/>
  <c r="V36" i="3" s="1"/>
  <c r="AK32" i="3"/>
  <c r="V32" i="3" s="1"/>
  <c r="AK28" i="3"/>
  <c r="V28" i="3" s="1"/>
  <c r="V41" i="3"/>
  <c r="AK37" i="3"/>
  <c r="V37" i="3" s="1"/>
  <c r="AK33" i="3"/>
  <c r="V33" i="3" s="1"/>
  <c r="AK29" i="3"/>
  <c r="V29" i="3" s="1"/>
  <c r="AK25" i="3"/>
  <c r="V25" i="3" s="1"/>
  <c r="AK26" i="3"/>
  <c r="V26" i="3" s="1"/>
  <c r="AK22" i="3"/>
  <c r="V22" i="3" s="1"/>
  <c r="AK18" i="3"/>
  <c r="V18" i="3" s="1"/>
  <c r="AK27" i="3"/>
  <c r="V27" i="3" s="1"/>
  <c r="AK23" i="3"/>
  <c r="V23" i="3" s="1"/>
  <c r="AK19" i="3"/>
  <c r="V19" i="3" s="1"/>
  <c r="AK15" i="3"/>
  <c r="V15" i="3" s="1"/>
  <c r="AK24" i="3"/>
  <c r="V24" i="3" s="1"/>
  <c r="AK20" i="3"/>
  <c r="V20" i="3" s="1"/>
  <c r="AK16" i="3"/>
  <c r="V16" i="3" s="1"/>
  <c r="AF11" i="3"/>
  <c r="AJ11" i="3"/>
  <c r="T11" i="3" s="1"/>
  <c r="AH12" i="3"/>
  <c r="P12" i="3" s="1"/>
  <c r="AI13" i="3"/>
  <c r="AM13" i="3"/>
  <c r="Z13" i="3" s="1"/>
  <c r="AF14" i="3"/>
  <c r="AJ14" i="3"/>
  <c r="AK17" i="3"/>
  <c r="V17" i="3" s="1"/>
  <c r="AK21" i="3"/>
  <c r="V21" i="3" s="1"/>
  <c r="P39" i="3"/>
  <c r="AH35" i="3"/>
  <c r="P35" i="3" s="1"/>
  <c r="AH31" i="3"/>
  <c r="P31" i="3" s="1"/>
  <c r="P40" i="3"/>
  <c r="AH36" i="3"/>
  <c r="P36" i="3" s="1"/>
  <c r="AH32" i="3"/>
  <c r="P32" i="3" s="1"/>
  <c r="P41" i="3"/>
  <c r="AH37" i="3"/>
  <c r="P37" i="3" s="1"/>
  <c r="AH33" i="3"/>
  <c r="P33" i="3" s="1"/>
  <c r="AH29" i="3"/>
  <c r="P29" i="3" s="1"/>
  <c r="P42" i="3"/>
  <c r="AH38" i="3"/>
  <c r="P38" i="3" s="1"/>
  <c r="AH34" i="3"/>
  <c r="P34" i="3" s="1"/>
  <c r="AH30" i="3"/>
  <c r="P30" i="3" s="1"/>
  <c r="AH26" i="3"/>
  <c r="P26" i="3" s="1"/>
  <c r="AH22" i="3"/>
  <c r="AH27" i="3"/>
  <c r="P27" i="3" s="1"/>
  <c r="AH23" i="3"/>
  <c r="AH19" i="3"/>
  <c r="AH15" i="3"/>
  <c r="AH28" i="3"/>
  <c r="P28" i="3" s="1"/>
  <c r="AH24" i="3"/>
  <c r="P24" i="3" s="1"/>
  <c r="AH20" i="3"/>
  <c r="AH16" i="3"/>
  <c r="AH25" i="3"/>
  <c r="P25" i="3" s="1"/>
  <c r="AH21" i="3"/>
  <c r="AH17" i="3"/>
  <c r="P18" i="3" s="1"/>
  <c r="X39" i="3"/>
  <c r="AL35" i="3"/>
  <c r="X35" i="3" s="1"/>
  <c r="AL31" i="3"/>
  <c r="X31" i="3" s="1"/>
  <c r="X40" i="3"/>
  <c r="AL36" i="3"/>
  <c r="X36" i="3" s="1"/>
  <c r="AL32" i="3"/>
  <c r="X32" i="3" s="1"/>
  <c r="X41" i="3"/>
  <c r="AL37" i="3"/>
  <c r="X37" i="3" s="1"/>
  <c r="AL33" i="3"/>
  <c r="X33" i="3" s="1"/>
  <c r="AL29" i="3"/>
  <c r="X29" i="3" s="1"/>
  <c r="X42" i="3"/>
  <c r="AL38" i="3"/>
  <c r="X38" i="3" s="1"/>
  <c r="AL34" i="3"/>
  <c r="X34" i="3" s="1"/>
  <c r="AL30" i="3"/>
  <c r="X30" i="3" s="1"/>
  <c r="AL26" i="3"/>
  <c r="X26" i="3" s="1"/>
  <c r="AL22" i="3"/>
  <c r="X22" i="3" s="1"/>
  <c r="AL27" i="3"/>
  <c r="X27" i="3" s="1"/>
  <c r="AL23" i="3"/>
  <c r="X23" i="3" s="1"/>
  <c r="AL19" i="3"/>
  <c r="X19" i="3" s="1"/>
  <c r="AL15" i="3"/>
  <c r="X15" i="3" s="1"/>
  <c r="AL24" i="3"/>
  <c r="X24" i="3" s="1"/>
  <c r="AL20" i="3"/>
  <c r="X20" i="3" s="1"/>
  <c r="AL16" i="3"/>
  <c r="X16" i="3" s="1"/>
  <c r="AL28" i="3"/>
  <c r="X28" i="3" s="1"/>
  <c r="AL25" i="3"/>
  <c r="X25" i="3" s="1"/>
  <c r="AL21" i="3"/>
  <c r="X21" i="3" s="1"/>
  <c r="AL17" i="3"/>
  <c r="X17" i="3" s="1"/>
  <c r="AG11" i="3"/>
  <c r="N11" i="3" s="1"/>
  <c r="AK11" i="3"/>
  <c r="V11" i="3" s="1"/>
  <c r="AI12" i="3"/>
  <c r="R12" i="3" s="1"/>
  <c r="AF13" i="3"/>
  <c r="AJ13" i="3"/>
  <c r="AG14" i="3"/>
  <c r="AK14" i="3"/>
  <c r="V14" i="3" s="1"/>
  <c r="AI15" i="3"/>
  <c r="AL18" i="3"/>
  <c r="X18" i="3" s="1"/>
  <c r="R40" i="3"/>
  <c r="AI36" i="3"/>
  <c r="R36" i="3" s="1"/>
  <c r="AI32" i="3"/>
  <c r="R32" i="3" s="1"/>
  <c r="R41" i="3"/>
  <c r="AI37" i="3"/>
  <c r="R37" i="3" s="1"/>
  <c r="AI33" i="3"/>
  <c r="R33" i="3" s="1"/>
  <c r="AI29" i="3"/>
  <c r="R29" i="3" s="1"/>
  <c r="R42" i="3"/>
  <c r="AI38" i="3"/>
  <c r="R38" i="3" s="1"/>
  <c r="AI34" i="3"/>
  <c r="R34" i="3" s="1"/>
  <c r="AI30" i="3"/>
  <c r="R30" i="3" s="1"/>
  <c r="R39" i="3"/>
  <c r="AI35" i="3"/>
  <c r="R35" i="3" s="1"/>
  <c r="AI31" i="3"/>
  <c r="R31" i="3" s="1"/>
  <c r="AI27" i="3"/>
  <c r="R27" i="3" s="1"/>
  <c r="AI23" i="3"/>
  <c r="AI28" i="3"/>
  <c r="R28" i="3" s="1"/>
  <c r="AI24" i="3"/>
  <c r="R24" i="3" s="1"/>
  <c r="AI20" i="3"/>
  <c r="AI16" i="3"/>
  <c r="AI25" i="3"/>
  <c r="R25" i="3" s="1"/>
  <c r="AI21" i="3"/>
  <c r="AI17" i="3"/>
  <c r="AI26" i="3"/>
  <c r="R26" i="3" s="1"/>
  <c r="AI22" i="3"/>
  <c r="AI18" i="3"/>
  <c r="R19" i="3" s="1"/>
  <c r="Z40" i="3"/>
  <c r="AM36" i="3"/>
  <c r="Z36" i="3" s="1"/>
  <c r="AM32" i="3"/>
  <c r="Z32" i="3" s="1"/>
  <c r="Z41" i="3"/>
  <c r="AM37" i="3"/>
  <c r="Z37" i="3" s="1"/>
  <c r="AM33" i="3"/>
  <c r="Z33" i="3" s="1"/>
  <c r="AM29" i="3"/>
  <c r="Z29" i="3" s="1"/>
  <c r="Z42" i="3"/>
  <c r="AM38" i="3"/>
  <c r="Z38" i="3" s="1"/>
  <c r="AM34" i="3"/>
  <c r="Z34" i="3" s="1"/>
  <c r="AM30" i="3"/>
  <c r="Z30" i="3" s="1"/>
  <c r="Z39" i="3"/>
  <c r="AM35" i="3"/>
  <c r="Z35" i="3" s="1"/>
  <c r="AM31" i="3"/>
  <c r="Z31" i="3" s="1"/>
  <c r="AM27" i="3"/>
  <c r="Z27" i="3" s="1"/>
  <c r="AM23" i="3"/>
  <c r="Z23" i="3" s="1"/>
  <c r="AM24" i="3"/>
  <c r="Z24" i="3" s="1"/>
  <c r="AM20" i="3"/>
  <c r="Z20" i="3" s="1"/>
  <c r="AM16" i="3"/>
  <c r="Z16" i="3" s="1"/>
  <c r="AM28" i="3"/>
  <c r="Z28" i="3" s="1"/>
  <c r="AM25" i="3"/>
  <c r="Z25" i="3" s="1"/>
  <c r="AM21" i="3"/>
  <c r="Z21" i="3" s="1"/>
  <c r="AM17" i="3"/>
  <c r="Z17" i="3" s="1"/>
  <c r="AM26" i="3"/>
  <c r="Z26" i="3" s="1"/>
  <c r="AM22" i="3"/>
  <c r="Z22" i="3" s="1"/>
  <c r="AM18" i="3"/>
  <c r="Z18" i="3" s="1"/>
  <c r="AH11" i="3"/>
  <c r="P11" i="3" s="1"/>
  <c r="AL11" i="3"/>
  <c r="X11" i="3" s="1"/>
  <c r="AF12" i="3"/>
  <c r="AG13" i="3"/>
  <c r="AK13" i="3"/>
  <c r="V13" i="3" s="1"/>
  <c r="AH14" i="3"/>
  <c r="AL14" i="3"/>
  <c r="X14" i="3" s="1"/>
  <c r="AM15" i="3"/>
  <c r="Z15" i="3" s="1"/>
  <c r="AF16" i="3"/>
  <c r="AM19" i="3"/>
  <c r="Z19" i="3" s="1"/>
  <c r="AF37" i="3"/>
  <c r="AF33" i="3"/>
  <c r="AF29" i="3"/>
  <c r="AF38" i="3"/>
  <c r="AF34" i="3"/>
  <c r="AF30" i="3"/>
  <c r="AF35" i="3"/>
  <c r="AF31" i="3"/>
  <c r="AF36" i="3"/>
  <c r="AF32" i="3"/>
  <c r="AF28" i="3"/>
  <c r="AF24" i="3"/>
  <c r="AF25" i="3"/>
  <c r="AF21" i="3"/>
  <c r="AF17" i="3"/>
  <c r="AF26" i="3"/>
  <c r="AF22" i="3"/>
  <c r="AF18" i="3"/>
  <c r="AF27" i="3"/>
  <c r="AF23" i="3"/>
  <c r="AF19" i="3"/>
  <c r="AF15" i="3"/>
  <c r="T41" i="3"/>
  <c r="AJ37" i="3"/>
  <c r="T37" i="3" s="1"/>
  <c r="AJ33" i="3"/>
  <c r="T33" i="3" s="1"/>
  <c r="AJ29" i="3"/>
  <c r="T29" i="3" s="1"/>
  <c r="T42" i="3"/>
  <c r="AJ38" i="3"/>
  <c r="T38" i="3" s="1"/>
  <c r="AJ34" i="3"/>
  <c r="T34" i="3" s="1"/>
  <c r="AJ30" i="3"/>
  <c r="T30" i="3" s="1"/>
  <c r="T39" i="3"/>
  <c r="AJ35" i="3"/>
  <c r="T35" i="3" s="1"/>
  <c r="AJ31" i="3"/>
  <c r="T31" i="3" s="1"/>
  <c r="T40" i="3"/>
  <c r="AJ36" i="3"/>
  <c r="T36" i="3" s="1"/>
  <c r="AJ32" i="3"/>
  <c r="T32" i="3" s="1"/>
  <c r="AJ28" i="3"/>
  <c r="T28" i="3" s="1"/>
  <c r="AJ24" i="3"/>
  <c r="T24" i="3" s="1"/>
  <c r="AJ25" i="3"/>
  <c r="T25" i="3" s="1"/>
  <c r="AJ21" i="3"/>
  <c r="AJ17" i="3"/>
  <c r="AJ26" i="3"/>
  <c r="T26" i="3" s="1"/>
  <c r="AJ22" i="3"/>
  <c r="AJ18" i="3"/>
  <c r="AJ27" i="3"/>
  <c r="T27" i="3" s="1"/>
  <c r="AJ23" i="3"/>
  <c r="AJ19" i="3"/>
  <c r="AJ15" i="3"/>
  <c r="AI11" i="3"/>
  <c r="R11" i="3" s="1"/>
  <c r="AM11" i="3"/>
  <c r="Z11" i="3" s="1"/>
  <c r="AG12" i="3"/>
  <c r="N12" i="3" s="1"/>
  <c r="AK12" i="3"/>
  <c r="V12" i="3" s="1"/>
  <c r="AH13" i="3"/>
  <c r="AL13" i="3"/>
  <c r="X13" i="3" s="1"/>
  <c r="AI14" i="3"/>
  <c r="AM14" i="3"/>
  <c r="Z14" i="3" s="1"/>
  <c r="AJ16" i="3"/>
  <c r="AG17" i="3"/>
  <c r="N24" i="3" s="1"/>
  <c r="AJ20" i="3"/>
  <c r="AG21" i="3"/>
  <c r="AF38" i="2"/>
  <c r="AF34" i="2"/>
  <c r="AF30" i="2"/>
  <c r="AF39" i="2"/>
  <c r="AF35" i="2"/>
  <c r="AF31" i="2"/>
  <c r="AF36" i="2"/>
  <c r="AF32" i="2"/>
  <c r="AF37" i="2"/>
  <c r="AF33" i="2"/>
  <c r="AF28" i="2"/>
  <c r="AF29" i="2"/>
  <c r="AF26" i="2"/>
  <c r="AF22" i="2"/>
  <c r="AF18" i="2"/>
  <c r="AF27" i="2"/>
  <c r="AF23" i="2"/>
  <c r="AF19" i="2"/>
  <c r="T42" i="2"/>
  <c r="AJ38" i="2"/>
  <c r="T38" i="2" s="1"/>
  <c r="AJ34" i="2"/>
  <c r="T34" i="2" s="1"/>
  <c r="AJ30" i="2"/>
  <c r="T30" i="2" s="1"/>
  <c r="T43" i="2"/>
  <c r="AJ39" i="2"/>
  <c r="T39" i="2" s="1"/>
  <c r="AJ35" i="2"/>
  <c r="T35" i="2" s="1"/>
  <c r="AJ31" i="2"/>
  <c r="T31" i="2" s="1"/>
  <c r="T40" i="2"/>
  <c r="AJ36" i="2"/>
  <c r="T36" i="2" s="1"/>
  <c r="AJ32" i="2"/>
  <c r="T32" i="2" s="1"/>
  <c r="T41" i="2"/>
  <c r="AJ37" i="2"/>
  <c r="T37" i="2" s="1"/>
  <c r="AJ33" i="2"/>
  <c r="T33" i="2" s="1"/>
  <c r="AJ28" i="2"/>
  <c r="AJ24" i="2"/>
  <c r="AJ29" i="2"/>
  <c r="AJ26" i="2"/>
  <c r="AJ22" i="2"/>
  <c r="AJ18" i="2"/>
  <c r="AJ27" i="2"/>
  <c r="AJ23" i="2"/>
  <c r="AJ19" i="2"/>
  <c r="AI11" i="2"/>
  <c r="R11" i="2" s="1"/>
  <c r="AM11" i="2"/>
  <c r="Z11" i="2" s="1"/>
  <c r="AF12" i="2"/>
  <c r="AJ12" i="2"/>
  <c r="T12" i="2" s="1"/>
  <c r="AG13" i="2"/>
  <c r="AK13" i="2"/>
  <c r="V13" i="2" s="1"/>
  <c r="AH14" i="2"/>
  <c r="P14" i="2" s="1"/>
  <c r="AL14" i="2"/>
  <c r="X14" i="2" s="1"/>
  <c r="AI15" i="2"/>
  <c r="R15" i="2" s="1"/>
  <c r="AM15" i="2"/>
  <c r="Z15" i="2" s="1"/>
  <c r="AF16" i="2"/>
  <c r="AG17" i="2"/>
  <c r="AK18" i="2"/>
  <c r="AM19" i="2"/>
  <c r="Z19" i="2" s="1"/>
  <c r="AF20" i="2"/>
  <c r="AK22" i="2"/>
  <c r="AM23" i="2"/>
  <c r="Z23" i="2" s="1"/>
  <c r="AF24" i="2"/>
  <c r="AH27" i="2"/>
  <c r="N43" i="2"/>
  <c r="AG39" i="2"/>
  <c r="N39" i="2" s="1"/>
  <c r="AG35" i="2"/>
  <c r="N35" i="2" s="1"/>
  <c r="AG31" i="2"/>
  <c r="N40" i="2"/>
  <c r="AG36" i="2"/>
  <c r="N36" i="2" s="1"/>
  <c r="AG32" i="2"/>
  <c r="N41" i="2"/>
  <c r="AG37" i="2"/>
  <c r="N37" i="2" s="1"/>
  <c r="AG33" i="2"/>
  <c r="N33" i="2" s="1"/>
  <c r="N42" i="2"/>
  <c r="AG38" i="2"/>
  <c r="N38" i="2" s="1"/>
  <c r="AG34" i="2"/>
  <c r="N34" i="2" s="1"/>
  <c r="AG30" i="2"/>
  <c r="AG29" i="2"/>
  <c r="AG25" i="2"/>
  <c r="AG27" i="2"/>
  <c r="AG23" i="2"/>
  <c r="AG19" i="2"/>
  <c r="AG28" i="2"/>
  <c r="AG24" i="2"/>
  <c r="AG20" i="2"/>
  <c r="AG16" i="2"/>
  <c r="V43" i="2"/>
  <c r="AK39" i="2"/>
  <c r="V39" i="2" s="1"/>
  <c r="AK35" i="2"/>
  <c r="V35" i="2" s="1"/>
  <c r="AK31" i="2"/>
  <c r="V31" i="2" s="1"/>
  <c r="V40" i="2"/>
  <c r="AK36" i="2"/>
  <c r="V36" i="2" s="1"/>
  <c r="AK32" i="2"/>
  <c r="V32" i="2" s="1"/>
  <c r="V41" i="2"/>
  <c r="AK37" i="2"/>
  <c r="V37" i="2" s="1"/>
  <c r="AK33" i="2"/>
  <c r="V33" i="2" s="1"/>
  <c r="V42" i="2"/>
  <c r="AK38" i="2"/>
  <c r="V38" i="2" s="1"/>
  <c r="AK34" i="2"/>
  <c r="V34" i="2" s="1"/>
  <c r="AK30" i="2"/>
  <c r="V30" i="2" s="1"/>
  <c r="AK29" i="2"/>
  <c r="V18" i="2" s="1"/>
  <c r="AK25" i="2"/>
  <c r="V26" i="2" s="1"/>
  <c r="AK27" i="2"/>
  <c r="AK23" i="2"/>
  <c r="AK19" i="2"/>
  <c r="AK28" i="2"/>
  <c r="AK24" i="2"/>
  <c r="AK20" i="2"/>
  <c r="AK16" i="2"/>
  <c r="V16" i="2" s="1"/>
  <c r="AF11" i="2"/>
  <c r="AJ11" i="2"/>
  <c r="T11" i="2" s="1"/>
  <c r="AG12" i="2"/>
  <c r="N12" i="2" s="1"/>
  <c r="AK12" i="2"/>
  <c r="V12" i="2" s="1"/>
  <c r="AH13" i="2"/>
  <c r="P13" i="2" s="1"/>
  <c r="AL13" i="2"/>
  <c r="X13" i="2" s="1"/>
  <c r="AI14" i="2"/>
  <c r="R14" i="2" s="1"/>
  <c r="AF15" i="2"/>
  <c r="L15" i="2" s="1"/>
  <c r="AJ15" i="2"/>
  <c r="T15" i="2" s="1"/>
  <c r="AI16" i="2"/>
  <c r="R16" i="2" s="1"/>
  <c r="AJ17" i="2"/>
  <c r="T17" i="2" s="1"/>
  <c r="AL18" i="2"/>
  <c r="AH19" i="2"/>
  <c r="AI20" i="2"/>
  <c r="AJ21" i="2"/>
  <c r="T22" i="2" s="1"/>
  <c r="AL22" i="2"/>
  <c r="AI24" i="2"/>
  <c r="P40" i="2"/>
  <c r="AH36" i="2"/>
  <c r="P36" i="2" s="1"/>
  <c r="AH32" i="2"/>
  <c r="P32" i="2" s="1"/>
  <c r="P41" i="2"/>
  <c r="AH37" i="2"/>
  <c r="P37" i="2" s="1"/>
  <c r="AH33" i="2"/>
  <c r="P33" i="2" s="1"/>
  <c r="P42" i="2"/>
  <c r="AH38" i="2"/>
  <c r="P38" i="2" s="1"/>
  <c r="AH34" i="2"/>
  <c r="P34" i="2" s="1"/>
  <c r="AH30" i="2"/>
  <c r="P30" i="2" s="1"/>
  <c r="P43" i="2"/>
  <c r="AH39" i="2"/>
  <c r="P39" i="2" s="1"/>
  <c r="AH35" i="2"/>
  <c r="P35" i="2" s="1"/>
  <c r="AH31" i="2"/>
  <c r="P31" i="2" s="1"/>
  <c r="AH26" i="2"/>
  <c r="AH28" i="2"/>
  <c r="AH24" i="2"/>
  <c r="AH20" i="2"/>
  <c r="AH16" i="2"/>
  <c r="P16" i="2" s="1"/>
  <c r="AH29" i="2"/>
  <c r="AH25" i="2"/>
  <c r="AH21" i="2"/>
  <c r="AH17" i="2"/>
  <c r="P17" i="2" s="1"/>
  <c r="X40" i="2"/>
  <c r="AL36" i="2"/>
  <c r="X36" i="2" s="1"/>
  <c r="AL32" i="2"/>
  <c r="X32" i="2" s="1"/>
  <c r="X41" i="2"/>
  <c r="AL37" i="2"/>
  <c r="X37" i="2" s="1"/>
  <c r="AL33" i="2"/>
  <c r="X33" i="2" s="1"/>
  <c r="X42" i="2"/>
  <c r="AL38" i="2"/>
  <c r="X38" i="2" s="1"/>
  <c r="AL34" i="2"/>
  <c r="X34" i="2" s="1"/>
  <c r="AL30" i="2"/>
  <c r="X30" i="2" s="1"/>
  <c r="X43" i="2"/>
  <c r="AL39" i="2"/>
  <c r="X39" i="2" s="1"/>
  <c r="AL35" i="2"/>
  <c r="X35" i="2" s="1"/>
  <c r="AL31" i="2"/>
  <c r="X31" i="2" s="1"/>
  <c r="AL26" i="2"/>
  <c r="X27" i="2" s="1"/>
  <c r="AL28" i="2"/>
  <c r="X28" i="2" s="1"/>
  <c r="AL24" i="2"/>
  <c r="AL20" i="2"/>
  <c r="AL16" i="2"/>
  <c r="X16" i="2" s="1"/>
  <c r="AL29" i="2"/>
  <c r="X18" i="2" s="1"/>
  <c r="AL25" i="2"/>
  <c r="AL21" i="2"/>
  <c r="AL17" i="2"/>
  <c r="X17" i="2" s="1"/>
  <c r="AH12" i="2"/>
  <c r="P12" i="2" s="1"/>
  <c r="AL12" i="2"/>
  <c r="X12" i="2" s="1"/>
  <c r="R41" i="2"/>
  <c r="AI37" i="2"/>
  <c r="R37" i="2" s="1"/>
  <c r="AI33" i="2"/>
  <c r="R33" i="2" s="1"/>
  <c r="R42" i="2"/>
  <c r="AI38" i="2"/>
  <c r="R38" i="2" s="1"/>
  <c r="AI34" i="2"/>
  <c r="R34" i="2" s="1"/>
  <c r="AI30" i="2"/>
  <c r="R30" i="2" s="1"/>
  <c r="R43" i="2"/>
  <c r="AI39" i="2"/>
  <c r="R39" i="2" s="1"/>
  <c r="AI35" i="2"/>
  <c r="R35" i="2" s="1"/>
  <c r="AI31" i="2"/>
  <c r="R31" i="2" s="1"/>
  <c r="R40" i="2"/>
  <c r="AI36" i="2"/>
  <c r="R36" i="2" s="1"/>
  <c r="AI32" i="2"/>
  <c r="R32" i="2" s="1"/>
  <c r="AI27" i="2"/>
  <c r="R28" i="2" s="1"/>
  <c r="AI29" i="2"/>
  <c r="AI25" i="2"/>
  <c r="AI21" i="2"/>
  <c r="AI17" i="2"/>
  <c r="R17" i="2" s="1"/>
  <c r="AI26" i="2"/>
  <c r="AI22" i="2"/>
  <c r="AI18" i="2"/>
  <c r="Z41" i="2"/>
  <c r="AM37" i="2"/>
  <c r="Z37" i="2" s="1"/>
  <c r="AM33" i="2"/>
  <c r="Z33" i="2" s="1"/>
  <c r="Z42" i="2"/>
  <c r="AM38" i="2"/>
  <c r="Z38" i="2" s="1"/>
  <c r="AM34" i="2"/>
  <c r="Z34" i="2" s="1"/>
  <c r="AM30" i="2"/>
  <c r="Z30" i="2" s="1"/>
  <c r="Z43" i="2"/>
  <c r="AM39" i="2"/>
  <c r="Z39" i="2" s="1"/>
  <c r="AM35" i="2"/>
  <c r="Z35" i="2" s="1"/>
  <c r="AM31" i="2"/>
  <c r="Z31" i="2" s="1"/>
  <c r="Z40" i="2"/>
  <c r="AM36" i="2"/>
  <c r="Z36" i="2" s="1"/>
  <c r="AM32" i="2"/>
  <c r="Z32" i="2" s="1"/>
  <c r="AM27" i="2"/>
  <c r="Z27" i="2" s="1"/>
  <c r="AM29" i="2"/>
  <c r="Z29" i="2" s="1"/>
  <c r="AM25" i="2"/>
  <c r="Z25" i="2" s="1"/>
  <c r="AM21" i="2"/>
  <c r="Z21" i="2" s="1"/>
  <c r="AM17" i="2"/>
  <c r="Z17" i="2" s="1"/>
  <c r="AM26" i="2"/>
  <c r="Z26" i="2" s="1"/>
  <c r="AM22" i="2"/>
  <c r="Z22" i="2" s="1"/>
  <c r="AM18" i="2"/>
  <c r="Z18" i="2" s="1"/>
  <c r="AH11" i="2"/>
  <c r="P11" i="2" s="1"/>
  <c r="AL11" i="2"/>
  <c r="X11" i="2" s="1"/>
  <c r="AI12" i="2"/>
  <c r="R12" i="2" s="1"/>
  <c r="AM12" i="2"/>
  <c r="Z12" i="2" s="1"/>
  <c r="AF13" i="2"/>
  <c r="AJ13" i="2"/>
  <c r="T13" i="2" s="1"/>
  <c r="AG14" i="2"/>
  <c r="AK14" i="2"/>
  <c r="V14" i="2" s="1"/>
  <c r="AH15" i="2"/>
  <c r="P15" i="2" s="1"/>
  <c r="AL15" i="2"/>
  <c r="X15" i="2" s="1"/>
  <c r="AM16" i="2"/>
  <c r="Z16" i="2" s="1"/>
  <c r="AF17" i="2"/>
  <c r="AH18" i="2"/>
  <c r="AL19" i="2"/>
  <c r="AM20" i="2"/>
  <c r="Z20" i="2" s="1"/>
  <c r="AF21" i="2"/>
  <c r="AH22" i="2"/>
  <c r="P23" i="2" s="1"/>
  <c r="AL23" i="2"/>
  <c r="AJ25" i="2"/>
  <c r="AG26" i="2"/>
  <c r="N42" i="1"/>
  <c r="N40" i="1"/>
  <c r="AG38" i="1"/>
  <c r="N38" i="1" s="1"/>
  <c r="AG36" i="1"/>
  <c r="N36" i="1" s="1"/>
  <c r="AG34" i="1"/>
  <c r="N34" i="1" s="1"/>
  <c r="AG32" i="1"/>
  <c r="N32" i="1" s="1"/>
  <c r="AG30" i="1"/>
  <c r="N30" i="1" s="1"/>
  <c r="AG28" i="1"/>
  <c r="N28" i="1" s="1"/>
  <c r="N41" i="1"/>
  <c r="N39" i="1"/>
  <c r="AG37" i="1"/>
  <c r="N37" i="1" s="1"/>
  <c r="AG35" i="1"/>
  <c r="N35" i="1" s="1"/>
  <c r="AG33" i="1"/>
  <c r="N33" i="1" s="1"/>
  <c r="AG31" i="1"/>
  <c r="N31" i="1" s="1"/>
  <c r="AG29" i="1"/>
  <c r="N29" i="1" s="1"/>
  <c r="AG27" i="1"/>
  <c r="N27" i="1" s="1"/>
  <c r="AG26" i="1"/>
  <c r="N26" i="1" s="1"/>
  <c r="AG24" i="1"/>
  <c r="N24" i="1" s="1"/>
  <c r="AG22" i="1"/>
  <c r="N22" i="1" s="1"/>
  <c r="AG21" i="1"/>
  <c r="N21" i="1" s="1"/>
  <c r="AG19" i="1"/>
  <c r="N19" i="1" s="1"/>
  <c r="AG25" i="1"/>
  <c r="N25" i="1" s="1"/>
  <c r="AG23" i="1"/>
  <c r="N23" i="1" s="1"/>
  <c r="AG20" i="1"/>
  <c r="N20" i="1" s="1"/>
  <c r="AG16" i="1"/>
  <c r="N16" i="1" s="1"/>
  <c r="AG14" i="1"/>
  <c r="N14" i="1" s="1"/>
  <c r="AG12" i="1"/>
  <c r="N12" i="1" s="1"/>
  <c r="AG17" i="1"/>
  <c r="N17" i="1" s="1"/>
  <c r="AG18" i="1"/>
  <c r="N18" i="1" s="1"/>
  <c r="AG15" i="1"/>
  <c r="N15" i="1" s="1"/>
  <c r="AG13" i="1"/>
  <c r="N13" i="1" s="1"/>
  <c r="V42" i="1"/>
  <c r="V40" i="1"/>
  <c r="AK38" i="1"/>
  <c r="V38" i="1" s="1"/>
  <c r="AK36" i="1"/>
  <c r="V36" i="1" s="1"/>
  <c r="AK34" i="1"/>
  <c r="V34" i="1" s="1"/>
  <c r="AK32" i="1"/>
  <c r="V32" i="1" s="1"/>
  <c r="AK30" i="1"/>
  <c r="V30" i="1" s="1"/>
  <c r="AK28" i="1"/>
  <c r="V28" i="1" s="1"/>
  <c r="V41" i="1"/>
  <c r="V39" i="1"/>
  <c r="AK37" i="1"/>
  <c r="V37" i="1" s="1"/>
  <c r="AK35" i="1"/>
  <c r="V35" i="1" s="1"/>
  <c r="AK33" i="1"/>
  <c r="V33" i="1" s="1"/>
  <c r="AK31" i="1"/>
  <c r="V31" i="1" s="1"/>
  <c r="AK29" i="1"/>
  <c r="V29" i="1" s="1"/>
  <c r="AK27" i="1"/>
  <c r="V27" i="1" s="1"/>
  <c r="AK26" i="1"/>
  <c r="V26" i="1" s="1"/>
  <c r="AK24" i="1"/>
  <c r="V24" i="1" s="1"/>
  <c r="AK22" i="1"/>
  <c r="V22" i="1" s="1"/>
  <c r="AK21" i="1"/>
  <c r="V21" i="1" s="1"/>
  <c r="AK19" i="1"/>
  <c r="V19" i="1" s="1"/>
  <c r="AK25" i="1"/>
  <c r="V25" i="1" s="1"/>
  <c r="AK23" i="1"/>
  <c r="V23" i="1" s="1"/>
  <c r="AK17" i="1"/>
  <c r="V17" i="1" s="1"/>
  <c r="AK15" i="1"/>
  <c r="V15" i="1" s="1"/>
  <c r="AK16" i="1"/>
  <c r="V16" i="1" s="1"/>
  <c r="AK14" i="1"/>
  <c r="V14" i="1" s="1"/>
  <c r="AK12" i="1"/>
  <c r="V12" i="1" s="1"/>
  <c r="AK18" i="1"/>
  <c r="V18" i="1" s="1"/>
  <c r="AK13" i="1"/>
  <c r="V13" i="1" s="1"/>
  <c r="AK20" i="1"/>
  <c r="V20" i="1" s="1"/>
  <c r="L31" i="1"/>
  <c r="P41" i="1"/>
  <c r="P39" i="1"/>
  <c r="AH37" i="1"/>
  <c r="P37" i="1" s="1"/>
  <c r="AH35" i="1"/>
  <c r="P35" i="1" s="1"/>
  <c r="AH33" i="1"/>
  <c r="P33" i="1" s="1"/>
  <c r="AH29" i="1"/>
  <c r="P29" i="1" s="1"/>
  <c r="P42" i="1"/>
  <c r="AH38" i="1"/>
  <c r="P38" i="1" s="1"/>
  <c r="AH34" i="1"/>
  <c r="P34" i="1" s="1"/>
  <c r="AH30" i="1"/>
  <c r="P30" i="1" s="1"/>
  <c r="AH25" i="1"/>
  <c r="P25" i="1" s="1"/>
  <c r="AH23" i="1"/>
  <c r="P23" i="1" s="1"/>
  <c r="AH20" i="1"/>
  <c r="P20" i="1" s="1"/>
  <c r="AH31" i="1"/>
  <c r="P31" i="1" s="1"/>
  <c r="AH27" i="1"/>
  <c r="P27" i="1" s="1"/>
  <c r="X41" i="1"/>
  <c r="X39" i="1"/>
  <c r="AL37" i="1"/>
  <c r="X37" i="1" s="1"/>
  <c r="AL35" i="1"/>
  <c r="X35" i="1" s="1"/>
  <c r="AL33" i="1"/>
  <c r="X33" i="1" s="1"/>
  <c r="X42" i="1"/>
  <c r="AL38" i="1"/>
  <c r="X38" i="1" s="1"/>
  <c r="AL34" i="1"/>
  <c r="X34" i="1" s="1"/>
  <c r="AL31" i="1"/>
  <c r="X31" i="1" s="1"/>
  <c r="AL27" i="1"/>
  <c r="X27" i="1" s="1"/>
  <c r="AL28" i="1"/>
  <c r="X28" i="1" s="1"/>
  <c r="AL25" i="1"/>
  <c r="X25" i="1" s="1"/>
  <c r="AL23" i="1"/>
  <c r="X23" i="1" s="1"/>
  <c r="AL20" i="1"/>
  <c r="X20" i="1" s="1"/>
  <c r="X40" i="1"/>
  <c r="AL36" i="1"/>
  <c r="X36" i="1" s="1"/>
  <c r="AL32" i="1"/>
  <c r="X32" i="1" s="1"/>
  <c r="AL29" i="1"/>
  <c r="X29" i="1" s="1"/>
  <c r="AH11" i="1"/>
  <c r="P11" i="1" s="1"/>
  <c r="AL11" i="1"/>
  <c r="X11" i="1" s="1"/>
  <c r="AF12" i="1"/>
  <c r="AJ12" i="1"/>
  <c r="T12" i="1" s="1"/>
  <c r="AH13" i="1"/>
  <c r="P13" i="1" s="1"/>
  <c r="AL13" i="1"/>
  <c r="X13" i="1" s="1"/>
  <c r="AF14" i="1"/>
  <c r="AJ14" i="1"/>
  <c r="T14" i="1" s="1"/>
  <c r="AH15" i="1"/>
  <c r="P15" i="1" s="1"/>
  <c r="AL15" i="1"/>
  <c r="X15" i="1" s="1"/>
  <c r="AF16" i="1"/>
  <c r="AJ16" i="1"/>
  <c r="T16" i="1" s="1"/>
  <c r="AH17" i="1"/>
  <c r="P17" i="1" s="1"/>
  <c r="AL17" i="1"/>
  <c r="X17" i="1" s="1"/>
  <c r="AL18" i="1"/>
  <c r="X18" i="1" s="1"/>
  <c r="AF19" i="1"/>
  <c r="AL19" i="1"/>
  <c r="X19" i="1" s="1"/>
  <c r="AF20" i="1"/>
  <c r="AL22" i="1"/>
  <c r="X22" i="1" s="1"/>
  <c r="AF23" i="1"/>
  <c r="AL26" i="1"/>
  <c r="X26" i="1" s="1"/>
  <c r="AF27" i="1"/>
  <c r="AJ29" i="1"/>
  <c r="T29" i="1" s="1"/>
  <c r="AH36" i="1"/>
  <c r="P36" i="1" s="1"/>
  <c r="R41" i="1"/>
  <c r="R39" i="1"/>
  <c r="AI37" i="1"/>
  <c r="R37" i="1" s="1"/>
  <c r="AI35" i="1"/>
  <c r="R35" i="1" s="1"/>
  <c r="AI33" i="1"/>
  <c r="R33" i="1" s="1"/>
  <c r="AI31" i="1"/>
  <c r="R31" i="1" s="1"/>
  <c r="AI29" i="1"/>
  <c r="R29" i="1" s="1"/>
  <c r="AI27" i="1"/>
  <c r="R27" i="1" s="1"/>
  <c r="R42" i="1"/>
  <c r="R40" i="1"/>
  <c r="AI38" i="1"/>
  <c r="R38" i="1" s="1"/>
  <c r="AI36" i="1"/>
  <c r="R36" i="1" s="1"/>
  <c r="AI34" i="1"/>
  <c r="R34" i="1" s="1"/>
  <c r="AI32" i="1"/>
  <c r="R32" i="1" s="1"/>
  <c r="AI30" i="1"/>
  <c r="R30" i="1" s="1"/>
  <c r="AI28" i="1"/>
  <c r="R28" i="1" s="1"/>
  <c r="AI25" i="1"/>
  <c r="R25" i="1" s="1"/>
  <c r="AI23" i="1"/>
  <c r="R23" i="1" s="1"/>
  <c r="AI20" i="1"/>
  <c r="R20" i="1" s="1"/>
  <c r="AI18" i="1"/>
  <c r="R18" i="1" s="1"/>
  <c r="AI26" i="1"/>
  <c r="R26" i="1" s="1"/>
  <c r="AI24" i="1"/>
  <c r="R24" i="1" s="1"/>
  <c r="AI22" i="1"/>
  <c r="R22" i="1" s="1"/>
  <c r="Z41" i="1"/>
  <c r="Z39" i="1"/>
  <c r="AM37" i="1"/>
  <c r="Z37" i="1" s="1"/>
  <c r="AM35" i="1"/>
  <c r="Z35" i="1" s="1"/>
  <c r="AM33" i="1"/>
  <c r="Z33" i="1" s="1"/>
  <c r="AM31" i="1"/>
  <c r="Z31" i="1" s="1"/>
  <c r="AM29" i="1"/>
  <c r="Z29" i="1" s="1"/>
  <c r="AM27" i="1"/>
  <c r="Z27" i="1" s="1"/>
  <c r="Z42" i="1"/>
  <c r="Z40" i="1"/>
  <c r="AM38" i="1"/>
  <c r="Z38" i="1" s="1"/>
  <c r="AM36" i="1"/>
  <c r="Z36" i="1" s="1"/>
  <c r="AM34" i="1"/>
  <c r="Z34" i="1" s="1"/>
  <c r="AM32" i="1"/>
  <c r="Z32" i="1" s="1"/>
  <c r="AM30" i="1"/>
  <c r="Z30" i="1" s="1"/>
  <c r="AM28" i="1"/>
  <c r="Z28" i="1" s="1"/>
  <c r="AM25" i="1"/>
  <c r="Z25" i="1" s="1"/>
  <c r="AM23" i="1"/>
  <c r="Z23" i="1" s="1"/>
  <c r="AM20" i="1"/>
  <c r="Z20" i="1" s="1"/>
  <c r="AM18" i="1"/>
  <c r="Z18" i="1" s="1"/>
  <c r="AM26" i="1"/>
  <c r="Z26" i="1" s="1"/>
  <c r="AM24" i="1"/>
  <c r="Z24" i="1" s="1"/>
  <c r="AM22" i="1"/>
  <c r="Z22" i="1" s="1"/>
  <c r="AI11" i="1"/>
  <c r="R11" i="1" s="1"/>
  <c r="AM11" i="1"/>
  <c r="Z11" i="1" s="1"/>
  <c r="AI13" i="1"/>
  <c r="R13" i="1" s="1"/>
  <c r="AM13" i="1"/>
  <c r="Z13" i="1" s="1"/>
  <c r="AI15" i="1"/>
  <c r="R15" i="1" s="1"/>
  <c r="AM15" i="1"/>
  <c r="Z15" i="1" s="1"/>
  <c r="AI17" i="1"/>
  <c r="R17" i="1" s="1"/>
  <c r="AM17" i="1"/>
  <c r="Z17" i="1" s="1"/>
  <c r="L18" i="1"/>
  <c r="AH18" i="1"/>
  <c r="P18" i="1" s="1"/>
  <c r="AH19" i="1"/>
  <c r="P19" i="1" s="1"/>
  <c r="AM19" i="1"/>
  <c r="Z19" i="1" s="1"/>
  <c r="AL21" i="1"/>
  <c r="X21" i="1" s="1"/>
  <c r="AJ23" i="1"/>
  <c r="T23" i="1" s="1"/>
  <c r="AH24" i="1"/>
  <c r="P24" i="1" s="1"/>
  <c r="AF38" i="1"/>
  <c r="AF36" i="1"/>
  <c r="AF34" i="1"/>
  <c r="AF32" i="1"/>
  <c r="AF35" i="1"/>
  <c r="AF28" i="1"/>
  <c r="AF29" i="1"/>
  <c r="AF26" i="1"/>
  <c r="AF24" i="1"/>
  <c r="AF22" i="1"/>
  <c r="AF21" i="1"/>
  <c r="AF37" i="1"/>
  <c r="AF33" i="1"/>
  <c r="AF30" i="1"/>
  <c r="T42" i="1"/>
  <c r="T40" i="1"/>
  <c r="AJ38" i="1"/>
  <c r="T38" i="1" s="1"/>
  <c r="AJ36" i="1"/>
  <c r="T36" i="1" s="1"/>
  <c r="AJ34" i="1"/>
  <c r="T34" i="1" s="1"/>
  <c r="AJ32" i="1"/>
  <c r="T32" i="1" s="1"/>
  <c r="AJ30" i="1"/>
  <c r="T30" i="1" s="1"/>
  <c r="T41" i="1"/>
  <c r="AJ37" i="1"/>
  <c r="T37" i="1" s="1"/>
  <c r="AJ33" i="1"/>
  <c r="T33" i="1" s="1"/>
  <c r="AJ31" i="1"/>
  <c r="T31" i="1" s="1"/>
  <c r="AJ27" i="1"/>
  <c r="T27" i="1" s="1"/>
  <c r="AJ26" i="1"/>
  <c r="T26" i="1" s="1"/>
  <c r="AJ24" i="1"/>
  <c r="T24" i="1" s="1"/>
  <c r="AJ22" i="1"/>
  <c r="T22" i="1" s="1"/>
  <c r="AJ21" i="1"/>
  <c r="T21" i="1" s="1"/>
  <c r="AJ28" i="1"/>
  <c r="T28" i="1" s="1"/>
  <c r="AF11" i="1"/>
  <c r="AJ11" i="1"/>
  <c r="T11" i="1" s="1"/>
  <c r="AH12" i="1"/>
  <c r="P12" i="1" s="1"/>
  <c r="AL12" i="1"/>
  <c r="X12" i="1" s="1"/>
  <c r="AF13" i="1"/>
  <c r="AJ13" i="1"/>
  <c r="T13" i="1" s="1"/>
  <c r="AH14" i="1"/>
  <c r="P14" i="1" s="1"/>
  <c r="AL14" i="1"/>
  <c r="X14" i="1" s="1"/>
  <c r="AF15" i="1"/>
  <c r="AJ15" i="1"/>
  <c r="T15" i="1" s="1"/>
  <c r="AH16" i="1"/>
  <c r="P16" i="1" s="1"/>
  <c r="AL16" i="1"/>
  <c r="X16" i="1" s="1"/>
  <c r="AF17" i="1"/>
  <c r="AJ17" i="1"/>
  <c r="T17" i="1" s="1"/>
  <c r="AJ18" i="1"/>
  <c r="T18" i="1" s="1"/>
  <c r="AI19" i="1"/>
  <c r="R19" i="1" s="1"/>
  <c r="AJ20" i="1"/>
  <c r="T20" i="1" s="1"/>
  <c r="AM21" i="1"/>
  <c r="Z21" i="1" s="1"/>
  <c r="AL24" i="1"/>
  <c r="X24" i="1" s="1"/>
  <c r="AF25" i="1"/>
  <c r="AH28" i="1"/>
  <c r="P28" i="1" s="1"/>
  <c r="AL30" i="1"/>
  <c r="X30" i="1" s="1"/>
  <c r="AH32" i="1"/>
  <c r="P32" i="1" s="1"/>
  <c r="P40" i="1"/>
  <c r="N18" i="2" l="1"/>
  <c r="N17" i="2"/>
  <c r="N13" i="2"/>
  <c r="V40" i="5"/>
  <c r="V24" i="5"/>
  <c r="V33" i="5"/>
  <c r="P23" i="7"/>
  <c r="V15" i="7"/>
  <c r="P24" i="7"/>
  <c r="N15" i="3"/>
  <c r="V21" i="2"/>
  <c r="P17" i="3"/>
  <c r="N22" i="4"/>
  <c r="R17" i="7"/>
  <c r="R24" i="7"/>
  <c r="P26" i="7"/>
  <c r="P29" i="7"/>
  <c r="T20" i="2"/>
  <c r="T23" i="3"/>
  <c r="R19" i="7"/>
  <c r="R26" i="7"/>
  <c r="P25" i="7"/>
  <c r="R28" i="7"/>
  <c r="P21" i="7"/>
  <c r="R23" i="7"/>
  <c r="R22" i="7"/>
  <c r="R15" i="7"/>
  <c r="P22" i="7"/>
  <c r="N15" i="2"/>
  <c r="N25" i="4"/>
  <c r="R19" i="5"/>
  <c r="R36" i="5"/>
  <c r="R39" i="5"/>
  <c r="N29" i="4"/>
  <c r="N32" i="2"/>
  <c r="R25" i="5"/>
  <c r="X24" i="5"/>
  <c r="T39" i="5"/>
  <c r="P27" i="7"/>
  <c r="P28" i="7"/>
  <c r="P39" i="5"/>
  <c r="R23" i="3"/>
  <c r="P22" i="4"/>
  <c r="P19" i="4"/>
  <c r="P27" i="2"/>
  <c r="P26" i="4"/>
  <c r="X16" i="7"/>
  <c r="P16" i="7"/>
  <c r="R13" i="3"/>
  <c r="R27" i="2"/>
  <c r="N39" i="5"/>
  <c r="N19" i="4"/>
  <c r="N22" i="2"/>
  <c r="N31" i="2"/>
  <c r="N14" i="2"/>
  <c r="N16" i="2"/>
  <c r="L27" i="2"/>
  <c r="N28" i="2"/>
  <c r="N29" i="2"/>
  <c r="E11" i="4"/>
  <c r="X28" i="5"/>
  <c r="P18" i="5"/>
  <c r="V31" i="5"/>
  <c r="T30" i="5"/>
  <c r="T17" i="3"/>
  <c r="T20" i="3"/>
  <c r="V28" i="5"/>
  <c r="N33" i="5"/>
  <c r="X24" i="2"/>
  <c r="P19" i="2"/>
  <c r="E14" i="2"/>
  <c r="AN14" i="5"/>
  <c r="I14" i="5" s="1"/>
  <c r="X38" i="5"/>
  <c r="X41" i="5"/>
  <c r="L27" i="7"/>
  <c r="L51" i="5"/>
  <c r="F51" i="5" s="1"/>
  <c r="AN51" i="5"/>
  <c r="G51" i="5"/>
  <c r="H51" i="5" s="1"/>
  <c r="L54" i="5"/>
  <c r="F54" i="5" s="1"/>
  <c r="G54" i="5"/>
  <c r="H54" i="5" s="1"/>
  <c r="AN54" i="5"/>
  <c r="L53" i="5"/>
  <c r="F53" i="5" s="1"/>
  <c r="G53" i="5"/>
  <c r="H53" i="5" s="1"/>
  <c r="AN53" i="5"/>
  <c r="L46" i="5"/>
  <c r="F46" i="5" s="1"/>
  <c r="AN46" i="5"/>
  <c r="G46" i="5"/>
  <c r="H46" i="5" s="1"/>
  <c r="L50" i="5"/>
  <c r="F50" i="5" s="1"/>
  <c r="G50" i="5"/>
  <c r="H50" i="5" s="1"/>
  <c r="AN50" i="5"/>
  <c r="L48" i="5"/>
  <c r="F48" i="5" s="1"/>
  <c r="AN48" i="5"/>
  <c r="G48" i="5"/>
  <c r="H48" i="5" s="1"/>
  <c r="L44" i="5"/>
  <c r="F44" i="5" s="1"/>
  <c r="G44" i="5"/>
  <c r="AN44" i="5"/>
  <c r="L52" i="5"/>
  <c r="F52" i="5" s="1"/>
  <c r="AN52" i="5"/>
  <c r="G52" i="5"/>
  <c r="H52" i="5" s="1"/>
  <c r="L45" i="5"/>
  <c r="F45" i="5" s="1"/>
  <c r="AN45" i="5"/>
  <c r="G45" i="5"/>
  <c r="H45" i="5" s="1"/>
  <c r="L49" i="5"/>
  <c r="F49" i="5" s="1"/>
  <c r="G49" i="5"/>
  <c r="H49" i="5" s="1"/>
  <c r="AN49" i="5"/>
  <c r="L47" i="5"/>
  <c r="F47" i="5" s="1"/>
  <c r="G47" i="5"/>
  <c r="H47" i="5" s="1"/>
  <c r="AN47" i="5"/>
  <c r="L14" i="4"/>
  <c r="F14" i="4" s="1"/>
  <c r="E37" i="1"/>
  <c r="E29" i="1"/>
  <c r="V17" i="7"/>
  <c r="R14" i="7"/>
  <c r="P13" i="7"/>
  <c r="P17" i="7"/>
  <c r="E11" i="7"/>
  <c r="G11" i="7"/>
  <c r="T24" i="5"/>
  <c r="T27" i="5"/>
  <c r="R23" i="5"/>
  <c r="N20" i="5"/>
  <c r="N36" i="5"/>
  <c r="L24" i="5"/>
  <c r="X25" i="5"/>
  <c r="V25" i="5"/>
  <c r="P20" i="5"/>
  <c r="V35" i="5"/>
  <c r="V37" i="5"/>
  <c r="V41" i="5"/>
  <c r="T37" i="5"/>
  <c r="T40" i="5"/>
  <c r="E13" i="4"/>
  <c r="P30" i="4"/>
  <c r="N32" i="4"/>
  <c r="P21" i="4"/>
  <c r="P24" i="4"/>
  <c r="E18" i="4"/>
  <c r="E26" i="4"/>
  <c r="N23" i="4"/>
  <c r="R18" i="3"/>
  <c r="R21" i="3"/>
  <c r="R16" i="3"/>
  <c r="P23" i="3"/>
  <c r="T13" i="3"/>
  <c r="T21" i="3"/>
  <c r="T18" i="3"/>
  <c r="T15" i="3"/>
  <c r="T29" i="2"/>
  <c r="X20" i="2"/>
  <c r="E18" i="2"/>
  <c r="V24" i="2"/>
  <c r="T26" i="2"/>
  <c r="T25" i="2"/>
  <c r="T23" i="2"/>
  <c r="R18" i="2"/>
  <c r="R19" i="2"/>
  <c r="R24" i="2"/>
  <c r="E23" i="2"/>
  <c r="P22" i="2"/>
  <c r="P21" i="2"/>
  <c r="N26" i="2"/>
  <c r="N20" i="2"/>
  <c r="E35" i="1"/>
  <c r="E17" i="1"/>
  <c r="E13" i="1"/>
  <c r="E11" i="1"/>
  <c r="E15" i="1"/>
  <c r="E25" i="1"/>
  <c r="X33" i="5"/>
  <c r="X21" i="5"/>
  <c r="X34" i="5"/>
  <c r="X37" i="5"/>
  <c r="X40" i="5"/>
  <c r="V14" i="7"/>
  <c r="P14" i="7"/>
  <c r="L16" i="7"/>
  <c r="T15" i="7"/>
  <c r="V16" i="7"/>
  <c r="X17" i="7"/>
  <c r="P18" i="7"/>
  <c r="R18" i="7"/>
  <c r="T14" i="7"/>
  <c r="T13" i="7"/>
  <c r="T17" i="7"/>
  <c r="L20" i="7"/>
  <c r="R13" i="7"/>
  <c r="X13" i="7"/>
  <c r="V13" i="7"/>
  <c r="R16" i="7"/>
  <c r="X15" i="7"/>
  <c r="X19" i="5"/>
  <c r="X32" i="5"/>
  <c r="X31" i="5"/>
  <c r="V23" i="5"/>
  <c r="V22" i="5"/>
  <c r="V34" i="5"/>
  <c r="T21" i="5"/>
  <c r="T34" i="5"/>
  <c r="N25" i="5"/>
  <c r="R18" i="5"/>
  <c r="X23" i="5"/>
  <c r="X22" i="5"/>
  <c r="X36" i="5"/>
  <c r="X35" i="5"/>
  <c r="V29" i="5"/>
  <c r="V27" i="5"/>
  <c r="V39" i="5"/>
  <c r="V38" i="5"/>
  <c r="V30" i="5"/>
  <c r="R29" i="5"/>
  <c r="X27" i="5"/>
  <c r="X26" i="5"/>
  <c r="X29" i="5"/>
  <c r="X39" i="5"/>
  <c r="X18" i="5"/>
  <c r="P24" i="5"/>
  <c r="V20" i="5"/>
  <c r="V32" i="5"/>
  <c r="V18" i="5"/>
  <c r="V36" i="5"/>
  <c r="N24" i="5"/>
  <c r="G27" i="2"/>
  <c r="H27" i="2" s="1"/>
  <c r="V22" i="2"/>
  <c r="X22" i="2"/>
  <c r="X21" i="2"/>
  <c r="P26" i="2"/>
  <c r="P25" i="2"/>
  <c r="R21" i="2"/>
  <c r="V25" i="2"/>
  <c r="V28" i="2"/>
  <c r="N30" i="2"/>
  <c r="N27" i="2"/>
  <c r="P28" i="2"/>
  <c r="T24" i="2"/>
  <c r="T27" i="2"/>
  <c r="R20" i="2"/>
  <c r="P24" i="2"/>
  <c r="V23" i="2"/>
  <c r="R22" i="2"/>
  <c r="X26" i="2"/>
  <c r="X25" i="2"/>
  <c r="P18" i="2"/>
  <c r="P29" i="2"/>
  <c r="R25" i="2"/>
  <c r="P20" i="2"/>
  <c r="V29" i="2"/>
  <c r="N21" i="2"/>
  <c r="N19" i="2"/>
  <c r="T28" i="2"/>
  <c r="T18" i="2"/>
  <c r="T21" i="2"/>
  <c r="V27" i="2"/>
  <c r="R23" i="2"/>
  <c r="R26" i="2"/>
  <c r="X29" i="2"/>
  <c r="X23" i="2"/>
  <c r="X19" i="2"/>
  <c r="V20" i="2"/>
  <c r="N25" i="2"/>
  <c r="V19" i="2"/>
  <c r="T19" i="2"/>
  <c r="N24" i="2"/>
  <c r="R29" i="2"/>
  <c r="N23" i="2"/>
  <c r="E30" i="1"/>
  <c r="G27" i="7"/>
  <c r="H27" i="7" s="1"/>
  <c r="R21" i="5"/>
  <c r="R24" i="5"/>
  <c r="R27" i="5"/>
  <c r="R38" i="5"/>
  <c r="R41" i="5"/>
  <c r="R40" i="5"/>
  <c r="R20" i="5"/>
  <c r="P32" i="5"/>
  <c r="P19" i="5"/>
  <c r="P38" i="5"/>
  <c r="N38" i="5"/>
  <c r="T31" i="5"/>
  <c r="R28" i="5"/>
  <c r="R31" i="5"/>
  <c r="P30" i="5"/>
  <c r="P35" i="5"/>
  <c r="P22" i="5"/>
  <c r="N22" i="5"/>
  <c r="N29" i="5"/>
  <c r="N37" i="5"/>
  <c r="N19" i="5"/>
  <c r="T22" i="5"/>
  <c r="T25" i="5"/>
  <c r="T28" i="5"/>
  <c r="T35" i="5"/>
  <c r="T38" i="5"/>
  <c r="T41" i="5"/>
  <c r="R33" i="5"/>
  <c r="R32" i="5"/>
  <c r="R35" i="5"/>
  <c r="R22" i="5"/>
  <c r="P36" i="5"/>
  <c r="T26" i="5"/>
  <c r="T29" i="5"/>
  <c r="T32" i="5"/>
  <c r="T18" i="5"/>
  <c r="P14" i="3"/>
  <c r="N14" i="3"/>
  <c r="R22" i="3"/>
  <c r="P21" i="3"/>
  <c r="P20" i="3"/>
  <c r="R14" i="3"/>
  <c r="N16" i="3"/>
  <c r="P16" i="3"/>
  <c r="R15" i="3"/>
  <c r="P22" i="3"/>
  <c r="P13" i="3"/>
  <c r="R20" i="3"/>
  <c r="T16" i="3"/>
  <c r="T19" i="3"/>
  <c r="T22" i="3"/>
  <c r="P15" i="3"/>
  <c r="R17" i="3"/>
  <c r="T14" i="3"/>
  <c r="P19" i="3"/>
  <c r="E30" i="4"/>
  <c r="E24" i="4"/>
  <c r="E21" i="3"/>
  <c r="E36" i="3"/>
  <c r="E26" i="3"/>
  <c r="E30" i="3"/>
  <c r="E29" i="3"/>
  <c r="E27" i="3"/>
  <c r="E28" i="3"/>
  <c r="E31" i="3"/>
  <c r="E34" i="3"/>
  <c r="E33" i="3"/>
  <c r="E16" i="3"/>
  <c r="E32" i="3"/>
  <c r="E35" i="3"/>
  <c r="E38" i="3"/>
  <c r="E37" i="3"/>
  <c r="E36" i="1"/>
  <c r="E24" i="1"/>
  <c r="E38" i="1"/>
  <c r="E21" i="1"/>
  <c r="E33" i="1"/>
  <c r="E34" i="1"/>
  <c r="G18" i="1"/>
  <c r="F15" i="2"/>
  <c r="E22" i="1"/>
  <c r="E23" i="1"/>
  <c r="E26" i="1"/>
  <c r="E27" i="1"/>
  <c r="G14" i="5"/>
  <c r="P21" i="5"/>
  <c r="P23" i="5"/>
  <c r="P34" i="5"/>
  <c r="P33" i="5"/>
  <c r="P41" i="5"/>
  <c r="N23" i="5"/>
  <c r="N26" i="5"/>
  <c r="P28" i="5"/>
  <c r="P27" i="5"/>
  <c r="P40" i="5"/>
  <c r="P37" i="5"/>
  <c r="N28" i="5"/>
  <c r="N27" i="5"/>
  <c r="N31" i="5"/>
  <c r="N41" i="5"/>
  <c r="P26" i="5"/>
  <c r="P29" i="5"/>
  <c r="P31" i="5"/>
  <c r="N21" i="5"/>
  <c r="G24" i="5"/>
  <c r="G13" i="5"/>
  <c r="E35" i="4"/>
  <c r="E11" i="2"/>
  <c r="E20" i="2"/>
  <c r="E16" i="2"/>
  <c r="E24" i="2"/>
  <c r="E28" i="1"/>
  <c r="E16" i="1"/>
  <c r="E14" i="1"/>
  <c r="E32" i="1"/>
  <c r="E20" i="7"/>
  <c r="L17" i="7"/>
  <c r="E17" i="7"/>
  <c r="E17" i="4"/>
  <c r="E20" i="4"/>
  <c r="P29" i="4"/>
  <c r="E15" i="4"/>
  <c r="N28" i="4"/>
  <c r="E19" i="4"/>
  <c r="P27" i="4"/>
  <c r="P23" i="4"/>
  <c r="P20" i="4"/>
  <c r="N24" i="4"/>
  <c r="N20" i="4"/>
  <c r="P28" i="4"/>
  <c r="E23" i="4"/>
  <c r="N21" i="4"/>
  <c r="N27" i="4"/>
  <c r="P32" i="4"/>
  <c r="P31" i="4"/>
  <c r="N31" i="4"/>
  <c r="P25" i="4"/>
  <c r="L25" i="4"/>
  <c r="N26" i="4"/>
  <c r="N30" i="4"/>
  <c r="N27" i="7"/>
  <c r="E28" i="7"/>
  <c r="N12" i="7"/>
  <c r="E12" i="7"/>
  <c r="N24" i="7"/>
  <c r="E27" i="7"/>
  <c r="N16" i="7"/>
  <c r="E16" i="7"/>
  <c r="N11" i="7"/>
  <c r="N25" i="7"/>
  <c r="E25" i="7"/>
  <c r="N30" i="7"/>
  <c r="E30" i="7"/>
  <c r="N38" i="7"/>
  <c r="E38" i="7"/>
  <c r="N37" i="7"/>
  <c r="E37" i="7"/>
  <c r="N40" i="7"/>
  <c r="N43" i="7"/>
  <c r="N18" i="7"/>
  <c r="E18" i="7"/>
  <c r="N23" i="7"/>
  <c r="E24" i="7"/>
  <c r="N28" i="7"/>
  <c r="E29" i="7"/>
  <c r="N42" i="7"/>
  <c r="N41" i="7"/>
  <c r="N31" i="7"/>
  <c r="E31" i="7"/>
  <c r="N20" i="7"/>
  <c r="E21" i="7"/>
  <c r="N21" i="7"/>
  <c r="E23" i="7"/>
  <c r="N29" i="7"/>
  <c r="E19" i="7"/>
  <c r="N26" i="7"/>
  <c r="E26" i="7"/>
  <c r="N15" i="7"/>
  <c r="E15" i="7"/>
  <c r="N32" i="7"/>
  <c r="E32" i="7"/>
  <c r="N35" i="7"/>
  <c r="E35" i="7"/>
  <c r="N14" i="7"/>
  <c r="E14" i="7"/>
  <c r="AN25" i="7"/>
  <c r="AO25" i="7" s="1"/>
  <c r="E13" i="7"/>
  <c r="N22" i="7"/>
  <c r="E22" i="7"/>
  <c r="N34" i="7"/>
  <c r="E34" i="7"/>
  <c r="N33" i="7"/>
  <c r="E33" i="7"/>
  <c r="N36" i="7"/>
  <c r="E36" i="7"/>
  <c r="N39" i="7"/>
  <c r="E39" i="7"/>
  <c r="N34" i="5"/>
  <c r="N40" i="5"/>
  <c r="N30" i="5"/>
  <c r="N32" i="5"/>
  <c r="N35" i="5"/>
  <c r="F14" i="5"/>
  <c r="N13" i="3"/>
  <c r="E18" i="3"/>
  <c r="N18" i="3"/>
  <c r="N21" i="3"/>
  <c r="E28" i="4"/>
  <c r="E32" i="4"/>
  <c r="E14" i="4"/>
  <c r="E12" i="4"/>
  <c r="E34" i="4"/>
  <c r="E16" i="4"/>
  <c r="E22" i="4"/>
  <c r="E33" i="4"/>
  <c r="E36" i="4"/>
  <c r="E39" i="4"/>
  <c r="E38" i="4"/>
  <c r="E27" i="4"/>
  <c r="E37" i="4"/>
  <c r="E21" i="4"/>
  <c r="E25" i="4"/>
  <c r="N20" i="3"/>
  <c r="E17" i="3"/>
  <c r="N17" i="3"/>
  <c r="E25" i="3"/>
  <c r="E22" i="3"/>
  <c r="E23" i="3"/>
  <c r="N22" i="3"/>
  <c r="L19" i="3"/>
  <c r="E20" i="3"/>
  <c r="E12" i="3"/>
  <c r="E15" i="3"/>
  <c r="E14" i="3"/>
  <c r="E19" i="3"/>
  <c r="E22" i="2"/>
  <c r="E17" i="2"/>
  <c r="E12" i="2"/>
  <c r="E29" i="2"/>
  <c r="E19" i="2"/>
  <c r="E32" i="2"/>
  <c r="E31" i="2"/>
  <c r="E26" i="2"/>
  <c r="E30" i="2"/>
  <c r="E13" i="2"/>
  <c r="E35" i="2"/>
  <c r="E34" i="2"/>
  <c r="E27" i="2"/>
  <c r="E21" i="2"/>
  <c r="E33" i="2"/>
  <c r="E36" i="2"/>
  <c r="E39" i="2"/>
  <c r="E38" i="2"/>
  <c r="E15" i="2"/>
  <c r="E25" i="2"/>
  <c r="E28" i="2"/>
  <c r="E37" i="2"/>
  <c r="E31" i="4"/>
  <c r="E29" i="4"/>
  <c r="E12" i="1"/>
  <c r="E19" i="1"/>
  <c r="E20" i="1"/>
  <c r="E18" i="1"/>
  <c r="E31" i="1"/>
  <c r="E11" i="3"/>
  <c r="G11" i="3"/>
  <c r="H11" i="3" s="1"/>
  <c r="G17" i="5"/>
  <c r="H17" i="5" s="1"/>
  <c r="L11" i="5"/>
  <c r="F11" i="5" s="1"/>
  <c r="G11" i="5"/>
  <c r="H11" i="5" s="1"/>
  <c r="AN11" i="5"/>
  <c r="L23" i="5"/>
  <c r="G23" i="5"/>
  <c r="H23" i="5" s="1"/>
  <c r="AN20" i="5"/>
  <c r="L26" i="5"/>
  <c r="G26" i="5"/>
  <c r="H26" i="5" s="1"/>
  <c r="AN23" i="5"/>
  <c r="AN22" i="5"/>
  <c r="L25" i="5"/>
  <c r="G25" i="5"/>
  <c r="H25" i="5" s="1"/>
  <c r="L40" i="5"/>
  <c r="G40" i="5"/>
  <c r="AN33" i="5"/>
  <c r="L30" i="5"/>
  <c r="G30" i="5"/>
  <c r="AN36" i="5"/>
  <c r="AO36" i="5" s="1"/>
  <c r="L19" i="5"/>
  <c r="F19" i="5" s="1"/>
  <c r="G19" i="5"/>
  <c r="AN39" i="5"/>
  <c r="AO39" i="5" s="1"/>
  <c r="AN42" i="5"/>
  <c r="AO42" i="5" s="1"/>
  <c r="L42" i="5"/>
  <c r="F42" i="5" s="1"/>
  <c r="G42" i="5"/>
  <c r="F17" i="5"/>
  <c r="L15" i="5"/>
  <c r="F15" i="5" s="1"/>
  <c r="G15" i="5"/>
  <c r="H15" i="5" s="1"/>
  <c r="AN15" i="5"/>
  <c r="L27" i="5"/>
  <c r="G27" i="5"/>
  <c r="H27" i="5" s="1"/>
  <c r="AN24" i="5"/>
  <c r="L31" i="5"/>
  <c r="G31" i="5"/>
  <c r="H31" i="5" s="1"/>
  <c r="AN27" i="5"/>
  <c r="L29" i="5"/>
  <c r="G29" i="5"/>
  <c r="H29" i="5" s="1"/>
  <c r="AN26" i="5"/>
  <c r="L39" i="5"/>
  <c r="G39" i="5"/>
  <c r="H39" i="5" s="1"/>
  <c r="AN37" i="5"/>
  <c r="AO37" i="5" s="1"/>
  <c r="L18" i="5"/>
  <c r="G18" i="5"/>
  <c r="H18" i="5" s="1"/>
  <c r="AN40" i="5"/>
  <c r="AO40" i="5" s="1"/>
  <c r="L43" i="5"/>
  <c r="F43" i="5" s="1"/>
  <c r="G43" i="5"/>
  <c r="H43" i="5" s="1"/>
  <c r="AN43" i="5"/>
  <c r="AO43" i="5" s="1"/>
  <c r="AO14" i="5"/>
  <c r="J14" i="5" s="1"/>
  <c r="N13" i="5"/>
  <c r="F13" i="5" s="1"/>
  <c r="L12" i="5"/>
  <c r="F12" i="5" s="1"/>
  <c r="G12" i="5"/>
  <c r="H12" i="5" s="1"/>
  <c r="AN12" i="5"/>
  <c r="L32" i="5"/>
  <c r="G32" i="5"/>
  <c r="H32" i="5" s="1"/>
  <c r="AN28" i="5"/>
  <c r="L34" i="5"/>
  <c r="G34" i="5"/>
  <c r="AN30" i="5"/>
  <c r="AN25" i="5"/>
  <c r="L28" i="5"/>
  <c r="G28" i="5"/>
  <c r="H28" i="5" s="1"/>
  <c r="L20" i="5"/>
  <c r="G20" i="5"/>
  <c r="H20" i="5" s="1"/>
  <c r="AN41" i="5"/>
  <c r="AO41" i="5" s="1"/>
  <c r="AN31" i="5"/>
  <c r="L35" i="5"/>
  <c r="G35" i="5"/>
  <c r="H35" i="5" s="1"/>
  <c r="AN34" i="5"/>
  <c r="AO34" i="5" s="1"/>
  <c r="L41" i="5"/>
  <c r="G41" i="5"/>
  <c r="H41" i="5" s="1"/>
  <c r="AN13" i="5"/>
  <c r="AN17" i="5"/>
  <c r="AN16" i="5"/>
  <c r="L16" i="5"/>
  <c r="F16" i="5" s="1"/>
  <c r="G16" i="5"/>
  <c r="L22" i="5"/>
  <c r="G22" i="5"/>
  <c r="AN19" i="5"/>
  <c r="AN18" i="5"/>
  <c r="L21" i="5"/>
  <c r="G21" i="5"/>
  <c r="AN29" i="5"/>
  <c r="L33" i="5"/>
  <c r="G33" i="5"/>
  <c r="L37" i="5"/>
  <c r="G37" i="5"/>
  <c r="H37" i="5" s="1"/>
  <c r="AN32" i="5"/>
  <c r="L36" i="5"/>
  <c r="G36" i="5"/>
  <c r="AN35" i="5"/>
  <c r="AO35" i="5" s="1"/>
  <c r="AN38" i="5"/>
  <c r="AO38" i="5" s="1"/>
  <c r="L38" i="5"/>
  <c r="G38" i="5"/>
  <c r="H38" i="5" s="1"/>
  <c r="AN21" i="5"/>
  <c r="AN18" i="7"/>
  <c r="AO18" i="7" s="1"/>
  <c r="L21" i="7"/>
  <c r="G21" i="7"/>
  <c r="AN22" i="7"/>
  <c r="AO22" i="7" s="1"/>
  <c r="L28" i="7"/>
  <c r="G28" i="7"/>
  <c r="L39" i="7"/>
  <c r="F39" i="7" s="1"/>
  <c r="G39" i="7"/>
  <c r="H39" i="7" s="1"/>
  <c r="AN39" i="7"/>
  <c r="AO39" i="7" s="1"/>
  <c r="AN38" i="7"/>
  <c r="AO38" i="7" s="1"/>
  <c r="G38" i="7"/>
  <c r="H38" i="7" s="1"/>
  <c r="L38" i="7"/>
  <c r="G15" i="7"/>
  <c r="L24" i="7"/>
  <c r="G24" i="7"/>
  <c r="AN20" i="7"/>
  <c r="AO20" i="7" s="1"/>
  <c r="L33" i="7"/>
  <c r="G33" i="7"/>
  <c r="H33" i="7" s="1"/>
  <c r="AN33" i="7"/>
  <c r="AO33" i="7" s="1"/>
  <c r="AN26" i="7"/>
  <c r="AO26" i="7" s="1"/>
  <c r="L25" i="7"/>
  <c r="G25" i="7"/>
  <c r="L40" i="7"/>
  <c r="L43" i="7"/>
  <c r="L42" i="7"/>
  <c r="G16" i="7"/>
  <c r="N19" i="7"/>
  <c r="G20" i="7"/>
  <c r="AN16" i="7"/>
  <c r="AO16" i="7" s="1"/>
  <c r="N13" i="7"/>
  <c r="G13" i="7"/>
  <c r="G14" i="7"/>
  <c r="L14" i="7"/>
  <c r="AN17" i="7"/>
  <c r="AO17" i="7" s="1"/>
  <c r="N17" i="7"/>
  <c r="G17" i="7"/>
  <c r="AN12" i="7"/>
  <c r="AO12" i="7" s="1"/>
  <c r="L19" i="7"/>
  <c r="G19" i="7"/>
  <c r="AN24" i="7"/>
  <c r="AO24" i="7" s="1"/>
  <c r="L37" i="7"/>
  <c r="G37" i="7"/>
  <c r="H37" i="7" s="1"/>
  <c r="AN37" i="7"/>
  <c r="AO37" i="7" s="1"/>
  <c r="AN28" i="7"/>
  <c r="AO28" i="7" s="1"/>
  <c r="L22" i="7"/>
  <c r="G22" i="7"/>
  <c r="L31" i="7"/>
  <c r="F31" i="7" s="1"/>
  <c r="G31" i="7"/>
  <c r="H31" i="7" s="1"/>
  <c r="AN31" i="7"/>
  <c r="AO31" i="7" s="1"/>
  <c r="AN30" i="7"/>
  <c r="AO30" i="7" s="1"/>
  <c r="G30" i="7"/>
  <c r="H30" i="7" s="1"/>
  <c r="L30" i="7"/>
  <c r="G12" i="7"/>
  <c r="L12" i="7"/>
  <c r="F12" i="7" s="1"/>
  <c r="AN13" i="7"/>
  <c r="AO13" i="7" s="1"/>
  <c r="L26" i="7"/>
  <c r="G26" i="7"/>
  <c r="AN27" i="7"/>
  <c r="AO27" i="7" s="1"/>
  <c r="L36" i="7"/>
  <c r="G36" i="7"/>
  <c r="H36" i="7" s="1"/>
  <c r="AN36" i="7"/>
  <c r="AO36" i="7" s="1"/>
  <c r="L18" i="7"/>
  <c r="G18" i="7"/>
  <c r="AN15" i="7"/>
  <c r="AO15" i="7" s="1"/>
  <c r="AN14" i="7"/>
  <c r="AO14" i="7" s="1"/>
  <c r="L11" i="7"/>
  <c r="L29" i="7"/>
  <c r="G29" i="7"/>
  <c r="AN23" i="7"/>
  <c r="AO23" i="7" s="1"/>
  <c r="L41" i="7"/>
  <c r="L32" i="7"/>
  <c r="F32" i="7" s="1"/>
  <c r="G32" i="7"/>
  <c r="H32" i="7" s="1"/>
  <c r="AN32" i="7"/>
  <c r="AO32" i="7" s="1"/>
  <c r="L35" i="7"/>
  <c r="G35" i="7"/>
  <c r="H35" i="7" s="1"/>
  <c r="AN35" i="7"/>
  <c r="AO35" i="7" s="1"/>
  <c r="AN34" i="7"/>
  <c r="AO34" i="7" s="1"/>
  <c r="G34" i="7"/>
  <c r="H34" i="7" s="1"/>
  <c r="L34" i="7"/>
  <c r="AN21" i="7"/>
  <c r="AO21" i="7" s="1"/>
  <c r="L23" i="7"/>
  <c r="G23" i="7"/>
  <c r="AN19" i="7"/>
  <c r="AO19" i="7" s="1"/>
  <c r="AN29" i="7"/>
  <c r="AO29" i="7" s="1"/>
  <c r="AN11" i="7"/>
  <c r="I11" i="7" s="1"/>
  <c r="G23" i="4"/>
  <c r="L23" i="4"/>
  <c r="AN22" i="4"/>
  <c r="AO22" i="4" s="1"/>
  <c r="L12" i="4"/>
  <c r="F12" i="4" s="1"/>
  <c r="G12" i="4"/>
  <c r="H12" i="4" s="1"/>
  <c r="AN12" i="4"/>
  <c r="AO12" i="4" s="1"/>
  <c r="AN23" i="4"/>
  <c r="AO23" i="4" s="1"/>
  <c r="G24" i="4"/>
  <c r="H24" i="4" s="1"/>
  <c r="L24" i="4"/>
  <c r="AN29" i="4"/>
  <c r="AO29" i="4" s="1"/>
  <c r="L31" i="4"/>
  <c r="G31" i="4"/>
  <c r="H31" i="4" s="1"/>
  <c r="L19" i="4"/>
  <c r="G19" i="4"/>
  <c r="H19" i="4" s="1"/>
  <c r="AN32" i="4"/>
  <c r="AO32" i="4" s="1"/>
  <c r="L35" i="4"/>
  <c r="F35" i="4" s="1"/>
  <c r="G35" i="4"/>
  <c r="H35" i="4" s="1"/>
  <c r="AN35" i="4"/>
  <c r="AO35" i="4" s="1"/>
  <c r="AN34" i="4"/>
  <c r="AO34" i="4" s="1"/>
  <c r="L34" i="4"/>
  <c r="F34" i="4" s="1"/>
  <c r="G34" i="4"/>
  <c r="H34" i="4" s="1"/>
  <c r="L21" i="4"/>
  <c r="G21" i="4"/>
  <c r="H21" i="4" s="1"/>
  <c r="AN20" i="4"/>
  <c r="AO20" i="4" s="1"/>
  <c r="AN24" i="4"/>
  <c r="AO24" i="4" s="1"/>
  <c r="AN21" i="4"/>
  <c r="AO21" i="4" s="1"/>
  <c r="G22" i="4"/>
  <c r="H22" i="4" s="1"/>
  <c r="L22" i="4"/>
  <c r="L29" i="4"/>
  <c r="G29" i="4"/>
  <c r="H29" i="4" s="1"/>
  <c r="AN27" i="4"/>
  <c r="AO27" i="4" s="1"/>
  <c r="L33" i="4"/>
  <c r="F33" i="4" s="1"/>
  <c r="G33" i="4"/>
  <c r="H33" i="4" s="1"/>
  <c r="AN33" i="4"/>
  <c r="AO33" i="4" s="1"/>
  <c r="L36" i="4"/>
  <c r="F36" i="4" s="1"/>
  <c r="G36" i="4"/>
  <c r="H36" i="4" s="1"/>
  <c r="AN36" i="4"/>
  <c r="AO36" i="4" s="1"/>
  <c r="L39" i="4"/>
  <c r="F39" i="4" s="1"/>
  <c r="G39" i="4"/>
  <c r="H39" i="4" s="1"/>
  <c r="AN39" i="4"/>
  <c r="AO39" i="4" s="1"/>
  <c r="AN38" i="4"/>
  <c r="AO38" i="4" s="1"/>
  <c r="L38" i="4"/>
  <c r="F38" i="4" s="1"/>
  <c r="G38" i="4"/>
  <c r="H38" i="4" s="1"/>
  <c r="G14" i="4"/>
  <c r="L30" i="4"/>
  <c r="G30" i="4"/>
  <c r="H30" i="4" s="1"/>
  <c r="AN28" i="4"/>
  <c r="AO28" i="4" s="1"/>
  <c r="G18" i="4"/>
  <c r="H18" i="4" s="1"/>
  <c r="L18" i="4"/>
  <c r="F18" i="4" s="1"/>
  <c r="AN18" i="4"/>
  <c r="AO18" i="4" s="1"/>
  <c r="L11" i="4"/>
  <c r="F11" i="4" s="1"/>
  <c r="G11" i="4"/>
  <c r="H11" i="4" s="1"/>
  <c r="AN11" i="4"/>
  <c r="L27" i="4"/>
  <c r="G27" i="4"/>
  <c r="H27" i="4" s="1"/>
  <c r="AN26" i="4"/>
  <c r="AO26" i="4" s="1"/>
  <c r="L37" i="4"/>
  <c r="F37" i="4" s="1"/>
  <c r="G37" i="4"/>
  <c r="H37" i="4" s="1"/>
  <c r="AN37" i="4"/>
  <c r="AO37" i="4" s="1"/>
  <c r="L40" i="4"/>
  <c r="L43" i="4"/>
  <c r="L42" i="4"/>
  <c r="G25" i="4"/>
  <c r="L15" i="4"/>
  <c r="F15" i="4" s="1"/>
  <c r="G15" i="4"/>
  <c r="AN15" i="4"/>
  <c r="AO15" i="4" s="1"/>
  <c r="AN17" i="4"/>
  <c r="AO17" i="4" s="1"/>
  <c r="G17" i="4"/>
  <c r="L17" i="4"/>
  <c r="F17" i="4" s="1"/>
  <c r="AN19" i="4"/>
  <c r="AO19" i="4" s="1"/>
  <c r="G20" i="4"/>
  <c r="H20" i="4" s="1"/>
  <c r="L20" i="4"/>
  <c r="AN25" i="4"/>
  <c r="AO25" i="4" s="1"/>
  <c r="L26" i="4"/>
  <c r="G26" i="4"/>
  <c r="H26" i="4" s="1"/>
  <c r="L41" i="4"/>
  <c r="L28" i="4"/>
  <c r="G28" i="4"/>
  <c r="AN31" i="4"/>
  <c r="AO31" i="4" s="1"/>
  <c r="AN30" i="4"/>
  <c r="AO30" i="4" s="1"/>
  <c r="L32" i="4"/>
  <c r="G32" i="4"/>
  <c r="H32" i="4" s="1"/>
  <c r="AN16" i="4"/>
  <c r="AO16" i="4" s="1"/>
  <c r="L16" i="4"/>
  <c r="F16" i="4" s="1"/>
  <c r="G16" i="4"/>
  <c r="L13" i="4"/>
  <c r="F13" i="4" s="1"/>
  <c r="G13" i="4"/>
  <c r="H13" i="4" s="1"/>
  <c r="AN13" i="4"/>
  <c r="AO13" i="4" s="1"/>
  <c r="AN14" i="4"/>
  <c r="AO14" i="4" s="1"/>
  <c r="L18" i="3"/>
  <c r="G18" i="3"/>
  <c r="H18" i="3" s="1"/>
  <c r="AN19" i="3"/>
  <c r="L21" i="3"/>
  <c r="G21" i="3"/>
  <c r="AN22" i="3"/>
  <c r="L25" i="3"/>
  <c r="F25" i="3" s="1"/>
  <c r="G25" i="3"/>
  <c r="AN25" i="3"/>
  <c r="L36" i="3"/>
  <c r="F36" i="3" s="1"/>
  <c r="G36" i="3"/>
  <c r="H36" i="3" s="1"/>
  <c r="AN36" i="3"/>
  <c r="AO36" i="3" s="1"/>
  <c r="L39" i="3"/>
  <c r="L42" i="3"/>
  <c r="L41" i="3"/>
  <c r="AN20" i="3"/>
  <c r="L22" i="3"/>
  <c r="G22" i="3"/>
  <c r="AN23" i="3"/>
  <c r="L26" i="3"/>
  <c r="F26" i="3" s="1"/>
  <c r="G26" i="3"/>
  <c r="AN26" i="3"/>
  <c r="AN24" i="3"/>
  <c r="L23" i="3"/>
  <c r="G23" i="3"/>
  <c r="L40" i="3"/>
  <c r="L30" i="3"/>
  <c r="F30" i="3" s="1"/>
  <c r="G30" i="3"/>
  <c r="H30" i="3" s="1"/>
  <c r="AN30" i="3"/>
  <c r="AO30" i="3" s="1"/>
  <c r="AN29" i="3"/>
  <c r="L29" i="3"/>
  <c r="F29" i="3" s="1"/>
  <c r="G29" i="3"/>
  <c r="H29" i="3" s="1"/>
  <c r="L13" i="3"/>
  <c r="G13" i="3"/>
  <c r="AN16" i="3"/>
  <c r="L14" i="3"/>
  <c r="G14" i="3"/>
  <c r="AN13" i="3"/>
  <c r="G19" i="3"/>
  <c r="H19" i="3" s="1"/>
  <c r="L27" i="3"/>
  <c r="F27" i="3" s="1"/>
  <c r="G27" i="3"/>
  <c r="AN27" i="3"/>
  <c r="AN17" i="3"/>
  <c r="L24" i="3"/>
  <c r="F24" i="3" s="1"/>
  <c r="G24" i="3"/>
  <c r="AN28" i="3"/>
  <c r="L28" i="3"/>
  <c r="F28" i="3" s="1"/>
  <c r="G28" i="3"/>
  <c r="L31" i="3"/>
  <c r="F31" i="3" s="1"/>
  <c r="G31" i="3"/>
  <c r="H31" i="3" s="1"/>
  <c r="AN31" i="3"/>
  <c r="AO31" i="3" s="1"/>
  <c r="L34" i="3"/>
  <c r="F34" i="3" s="1"/>
  <c r="G34" i="3"/>
  <c r="H34" i="3" s="1"/>
  <c r="AN34" i="3"/>
  <c r="AO34" i="3" s="1"/>
  <c r="AN33" i="3"/>
  <c r="AO33" i="3" s="1"/>
  <c r="L33" i="3"/>
  <c r="F33" i="3" s="1"/>
  <c r="G33" i="3"/>
  <c r="H33" i="3" s="1"/>
  <c r="L11" i="3"/>
  <c r="F11" i="3" s="1"/>
  <c r="AN11" i="3"/>
  <c r="L16" i="3"/>
  <c r="G16" i="3"/>
  <c r="H16" i="3" s="1"/>
  <c r="AN15" i="3"/>
  <c r="L17" i="3"/>
  <c r="G17" i="3"/>
  <c r="AN18" i="3"/>
  <c r="AN21" i="3"/>
  <c r="L20" i="3"/>
  <c r="G20" i="3"/>
  <c r="L32" i="3"/>
  <c r="F32" i="3" s="1"/>
  <c r="G32" i="3"/>
  <c r="H32" i="3" s="1"/>
  <c r="AN32" i="3"/>
  <c r="AO32" i="3" s="1"/>
  <c r="L35" i="3"/>
  <c r="F35" i="3" s="1"/>
  <c r="G35" i="3"/>
  <c r="H35" i="3" s="1"/>
  <c r="AN35" i="3"/>
  <c r="AO35" i="3" s="1"/>
  <c r="L38" i="3"/>
  <c r="F38" i="3" s="1"/>
  <c r="G38" i="3"/>
  <c r="H38" i="3" s="1"/>
  <c r="AN38" i="3"/>
  <c r="AO38" i="3" s="1"/>
  <c r="AN37" i="3"/>
  <c r="AO37" i="3" s="1"/>
  <c r="L37" i="3"/>
  <c r="F37" i="3" s="1"/>
  <c r="G37" i="3"/>
  <c r="H37" i="3" s="1"/>
  <c r="L12" i="3"/>
  <c r="F12" i="3" s="1"/>
  <c r="G12" i="3"/>
  <c r="AN12" i="3"/>
  <c r="L15" i="3"/>
  <c r="G15" i="3"/>
  <c r="H15" i="3" s="1"/>
  <c r="AN14" i="3"/>
  <c r="AN14" i="2"/>
  <c r="L17" i="2"/>
  <c r="F17" i="2" s="1"/>
  <c r="G17" i="2"/>
  <c r="AN16" i="2"/>
  <c r="L12" i="2"/>
  <c r="F12" i="2" s="1"/>
  <c r="G12" i="2"/>
  <c r="AN12" i="2"/>
  <c r="L29" i="2"/>
  <c r="G29" i="2"/>
  <c r="AN27" i="2"/>
  <c r="AN29" i="2"/>
  <c r="L19" i="2"/>
  <c r="G19" i="2"/>
  <c r="L41" i="2"/>
  <c r="L32" i="2"/>
  <c r="F32" i="2" s="1"/>
  <c r="G32" i="2"/>
  <c r="AN31" i="2"/>
  <c r="AN30" i="2"/>
  <c r="L31" i="2"/>
  <c r="F31" i="2" s="1"/>
  <c r="G31" i="2"/>
  <c r="G15" i="2"/>
  <c r="AN18" i="2"/>
  <c r="L20" i="2"/>
  <c r="G20" i="2"/>
  <c r="AN28" i="2"/>
  <c r="L30" i="2"/>
  <c r="F30" i="2" s="1"/>
  <c r="G30" i="2"/>
  <c r="H30" i="2" s="1"/>
  <c r="L13" i="2"/>
  <c r="F13" i="2" s="1"/>
  <c r="G13" i="2"/>
  <c r="AN32" i="2"/>
  <c r="L35" i="2"/>
  <c r="F35" i="2" s="1"/>
  <c r="G35" i="2"/>
  <c r="H35" i="2" s="1"/>
  <c r="AN35" i="2"/>
  <c r="AO35" i="2" s="1"/>
  <c r="AN34" i="2"/>
  <c r="AO34" i="2" s="1"/>
  <c r="L34" i="2"/>
  <c r="F34" i="2" s="1"/>
  <c r="G34" i="2"/>
  <c r="H34" i="2" s="1"/>
  <c r="L21" i="2"/>
  <c r="G21" i="2"/>
  <c r="AN19" i="2"/>
  <c r="AN22" i="2"/>
  <c r="L24" i="2"/>
  <c r="G24" i="2"/>
  <c r="L33" i="2"/>
  <c r="F33" i="2" s="1"/>
  <c r="G33" i="2"/>
  <c r="H33" i="2" s="1"/>
  <c r="AN33" i="2"/>
  <c r="L36" i="2"/>
  <c r="F36" i="2" s="1"/>
  <c r="G36" i="2"/>
  <c r="H36" i="2" s="1"/>
  <c r="AN36" i="2"/>
  <c r="AO36" i="2" s="1"/>
  <c r="L39" i="2"/>
  <c r="F39" i="2" s="1"/>
  <c r="G39" i="2"/>
  <c r="H39" i="2" s="1"/>
  <c r="AN39" i="2"/>
  <c r="AO39" i="2" s="1"/>
  <c r="AN38" i="2"/>
  <c r="AO38" i="2" s="1"/>
  <c r="L38" i="2"/>
  <c r="F38" i="2" s="1"/>
  <c r="G38" i="2"/>
  <c r="H38" i="2" s="1"/>
  <c r="AN25" i="2"/>
  <c r="AN21" i="2"/>
  <c r="G23" i="2"/>
  <c r="L23" i="2"/>
  <c r="AN17" i="2"/>
  <c r="G18" i="2"/>
  <c r="L18" i="2"/>
  <c r="AN13" i="2"/>
  <c r="L14" i="2"/>
  <c r="F14" i="2" s="1"/>
  <c r="G14" i="2"/>
  <c r="AN15" i="2"/>
  <c r="L16" i="2"/>
  <c r="G16" i="2"/>
  <c r="L11" i="2"/>
  <c r="F11" i="2" s="1"/>
  <c r="G11" i="2"/>
  <c r="H11" i="2" s="1"/>
  <c r="AN11" i="2"/>
  <c r="AN24" i="2"/>
  <c r="L26" i="2"/>
  <c r="G26" i="2"/>
  <c r="H26" i="2" s="1"/>
  <c r="L22" i="2"/>
  <c r="G22" i="2"/>
  <c r="AN20" i="2"/>
  <c r="L25" i="2"/>
  <c r="G25" i="2"/>
  <c r="AN23" i="2"/>
  <c r="AN26" i="2"/>
  <c r="L28" i="2"/>
  <c r="G28" i="2"/>
  <c r="L37" i="2"/>
  <c r="F37" i="2" s="1"/>
  <c r="G37" i="2"/>
  <c r="H37" i="2" s="1"/>
  <c r="AN37" i="2"/>
  <c r="AO37" i="2" s="1"/>
  <c r="L40" i="2"/>
  <c r="L43" i="2"/>
  <c r="L42" i="2"/>
  <c r="L22" i="1"/>
  <c r="F22" i="1" s="1"/>
  <c r="G22" i="1"/>
  <c r="AN22" i="1"/>
  <c r="AO22" i="1" s="1"/>
  <c r="L34" i="1"/>
  <c r="F34" i="1" s="1"/>
  <c r="G34" i="1"/>
  <c r="H34" i="1" s="1"/>
  <c r="AN34" i="1"/>
  <c r="AO34" i="1" s="1"/>
  <c r="L42" i="1"/>
  <c r="AN31" i="1"/>
  <c r="AO31" i="1" s="1"/>
  <c r="L25" i="1"/>
  <c r="F25" i="1" s="1"/>
  <c r="G25" i="1"/>
  <c r="AN25" i="1"/>
  <c r="AO25" i="1" s="1"/>
  <c r="AN17" i="1"/>
  <c r="AO17" i="1" s="1"/>
  <c r="G17" i="1"/>
  <c r="L17" i="1"/>
  <c r="F17" i="1" s="1"/>
  <c r="AN15" i="1"/>
  <c r="AO15" i="1" s="1"/>
  <c r="L15" i="1"/>
  <c r="F15" i="1" s="1"/>
  <c r="G15" i="1"/>
  <c r="AN13" i="1"/>
  <c r="AO13" i="1" s="1"/>
  <c r="L13" i="1"/>
  <c r="F13" i="1" s="1"/>
  <c r="G13" i="1"/>
  <c r="AN11" i="1"/>
  <c r="AO11" i="1" s="1"/>
  <c r="G11" i="1"/>
  <c r="L11" i="1"/>
  <c r="F11" i="1" s="1"/>
  <c r="L37" i="1"/>
  <c r="F37" i="1" s="1"/>
  <c r="G37" i="1"/>
  <c r="H37" i="1" s="1"/>
  <c r="AN37" i="1"/>
  <c r="AO37" i="1" s="1"/>
  <c r="L24" i="1"/>
  <c r="F24" i="1" s="1"/>
  <c r="G24" i="1"/>
  <c r="AN24" i="1"/>
  <c r="AO24" i="1" s="1"/>
  <c r="L35" i="1"/>
  <c r="F35" i="1" s="1"/>
  <c r="G35" i="1"/>
  <c r="H35" i="1" s="1"/>
  <c r="AN35" i="1"/>
  <c r="AO35" i="1" s="1"/>
  <c r="L36" i="1"/>
  <c r="F36" i="1" s="1"/>
  <c r="G36" i="1"/>
  <c r="H36" i="1" s="1"/>
  <c r="AN36" i="1"/>
  <c r="AO36" i="1" s="1"/>
  <c r="L23" i="1"/>
  <c r="F23" i="1" s="1"/>
  <c r="G23" i="1"/>
  <c r="AN23" i="1"/>
  <c r="AO23" i="1" s="1"/>
  <c r="L19" i="1"/>
  <c r="F19" i="1" s="1"/>
  <c r="G19" i="1"/>
  <c r="AN19" i="1"/>
  <c r="AO19" i="1" s="1"/>
  <c r="G31" i="1"/>
  <c r="H31" i="1" s="1"/>
  <c r="L33" i="1"/>
  <c r="F33" i="1" s="1"/>
  <c r="G33" i="1"/>
  <c r="H33" i="1" s="1"/>
  <c r="AN33" i="1"/>
  <c r="AO33" i="1" s="1"/>
  <c r="L28" i="1"/>
  <c r="F28" i="1" s="1"/>
  <c r="G28" i="1"/>
  <c r="AN28" i="1"/>
  <c r="AO28" i="1" s="1"/>
  <c r="L41" i="1"/>
  <c r="L26" i="1"/>
  <c r="F26" i="1" s="1"/>
  <c r="G26" i="1"/>
  <c r="AN26" i="1"/>
  <c r="AO26" i="1" s="1"/>
  <c r="L39" i="1"/>
  <c r="L38" i="1"/>
  <c r="F38" i="1" s="1"/>
  <c r="G38" i="1"/>
  <c r="H38" i="1" s="1"/>
  <c r="AN38" i="1"/>
  <c r="AO38" i="1" s="1"/>
  <c r="L16" i="1"/>
  <c r="F16" i="1" s="1"/>
  <c r="G16" i="1"/>
  <c r="AN16" i="1"/>
  <c r="AO16" i="1" s="1"/>
  <c r="L14" i="1"/>
  <c r="F14" i="1" s="1"/>
  <c r="G14" i="1"/>
  <c r="AN14" i="1"/>
  <c r="AO14" i="1" s="1"/>
  <c r="L12" i="1"/>
  <c r="F12" i="1" s="1"/>
  <c r="G12" i="1"/>
  <c r="AN12" i="1"/>
  <c r="AO12" i="1" s="1"/>
  <c r="F31" i="1"/>
  <c r="L30" i="1"/>
  <c r="F30" i="1" s="1"/>
  <c r="G30" i="1"/>
  <c r="H30" i="1" s="1"/>
  <c r="AN30" i="1"/>
  <c r="AO30" i="1" s="1"/>
  <c r="L21" i="1"/>
  <c r="F21" i="1" s="1"/>
  <c r="G21" i="1"/>
  <c r="AN21" i="1"/>
  <c r="AO21" i="1" s="1"/>
  <c r="L29" i="1"/>
  <c r="F29" i="1" s="1"/>
  <c r="G29" i="1"/>
  <c r="AN29" i="1"/>
  <c r="AO29" i="1" s="1"/>
  <c r="L32" i="1"/>
  <c r="F32" i="1" s="1"/>
  <c r="G32" i="1"/>
  <c r="H32" i="1" s="1"/>
  <c r="AN32" i="1"/>
  <c r="AO32" i="1" s="1"/>
  <c r="L40" i="1"/>
  <c r="F18" i="1"/>
  <c r="L27" i="1"/>
  <c r="F27" i="1" s="1"/>
  <c r="G27" i="1"/>
  <c r="AN27" i="1"/>
  <c r="AO27" i="1" s="1"/>
  <c r="J27" i="1" s="1"/>
  <c r="G20" i="1"/>
  <c r="L20" i="1"/>
  <c r="F20" i="1" s="1"/>
  <c r="AN20" i="1"/>
  <c r="AO20" i="1" s="1"/>
  <c r="AN18" i="1"/>
  <c r="AO18" i="1" s="1"/>
  <c r="H26" i="3" l="1"/>
  <c r="H21" i="5"/>
  <c r="H31" i="2"/>
  <c r="F28" i="2"/>
  <c r="F23" i="7"/>
  <c r="H27" i="1"/>
  <c r="F21" i="4"/>
  <c r="F11" i="7"/>
  <c r="F24" i="7"/>
  <c r="F22" i="4"/>
  <c r="H36" i="5"/>
  <c r="H17" i="4"/>
  <c r="H25" i="4"/>
  <c r="H14" i="4"/>
  <c r="H28" i="4"/>
  <c r="H16" i="4"/>
  <c r="H15" i="4"/>
  <c r="H23" i="4"/>
  <c r="H15" i="7"/>
  <c r="F15" i="7"/>
  <c r="H22" i="7"/>
  <c r="H26" i="7"/>
  <c r="F25" i="5"/>
  <c r="H25" i="7"/>
  <c r="F18" i="2"/>
  <c r="H32" i="2"/>
  <c r="F34" i="7"/>
  <c r="F38" i="7"/>
  <c r="H42" i="5"/>
  <c r="H19" i="5"/>
  <c r="H33" i="5"/>
  <c r="H30" i="5"/>
  <c r="H44" i="5"/>
  <c r="H16" i="5"/>
  <c r="H13" i="5"/>
  <c r="H22" i="5"/>
  <c r="H34" i="5"/>
  <c r="H14" i="5"/>
  <c r="F29" i="4"/>
  <c r="F18" i="3"/>
  <c r="F13" i="7"/>
  <c r="F21" i="7"/>
  <c r="F22" i="7"/>
  <c r="F37" i="7"/>
  <c r="F33" i="7"/>
  <c r="F26" i="7"/>
  <c r="F30" i="7"/>
  <c r="F27" i="7"/>
  <c r="F30" i="4"/>
  <c r="F19" i="4"/>
  <c r="F24" i="4"/>
  <c r="F31" i="4"/>
  <c r="F14" i="3"/>
  <c r="F23" i="3"/>
  <c r="F22" i="3"/>
  <c r="F29" i="2"/>
  <c r="F22" i="2"/>
  <c r="H28" i="3"/>
  <c r="F19" i="7"/>
  <c r="H13" i="7"/>
  <c r="I13" i="7"/>
  <c r="H23" i="7"/>
  <c r="H24" i="7"/>
  <c r="F35" i="7"/>
  <c r="F29" i="7"/>
  <c r="F36" i="7"/>
  <c r="F25" i="7"/>
  <c r="F28" i="7"/>
  <c r="F20" i="5"/>
  <c r="F23" i="4"/>
  <c r="F32" i="4"/>
  <c r="F28" i="4"/>
  <c r="F26" i="4"/>
  <c r="H22" i="3"/>
  <c r="F16" i="2"/>
  <c r="H13" i="2"/>
  <c r="F23" i="2"/>
  <c r="F19" i="2"/>
  <c r="H19" i="7"/>
  <c r="H24" i="3"/>
  <c r="H27" i="3"/>
  <c r="H29" i="7"/>
  <c r="AO52" i="5"/>
  <c r="J52" i="5" s="1"/>
  <c r="I52" i="5"/>
  <c r="AO50" i="5"/>
  <c r="J50" i="5" s="1"/>
  <c r="I50" i="5"/>
  <c r="I46" i="5"/>
  <c r="AO46" i="5"/>
  <c r="J46" i="5" s="1"/>
  <c r="AO49" i="5"/>
  <c r="J49" i="5" s="1"/>
  <c r="I49" i="5"/>
  <c r="I45" i="5"/>
  <c r="AO45" i="5"/>
  <c r="J45" i="5" s="1"/>
  <c r="I54" i="5"/>
  <c r="AO54" i="5"/>
  <c r="J54" i="5" s="1"/>
  <c r="AO51" i="5"/>
  <c r="J51" i="5" s="1"/>
  <c r="I51" i="5"/>
  <c r="I47" i="5"/>
  <c r="AO47" i="5"/>
  <c r="J47" i="5" s="1"/>
  <c r="AO44" i="5"/>
  <c r="J44" i="5" s="1"/>
  <c r="I44" i="5"/>
  <c r="AO48" i="5"/>
  <c r="J48" i="5" s="1"/>
  <c r="I48" i="5"/>
  <c r="AO53" i="5"/>
  <c r="J53" i="5" s="1"/>
  <c r="I53" i="5"/>
  <c r="H28" i="2"/>
  <c r="H28" i="7"/>
  <c r="H21" i="7"/>
  <c r="H25" i="3"/>
  <c r="H22" i="2"/>
  <c r="H25" i="2"/>
  <c r="H17" i="2"/>
  <c r="H14" i="2"/>
  <c r="F18" i="7"/>
  <c r="H11" i="7"/>
  <c r="F24" i="5"/>
  <c r="F30" i="5"/>
  <c r="F29" i="5"/>
  <c r="F33" i="5"/>
  <c r="F25" i="4"/>
  <c r="F20" i="4"/>
  <c r="F27" i="4"/>
  <c r="F21" i="3"/>
  <c r="F27" i="2"/>
  <c r="F25" i="2"/>
  <c r="F21" i="2"/>
  <c r="F16" i="7"/>
  <c r="F17" i="7"/>
  <c r="F20" i="7"/>
  <c r="F14" i="7"/>
  <c r="H14" i="7"/>
  <c r="F39" i="5"/>
  <c r="F27" i="5"/>
  <c r="F38" i="5"/>
  <c r="F22" i="5"/>
  <c r="F23" i="5"/>
  <c r="F26" i="2"/>
  <c r="F24" i="2"/>
  <c r="F20" i="2"/>
  <c r="H19" i="2"/>
  <c r="H14" i="3"/>
  <c r="H23" i="2"/>
  <c r="F35" i="5"/>
  <c r="F32" i="5"/>
  <c r="F18" i="5"/>
  <c r="F36" i="5"/>
  <c r="F28" i="5"/>
  <c r="F31" i="5"/>
  <c r="F16" i="3"/>
  <c r="F15" i="3"/>
  <c r="F17" i="3"/>
  <c r="F19" i="3"/>
  <c r="F13" i="3"/>
  <c r="F37" i="5"/>
  <c r="F41" i="5"/>
  <c r="F40" i="5"/>
  <c r="F21" i="5"/>
  <c r="F34" i="5"/>
  <c r="F26" i="5"/>
  <c r="H16" i="2"/>
  <c r="H18" i="2"/>
  <c r="H24" i="2"/>
  <c r="H23" i="1"/>
  <c r="H14" i="1"/>
  <c r="H18" i="7"/>
  <c r="H20" i="7"/>
  <c r="F20" i="3"/>
  <c r="H21" i="3"/>
  <c r="H20" i="3"/>
  <c r="H23" i="3"/>
  <c r="H29" i="2"/>
  <c r="H21" i="2"/>
  <c r="H20" i="2"/>
  <c r="H26" i="1"/>
  <c r="H16" i="1"/>
  <c r="H15" i="1"/>
  <c r="H11" i="1"/>
  <c r="H12" i="7"/>
  <c r="H25" i="1"/>
  <c r="H29" i="1"/>
  <c r="H17" i="7"/>
  <c r="H16" i="7"/>
  <c r="H17" i="3"/>
  <c r="H12" i="3"/>
  <c r="H13" i="3"/>
  <c r="H15" i="2"/>
  <c r="H12" i="2"/>
  <c r="H28" i="1"/>
  <c r="H21" i="1"/>
  <c r="H24" i="1"/>
  <c r="H22" i="1"/>
  <c r="H19" i="1"/>
  <c r="H18" i="1"/>
  <c r="H17" i="1"/>
  <c r="H13" i="1"/>
  <c r="H12" i="1"/>
  <c r="H20" i="1"/>
  <c r="AO32" i="5"/>
  <c r="I37" i="5"/>
  <c r="AO16" i="5"/>
  <c r="J16" i="5" s="1"/>
  <c r="I16" i="5"/>
  <c r="I20" i="5"/>
  <c r="I18" i="5"/>
  <c r="AO26" i="5"/>
  <c r="I29" i="5"/>
  <c r="I30" i="5"/>
  <c r="I36" i="5"/>
  <c r="AO29" i="5"/>
  <c r="I33" i="5"/>
  <c r="I21" i="5"/>
  <c r="AO18" i="5"/>
  <c r="I43" i="5"/>
  <c r="I19" i="5"/>
  <c r="AO19" i="5"/>
  <c r="I22" i="5"/>
  <c r="I17" i="5"/>
  <c r="AO17" i="5"/>
  <c r="J17" i="5" s="1"/>
  <c r="I28" i="5"/>
  <c r="AO25" i="5"/>
  <c r="AO15" i="5"/>
  <c r="J15" i="5" s="1"/>
  <c r="I15" i="5"/>
  <c r="I25" i="5"/>
  <c r="AO22" i="5"/>
  <c r="AO11" i="5"/>
  <c r="J11" i="5" s="1"/>
  <c r="I11" i="5"/>
  <c r="I24" i="5"/>
  <c r="AO21" i="5"/>
  <c r="I38" i="5"/>
  <c r="I13" i="5"/>
  <c r="AO13" i="5"/>
  <c r="J13" i="5" s="1"/>
  <c r="I41" i="5"/>
  <c r="I35" i="5"/>
  <c r="AO31" i="5"/>
  <c r="I34" i="5"/>
  <c r="AO30" i="5"/>
  <c r="I32" i="5"/>
  <c r="AO28" i="5"/>
  <c r="I12" i="5"/>
  <c r="AO12" i="5"/>
  <c r="J12" i="5" s="1"/>
  <c r="I39" i="5"/>
  <c r="AO27" i="5"/>
  <c r="I31" i="5"/>
  <c r="AO24" i="5"/>
  <c r="I27" i="5"/>
  <c r="I42" i="5"/>
  <c r="I40" i="5"/>
  <c r="AO33" i="5"/>
  <c r="AO23" i="5"/>
  <c r="I26" i="5"/>
  <c r="AO20" i="5"/>
  <c r="I23" i="5"/>
  <c r="J15" i="7"/>
  <c r="I15" i="7"/>
  <c r="I29" i="7"/>
  <c r="I12" i="7"/>
  <c r="J13" i="7"/>
  <c r="J22" i="7"/>
  <c r="I22" i="7"/>
  <c r="I17" i="7"/>
  <c r="I14" i="7"/>
  <c r="I39" i="7"/>
  <c r="I21" i="7"/>
  <c r="I35" i="7"/>
  <c r="I27" i="7"/>
  <c r="I26" i="7"/>
  <c r="J26" i="7"/>
  <c r="J30" i="7"/>
  <c r="I30" i="7"/>
  <c r="I37" i="7"/>
  <c r="I19" i="7"/>
  <c r="I20" i="7"/>
  <c r="I25" i="7"/>
  <c r="J25" i="7"/>
  <c r="J24" i="7"/>
  <c r="I24" i="7"/>
  <c r="I28" i="7"/>
  <c r="AO11" i="7"/>
  <c r="I16" i="7"/>
  <c r="I18" i="7"/>
  <c r="I38" i="7"/>
  <c r="I23" i="7"/>
  <c r="I34" i="7"/>
  <c r="J32" i="7"/>
  <c r="I32" i="7"/>
  <c r="I36" i="7"/>
  <c r="J31" i="7"/>
  <c r="I31" i="7"/>
  <c r="I33" i="7"/>
  <c r="J33" i="7"/>
  <c r="I13" i="4"/>
  <c r="J13" i="4"/>
  <c r="I28" i="4"/>
  <c r="I39" i="4"/>
  <c r="I22" i="4"/>
  <c r="I21" i="4"/>
  <c r="I35" i="4"/>
  <c r="I30" i="4"/>
  <c r="I25" i="4"/>
  <c r="I31" i="4"/>
  <c r="I24" i="4"/>
  <c r="I23" i="4"/>
  <c r="I14" i="4"/>
  <c r="J14" i="4"/>
  <c r="J16" i="4"/>
  <c r="I16" i="4"/>
  <c r="I32" i="4"/>
  <c r="I26" i="4"/>
  <c r="I20" i="4"/>
  <c r="I17" i="4"/>
  <c r="J17" i="4"/>
  <c r="I18" i="4"/>
  <c r="J18" i="4"/>
  <c r="I38" i="4"/>
  <c r="I33" i="4"/>
  <c r="J33" i="4"/>
  <c r="I29" i="4"/>
  <c r="I34" i="4"/>
  <c r="J12" i="4"/>
  <c r="I12" i="4"/>
  <c r="J15" i="4"/>
  <c r="I15" i="4"/>
  <c r="I37" i="4"/>
  <c r="I27" i="4"/>
  <c r="AO11" i="4"/>
  <c r="J11" i="4" s="1"/>
  <c r="I11" i="4"/>
  <c r="I36" i="4"/>
  <c r="I19" i="4"/>
  <c r="I32" i="3"/>
  <c r="J32" i="3"/>
  <c r="I33" i="3"/>
  <c r="I27" i="3"/>
  <c r="AO27" i="3"/>
  <c r="J27" i="3" s="1"/>
  <c r="AO29" i="3"/>
  <c r="J29" i="3" s="1"/>
  <c r="I29" i="3"/>
  <c r="AO12" i="3"/>
  <c r="J12" i="3" s="1"/>
  <c r="I12" i="3"/>
  <c r="I38" i="3"/>
  <c r="I35" i="3"/>
  <c r="I13" i="3"/>
  <c r="AO16" i="3"/>
  <c r="AO22" i="3"/>
  <c r="I21" i="3"/>
  <c r="AO19" i="3"/>
  <c r="I18" i="3"/>
  <c r="I20" i="3"/>
  <c r="AO21" i="3"/>
  <c r="I34" i="3"/>
  <c r="J31" i="3"/>
  <c r="I31" i="3"/>
  <c r="AO13" i="3"/>
  <c r="I14" i="3"/>
  <c r="J30" i="3"/>
  <c r="I30" i="3"/>
  <c r="I23" i="3"/>
  <c r="AO24" i="3"/>
  <c r="I22" i="3"/>
  <c r="AO23" i="3"/>
  <c r="I19" i="3"/>
  <c r="AO20" i="3"/>
  <c r="I36" i="3"/>
  <c r="AO25" i="3"/>
  <c r="J25" i="3" s="1"/>
  <c r="I25" i="3"/>
  <c r="I15" i="3"/>
  <c r="AO14" i="3"/>
  <c r="I37" i="3"/>
  <c r="AO18" i="3"/>
  <c r="I17" i="3"/>
  <c r="AO15" i="3"/>
  <c r="I16" i="3"/>
  <c r="I11" i="3"/>
  <c r="AO11" i="3"/>
  <c r="J11" i="3" s="1"/>
  <c r="AO28" i="3"/>
  <c r="J28" i="3" s="1"/>
  <c r="I28" i="3"/>
  <c r="I24" i="3"/>
  <c r="AO17" i="3"/>
  <c r="AO26" i="3"/>
  <c r="J26" i="3" s="1"/>
  <c r="I26" i="3"/>
  <c r="I37" i="2"/>
  <c r="AO23" i="2"/>
  <c r="I25" i="2"/>
  <c r="AO24" i="2"/>
  <c r="I26" i="2"/>
  <c r="AO25" i="2"/>
  <c r="I27" i="2"/>
  <c r="I38" i="2"/>
  <c r="I20" i="2"/>
  <c r="AO18" i="2"/>
  <c r="I31" i="2"/>
  <c r="AO30" i="2"/>
  <c r="AO29" i="2"/>
  <c r="I19" i="2"/>
  <c r="I12" i="2"/>
  <c r="AO12" i="2"/>
  <c r="J12" i="2" s="1"/>
  <c r="AO11" i="2"/>
  <c r="J11" i="2" s="1"/>
  <c r="I11" i="2"/>
  <c r="I33" i="2"/>
  <c r="AO33" i="2"/>
  <c r="J33" i="2" s="1"/>
  <c r="AO19" i="2"/>
  <c r="I21" i="2"/>
  <c r="I34" i="2"/>
  <c r="AO28" i="2"/>
  <c r="I30" i="2"/>
  <c r="I29" i="2"/>
  <c r="AO27" i="2"/>
  <c r="I28" i="2"/>
  <c r="AO26" i="2"/>
  <c r="AO15" i="2"/>
  <c r="I16" i="2"/>
  <c r="I18" i="2"/>
  <c r="AO17" i="2"/>
  <c r="I23" i="2"/>
  <c r="AO21" i="2"/>
  <c r="I39" i="2"/>
  <c r="I36" i="2"/>
  <c r="AO31" i="2"/>
  <c r="I32" i="2"/>
  <c r="AO14" i="2"/>
  <c r="I15" i="2"/>
  <c r="AO20" i="2"/>
  <c r="I22" i="2"/>
  <c r="I14" i="2"/>
  <c r="AO13" i="2"/>
  <c r="I24" i="2"/>
  <c r="AO22" i="2"/>
  <c r="I35" i="2"/>
  <c r="AO32" i="2"/>
  <c r="I13" i="2"/>
  <c r="AO16" i="2"/>
  <c r="I17" i="2"/>
  <c r="J14" i="1"/>
  <c r="I14" i="1"/>
  <c r="J26" i="1"/>
  <c r="I26" i="1"/>
  <c r="I37" i="1"/>
  <c r="J13" i="1"/>
  <c r="I13" i="1"/>
  <c r="J32" i="1"/>
  <c r="I32" i="1"/>
  <c r="J12" i="1"/>
  <c r="I12" i="1"/>
  <c r="I33" i="1"/>
  <c r="J19" i="1"/>
  <c r="I19" i="1"/>
  <c r="J24" i="1"/>
  <c r="I24" i="1"/>
  <c r="I11" i="1"/>
  <c r="J11" i="1"/>
  <c r="J22" i="1"/>
  <c r="I22" i="1"/>
  <c r="I23" i="1"/>
  <c r="J23" i="1"/>
  <c r="J18" i="1"/>
  <c r="I18" i="1"/>
  <c r="I27" i="1"/>
  <c r="J30" i="1"/>
  <c r="I30" i="1"/>
  <c r="I38" i="1"/>
  <c r="J28" i="1"/>
  <c r="I28" i="1"/>
  <c r="I35" i="1"/>
  <c r="I17" i="1"/>
  <c r="J17" i="1"/>
  <c r="I31" i="1"/>
  <c r="J31" i="1"/>
  <c r="I34" i="1"/>
  <c r="I29" i="1"/>
  <c r="J29" i="1"/>
  <c r="I20" i="1"/>
  <c r="J20" i="1"/>
  <c r="J21" i="1"/>
  <c r="I21" i="1"/>
  <c r="J16" i="1"/>
  <c r="I16" i="1"/>
  <c r="I36" i="1"/>
  <c r="I15" i="1"/>
  <c r="J15" i="1"/>
  <c r="I25" i="1"/>
  <c r="J25" i="1"/>
  <c r="J24" i="2" l="1"/>
  <c r="J13" i="2"/>
  <c r="J15" i="2"/>
  <c r="J31" i="2"/>
  <c r="J18" i="2"/>
  <c r="J29" i="2"/>
  <c r="J23" i="7"/>
  <c r="J17" i="2"/>
  <c r="J32" i="2"/>
  <c r="J16" i="2"/>
  <c r="J30" i="2"/>
  <c r="J14" i="2"/>
  <c r="J19" i="7"/>
  <c r="J28" i="7"/>
  <c r="J21" i="7"/>
  <c r="J27" i="7"/>
  <c r="J29" i="7"/>
  <c r="J18" i="7"/>
  <c r="J20" i="7"/>
  <c r="J16" i="3"/>
  <c r="J28" i="2"/>
  <c r="J22" i="2"/>
  <c r="J19" i="2"/>
  <c r="J26" i="2"/>
  <c r="J14" i="7"/>
  <c r="J19" i="4"/>
  <c r="J23" i="2"/>
  <c r="J21" i="2"/>
  <c r="J20" i="2"/>
  <c r="J27" i="2"/>
  <c r="J25" i="2"/>
  <c r="J23" i="4"/>
  <c r="J15" i="3"/>
  <c r="J27" i="5"/>
  <c r="J24" i="5"/>
  <c r="J26" i="5"/>
  <c r="J17" i="3"/>
  <c r="J14" i="3"/>
  <c r="J21" i="5"/>
  <c r="J29" i="5"/>
  <c r="J24" i="4"/>
  <c r="J27" i="4"/>
  <c r="J21" i="4"/>
  <c r="J16" i="7"/>
  <c r="J11" i="7"/>
  <c r="J25" i="5"/>
  <c r="J23" i="5"/>
  <c r="J22" i="5"/>
  <c r="J28" i="5"/>
  <c r="J31" i="5"/>
  <c r="J32" i="5"/>
  <c r="J35" i="5"/>
  <c r="J29" i="4"/>
  <c r="J20" i="4"/>
  <c r="J21" i="3"/>
  <c r="J17" i="7"/>
  <c r="J12" i="7"/>
  <c r="J32" i="4"/>
  <c r="J22" i="4"/>
  <c r="J25" i="4"/>
  <c r="J26" i="4"/>
  <c r="J34" i="5"/>
  <c r="J33" i="5"/>
  <c r="J22" i="3"/>
  <c r="J19" i="3"/>
  <c r="J23" i="3"/>
  <c r="J13" i="3"/>
  <c r="J31" i="4"/>
  <c r="J20" i="3"/>
  <c r="J18" i="3"/>
  <c r="J24" i="3"/>
  <c r="J28" i="4"/>
  <c r="J30" i="4"/>
  <c r="J36" i="5" l="1"/>
  <c r="J30" i="5"/>
  <c r="J40" i="5"/>
  <c r="J39" i="5"/>
  <c r="J18" i="5"/>
  <c r="J42" i="5"/>
  <c r="J41" i="5"/>
  <c r="J38" i="5"/>
  <c r="J43" i="5"/>
  <c r="J19" i="5"/>
  <c r="J37" i="5"/>
  <c r="J20" i="5"/>
  <c r="J42" i="1" l="1"/>
  <c r="J35" i="1"/>
  <c r="J40" i="1"/>
  <c r="J38" i="1"/>
  <c r="J33" i="1"/>
  <c r="J37" i="1"/>
  <c r="J41" i="1"/>
  <c r="J34" i="1"/>
  <c r="J39" i="1"/>
  <c r="J36" i="1"/>
  <c r="J36" i="7" l="1"/>
  <c r="J40" i="7"/>
  <c r="J39" i="7"/>
  <c r="J37" i="7"/>
  <c r="J38" i="7"/>
  <c r="J42" i="7"/>
  <c r="J41" i="7"/>
  <c r="J43" i="7"/>
  <c r="J35" i="7"/>
  <c r="J34" i="7"/>
  <c r="J38" i="4"/>
  <c r="J42" i="4"/>
  <c r="J36" i="4"/>
  <c r="J43" i="4"/>
  <c r="J37" i="4"/>
  <c r="J40" i="4"/>
  <c r="J34" i="4"/>
  <c r="J41" i="4"/>
  <c r="J39" i="4"/>
  <c r="J35" i="4"/>
  <c r="J41" i="3"/>
  <c r="J39" i="3"/>
  <c r="J40" i="3"/>
  <c r="J33" i="3"/>
  <c r="J36" i="3"/>
  <c r="J35" i="3"/>
  <c r="J42" i="3"/>
  <c r="J38" i="3"/>
  <c r="J34" i="3"/>
  <c r="J37" i="3"/>
  <c r="J34" i="2"/>
  <c r="J37" i="2"/>
  <c r="J36" i="2"/>
  <c r="J35" i="2"/>
  <c r="J39" i="2"/>
  <c r="J38" i="2"/>
</calcChain>
</file>

<file path=xl/sharedStrings.xml><?xml version="1.0" encoding="utf-8"?>
<sst xmlns="http://schemas.openxmlformats.org/spreadsheetml/2006/main" count="1033" uniqueCount="197">
  <si>
    <t>SHOOT VENUE</t>
  </si>
  <si>
    <t>SHOOT :</t>
  </si>
  <si>
    <t>1W</t>
  </si>
  <si>
    <t>2W</t>
  </si>
  <si>
    <t>3W</t>
  </si>
  <si>
    <t>4W</t>
  </si>
  <si>
    <t>5W</t>
  </si>
  <si>
    <t>6W</t>
  </si>
  <si>
    <t>7W</t>
  </si>
  <si>
    <t>8W</t>
  </si>
  <si>
    <t>TOTAL</t>
  </si>
  <si>
    <t>AVERAGE</t>
  </si>
  <si>
    <t>WAFTA</t>
  </si>
  <si>
    <t>TOTAL PTS</t>
  </si>
  <si>
    <t>POSITION</t>
  </si>
  <si>
    <t xml:space="preserve">              HIGHEST SCORE</t>
  </si>
  <si>
    <t>HIGHEST SCORE</t>
  </si>
  <si>
    <t>SHOOTS</t>
  </si>
  <si>
    <t>% FOR</t>
  </si>
  <si>
    <t>NAME</t>
  </si>
  <si>
    <t>BFTA NO</t>
  </si>
  <si>
    <t>CLUB</t>
  </si>
  <si>
    <t>Worlds</t>
  </si>
  <si>
    <t>BEST OF</t>
  </si>
  <si>
    <t>IN</t>
  </si>
  <si>
    <t>SC</t>
  </si>
  <si>
    <t>PTS</t>
  </si>
  <si>
    <t>%</t>
  </si>
  <si>
    <t>ENTERED</t>
  </si>
  <si>
    <t>SEASON</t>
  </si>
  <si>
    <t>QUALIFIER</t>
  </si>
  <si>
    <t>POINTS</t>
  </si>
  <si>
    <t>5 SHOOTS</t>
  </si>
  <si>
    <t>SERIES</t>
  </si>
  <si>
    <t>ATTENDED</t>
  </si>
  <si>
    <t>Shoot</t>
  </si>
  <si>
    <t>QUARRY</t>
  </si>
  <si>
    <t>B/GWENT</t>
  </si>
  <si>
    <t xml:space="preserve">  TONDU</t>
  </si>
  <si>
    <t xml:space="preserve"> CASTLETON</t>
  </si>
  <si>
    <t xml:space="preserve"> OAKTREE</t>
  </si>
  <si>
    <t>Shoot Venue</t>
  </si>
  <si>
    <t>Shoots</t>
  </si>
  <si>
    <t>Date</t>
  </si>
  <si>
    <t>Attended</t>
  </si>
  <si>
    <t>Last</t>
  </si>
  <si>
    <t>of First</t>
  </si>
  <si>
    <t>Last Season</t>
  </si>
  <si>
    <t>Season</t>
  </si>
  <si>
    <t xml:space="preserve"> </t>
  </si>
  <si>
    <r>
      <t xml:space="preserve">  </t>
    </r>
    <r>
      <rPr>
        <b/>
        <sz val="26"/>
        <rFont val="Arial"/>
        <family val="2"/>
      </rPr>
      <t xml:space="preserve"> B</t>
    </r>
    <r>
      <rPr>
        <b/>
        <sz val="20"/>
        <rFont val="Arial"/>
        <family val="2"/>
      </rPr>
      <t xml:space="preserve"> CLASS SUMMER SERIES</t>
    </r>
  </si>
  <si>
    <r>
      <t xml:space="preserve">   </t>
    </r>
    <r>
      <rPr>
        <b/>
        <sz val="28"/>
        <rFont val="Arial"/>
        <family val="2"/>
      </rPr>
      <t>AA</t>
    </r>
    <r>
      <rPr>
        <b/>
        <sz val="20"/>
        <rFont val="Arial"/>
        <family val="2"/>
      </rPr>
      <t xml:space="preserve"> CLASS SUMMER SERIES</t>
    </r>
  </si>
  <si>
    <r>
      <rPr>
        <b/>
        <sz val="26"/>
        <rFont val="Arial"/>
        <family val="2"/>
      </rPr>
      <t xml:space="preserve"> A</t>
    </r>
    <r>
      <rPr>
        <sz val="12"/>
        <rFont val="Arial"/>
        <family val="2"/>
      </rPr>
      <t xml:space="preserve">  </t>
    </r>
    <r>
      <rPr>
        <b/>
        <sz val="20"/>
        <rFont val="Arial"/>
        <family val="2"/>
      </rPr>
      <t xml:space="preserve"> CLASS SUMMER SERIES</t>
    </r>
  </si>
  <si>
    <r>
      <t xml:space="preserve"> </t>
    </r>
    <r>
      <rPr>
        <b/>
        <sz val="26"/>
        <rFont val="Arial"/>
        <family val="2"/>
      </rPr>
      <t xml:space="preserve"> C</t>
    </r>
    <r>
      <rPr>
        <sz val="12"/>
        <rFont val="Arial"/>
        <family val="2"/>
      </rPr>
      <t xml:space="preserve"> </t>
    </r>
    <r>
      <rPr>
        <b/>
        <sz val="20"/>
        <rFont val="Arial"/>
        <family val="2"/>
      </rPr>
      <t xml:space="preserve"> CLASS SUMMER SERIES</t>
    </r>
  </si>
  <si>
    <r>
      <rPr>
        <b/>
        <sz val="24"/>
        <rFont val="Arial"/>
        <family val="2"/>
      </rPr>
      <t>OPEN</t>
    </r>
    <r>
      <rPr>
        <b/>
        <sz val="20"/>
        <rFont val="Arial"/>
        <family val="2"/>
      </rPr>
      <t xml:space="preserve"> CLASS SUMMER SERIES</t>
    </r>
  </si>
  <si>
    <r>
      <t xml:space="preserve">  </t>
    </r>
    <r>
      <rPr>
        <b/>
        <sz val="20"/>
        <rFont val="Arial"/>
        <family val="2"/>
      </rPr>
      <t xml:space="preserve"> UNGRADED CLASS SUMMER SERIES</t>
    </r>
  </si>
  <si>
    <r>
      <t xml:space="preserve">  </t>
    </r>
    <r>
      <rPr>
        <b/>
        <sz val="18"/>
        <rFont val="Arial"/>
        <family val="2"/>
      </rPr>
      <t xml:space="preserve"> SPRINGER CLASS SUMMER SERIES</t>
    </r>
  </si>
  <si>
    <t>2018 Worlds</t>
  </si>
  <si>
    <t>ARNOLD.P</t>
  </si>
  <si>
    <t>CHUBB.S</t>
  </si>
  <si>
    <t>NELSON</t>
  </si>
  <si>
    <t>DUBERLEY.S</t>
  </si>
  <si>
    <t>FUDGE.S</t>
  </si>
  <si>
    <t>TONDU</t>
  </si>
  <si>
    <t>GAGE.D</t>
  </si>
  <si>
    <t>HAYMAN.N</t>
  </si>
  <si>
    <t>HEAD.J</t>
  </si>
  <si>
    <t>HUGHES.R</t>
  </si>
  <si>
    <t>JACOB.J</t>
  </si>
  <si>
    <t>JOHNSTON.J</t>
  </si>
  <si>
    <t>JONES.A</t>
  </si>
  <si>
    <t>K.PHILLIPS</t>
  </si>
  <si>
    <t>KHAN.Z</t>
  </si>
  <si>
    <t>CASTLETON</t>
  </si>
  <si>
    <t>LANGFORD.B</t>
  </si>
  <si>
    <t>PARRY.J</t>
  </si>
  <si>
    <t>POTHECAREY.K</t>
  </si>
  <si>
    <t>POULTER.S</t>
  </si>
  <si>
    <t>OAKTREE</t>
  </si>
  <si>
    <t>ROBINSON.G</t>
  </si>
  <si>
    <t>ROSIER.S</t>
  </si>
  <si>
    <t>STRANGE.G</t>
  </si>
  <si>
    <t xml:space="preserve">SUMMERS.R </t>
  </si>
  <si>
    <t>BASSETT.M</t>
  </si>
  <si>
    <t>BEAUGIE.R</t>
  </si>
  <si>
    <t>CORBETT.C</t>
  </si>
  <si>
    <t>CROCKER.J</t>
  </si>
  <si>
    <t>DAVIES.J</t>
  </si>
  <si>
    <t>DAVIES.P</t>
  </si>
  <si>
    <t>EVANS.S</t>
  </si>
  <si>
    <t>FALCONER.D</t>
  </si>
  <si>
    <t>HARRIS.JACK</t>
  </si>
  <si>
    <t>HARRIS.JASON</t>
  </si>
  <si>
    <t>JAMES.G</t>
  </si>
  <si>
    <t>KEYWORTH.C</t>
  </si>
  <si>
    <t>MAHER.P</t>
  </si>
  <si>
    <t>POWELL.G</t>
  </si>
  <si>
    <t>POWNEY.K</t>
  </si>
  <si>
    <t>WILLIAMS.D</t>
  </si>
  <si>
    <t>WILLIAMS.G</t>
  </si>
  <si>
    <t>AVAIENT.S</t>
  </si>
  <si>
    <t>COOPER.D</t>
  </si>
  <si>
    <t>DAVIS.M</t>
  </si>
  <si>
    <t>GOULD.T</t>
  </si>
  <si>
    <t>HAMER.C</t>
  </si>
  <si>
    <t>HAMMOND.P</t>
  </si>
  <si>
    <t>HIGGINS.A</t>
  </si>
  <si>
    <t>HORROCKS.D</t>
  </si>
  <si>
    <t>JACOB.P</t>
  </si>
  <si>
    <t>LONG.M</t>
  </si>
  <si>
    <t>MATHOULIN.K</t>
  </si>
  <si>
    <t>MONTGOMERY.I</t>
  </si>
  <si>
    <t>MORGAN.C</t>
  </si>
  <si>
    <t>MORGAN.N</t>
  </si>
  <si>
    <t>MORTLOCK.J</t>
  </si>
  <si>
    <t>REES.M</t>
  </si>
  <si>
    <t>SHELDON.S</t>
  </si>
  <si>
    <t>THOMAS.H</t>
  </si>
  <si>
    <t>THOMAS.K</t>
  </si>
  <si>
    <t>BOWEN.V</t>
  </si>
  <si>
    <t>BURFORD.A</t>
  </si>
  <si>
    <t>DAVIES.K</t>
  </si>
  <si>
    <t>GOOCH.J</t>
  </si>
  <si>
    <t>GRIFFITHS.C</t>
  </si>
  <si>
    <t>HARRIS.L</t>
  </si>
  <si>
    <t>HICKS.D</t>
  </si>
  <si>
    <t>JAMES.A</t>
  </si>
  <si>
    <t>KINGSHOT.S</t>
  </si>
  <si>
    <t>KOCIOMBAS.J</t>
  </si>
  <si>
    <t>KOCIOMBAS.S</t>
  </si>
  <si>
    <t>CASTLE</t>
  </si>
  <si>
    <t>LEONARD.M</t>
  </si>
  <si>
    <t>MARTIN.K</t>
  </si>
  <si>
    <t>TONDU TC</t>
  </si>
  <si>
    <t>O'CALLAGHAN.J</t>
  </si>
  <si>
    <t>REDWOOD.J</t>
  </si>
  <si>
    <t>RICHARDS.J</t>
  </si>
  <si>
    <t>THOMAS.M</t>
  </si>
  <si>
    <t>WATERS.C</t>
  </si>
  <si>
    <t>WILLIAMS.A</t>
  </si>
  <si>
    <t>YEOMAN.M</t>
  </si>
  <si>
    <t>JONES.D</t>
  </si>
  <si>
    <t>ALEXANDER.R</t>
  </si>
  <si>
    <t>ALEXANDER.RACHAEL</t>
  </si>
  <si>
    <t>BENDON.D</t>
  </si>
  <si>
    <t>BENDON.G</t>
  </si>
  <si>
    <t>BENNETT.J</t>
  </si>
  <si>
    <t>BURGESS.A</t>
  </si>
  <si>
    <t>DAVIES.L</t>
  </si>
  <si>
    <t>FOURACRES.T</t>
  </si>
  <si>
    <t>HATHWAY.R</t>
  </si>
  <si>
    <t>HEAD.JULIAN</t>
  </si>
  <si>
    <t>LAND.C</t>
  </si>
  <si>
    <t>LASHBROOK.J</t>
  </si>
  <si>
    <t>LEWIS.J</t>
  </si>
  <si>
    <t>NATHAN.C</t>
  </si>
  <si>
    <t>PITMAN.O</t>
  </si>
  <si>
    <t>PORTHCARY.K</t>
  </si>
  <si>
    <t>SMITH.A</t>
  </si>
  <si>
    <t>SMITH.B</t>
  </si>
  <si>
    <t>WILLIAMS.B</t>
  </si>
  <si>
    <t>WILLIS.B</t>
  </si>
  <si>
    <t>JOHN.C</t>
  </si>
  <si>
    <t>FARBROTHER.J</t>
  </si>
  <si>
    <t>HAWKINS.D</t>
  </si>
  <si>
    <t>SUMMERS.R</t>
  </si>
  <si>
    <t>DAVIES.N</t>
  </si>
  <si>
    <t>HEAD JULIAN</t>
  </si>
  <si>
    <t>HOWEL.R</t>
  </si>
  <si>
    <t>LONG.M (jnr)</t>
  </si>
  <si>
    <t>ROBINSON.M</t>
  </si>
  <si>
    <t>29.01.17</t>
  </si>
  <si>
    <t>29.10.17</t>
  </si>
  <si>
    <t>04.02.18</t>
  </si>
  <si>
    <t>16.04.17</t>
  </si>
  <si>
    <t>04.06.17</t>
  </si>
  <si>
    <t>23.07.17</t>
  </si>
  <si>
    <t>AA</t>
  </si>
  <si>
    <t>A</t>
  </si>
  <si>
    <t>B</t>
  </si>
  <si>
    <t>C</t>
  </si>
  <si>
    <t>U/G</t>
  </si>
  <si>
    <t>ROLLING 14</t>
  </si>
  <si>
    <t>GRADE</t>
  </si>
  <si>
    <t>Count</t>
  </si>
  <si>
    <t>WAFTA ROLLING 14 GRADING LIST 24.03.18</t>
  </si>
  <si>
    <t xml:space="preserve"> B/GWENT</t>
  </si>
  <si>
    <t xml:space="preserve"> NELSON</t>
  </si>
  <si>
    <t xml:space="preserve"> TONDU TC</t>
  </si>
  <si>
    <t>CARRAGHER.H</t>
  </si>
  <si>
    <t>HALLAH.R</t>
  </si>
  <si>
    <t>HALLAH.G</t>
  </si>
  <si>
    <t>17.06.18</t>
  </si>
  <si>
    <t>PRICE.S</t>
  </si>
  <si>
    <t>MEEK.W</t>
  </si>
  <si>
    <t>22.07.18</t>
  </si>
  <si>
    <t>VAUGHN. J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</si>
</sst>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28"/>
      <name val="Franklin Gothic Medium"/>
      <family val="2"/>
    </font>
    <font>
      <b/>
      <sz val="36"/>
      <name val="Franklin Gothic Medium"/>
      <family val="2"/>
    </font>
    <font>
      <sz val="22"/>
      <name val="Arial"/>
      <family val="2"/>
    </font>
    <font>
      <u/>
      <sz val="2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Arial"/>
      <family val="2"/>
    </font>
    <font>
      <b/>
      <sz val="22"/>
      <name val="Franklin Gothic Medium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u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4F6ED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3" fillId="14" borderId="60" applyNumberFormat="0" applyAlignment="0" applyProtection="0"/>
  </cellStyleXfs>
  <cellXfs count="370">
    <xf numFmtId="0" fontId="0" fillId="0" borderId="0" xfId="0"/>
    <xf numFmtId="0" fontId="3" fillId="3" borderId="1" xfId="0" applyNumberFormat="1" applyFont="1" applyFill="1" applyBorder="1" applyAlignment="1" applyProtection="1">
      <protection locked="0"/>
    </xf>
    <xf numFmtId="0" fontId="3" fillId="3" borderId="2" xfId="0" applyNumberFormat="1" applyFont="1" applyFill="1" applyBorder="1" applyAlignment="1" applyProtection="1">
      <protection locked="0"/>
    </xf>
    <xf numFmtId="0" fontId="5" fillId="3" borderId="2" xfId="0" applyNumberFormat="1" applyFont="1" applyFill="1" applyBorder="1" applyAlignment="1" applyProtection="1">
      <protection locked="0"/>
    </xf>
    <xf numFmtId="0" fontId="0" fillId="3" borderId="0" xfId="0" applyFill="1"/>
    <xf numFmtId="0" fontId="3" fillId="3" borderId="3" xfId="0" applyNumberFormat="1" applyFont="1" applyFill="1" applyBorder="1" applyAlignment="1" applyProtection="1">
      <protection locked="0"/>
    </xf>
    <xf numFmtId="0" fontId="6" fillId="3" borderId="2" xfId="0" applyNumberFormat="1" applyFont="1" applyFill="1" applyBorder="1" applyAlignment="1"/>
    <xf numFmtId="0" fontId="7" fillId="3" borderId="2" xfId="0" applyNumberFormat="1" applyFont="1" applyFill="1" applyBorder="1" applyAlignment="1" applyProtection="1">
      <protection locked="0"/>
    </xf>
    <xf numFmtId="0" fontId="8" fillId="3" borderId="3" xfId="0" applyNumberFormat="1" applyFont="1" applyFill="1" applyBorder="1" applyAlignment="1" applyProtection="1">
      <protection locked="0"/>
    </xf>
    <xf numFmtId="0" fontId="9" fillId="3" borderId="4" xfId="0" applyNumberFormat="1" applyFont="1" applyFill="1" applyBorder="1" applyAlignment="1" applyProtection="1">
      <alignment vertical="center"/>
      <protection locked="0"/>
    </xf>
    <xf numFmtId="0" fontId="10" fillId="3" borderId="5" xfId="0" applyNumberFormat="1" applyFont="1" applyFill="1" applyBorder="1" applyAlignment="1" applyProtection="1">
      <protection locked="0"/>
    </xf>
    <xf numFmtId="0" fontId="10" fillId="3" borderId="6" xfId="0" applyNumberFormat="1" applyFont="1" applyFill="1" applyBorder="1" applyAlignment="1" applyProtection="1">
      <protection locked="0"/>
    </xf>
    <xf numFmtId="0" fontId="9" fillId="4" borderId="7" xfId="0" applyNumberFormat="1" applyFont="1" applyFill="1" applyBorder="1" applyAlignment="1" applyProtection="1">
      <alignment vertical="center"/>
      <protection locked="0"/>
    </xf>
    <xf numFmtId="0" fontId="3" fillId="4" borderId="7" xfId="0" applyNumberFormat="1" applyFont="1" applyFill="1" applyBorder="1" applyAlignment="1" applyProtection="1">
      <protection locked="0"/>
    </xf>
    <xf numFmtId="0" fontId="4" fillId="3" borderId="8" xfId="0" applyNumberFormat="1" applyFont="1" applyFill="1" applyBorder="1" applyAlignment="1" applyProtection="1">
      <alignment vertical="top"/>
      <protection locked="0"/>
    </xf>
    <xf numFmtId="0" fontId="3" fillId="3" borderId="9" xfId="0" applyNumberFormat="1" applyFont="1" applyFill="1" applyBorder="1" applyAlignment="1" applyProtection="1">
      <alignment vertical="top"/>
      <protection locked="0"/>
    </xf>
    <xf numFmtId="0" fontId="9" fillId="3" borderId="9" xfId="0" applyNumberFormat="1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4" xfId="0" applyFill="1" applyBorder="1"/>
    <xf numFmtId="0" fontId="11" fillId="3" borderId="6" xfId="0" applyFont="1" applyFill="1" applyBorder="1"/>
    <xf numFmtId="0" fontId="9" fillId="3" borderId="5" xfId="0" applyFont="1" applyFill="1" applyBorder="1"/>
    <xf numFmtId="0" fontId="9" fillId="3" borderId="4" xfId="0" applyNumberFormat="1" applyFont="1" applyFill="1" applyBorder="1" applyAlignment="1" applyProtection="1">
      <alignment horizontal="left"/>
      <protection locked="0"/>
    </xf>
    <xf numFmtId="0" fontId="9" fillId="3" borderId="5" xfId="0" applyNumberFormat="1" applyFont="1" applyFill="1" applyBorder="1" applyAlignment="1" applyProtection="1">
      <alignment horizontal="center"/>
      <protection locked="0"/>
    </xf>
    <xf numFmtId="0" fontId="9" fillId="3" borderId="5" xfId="0" applyNumberFormat="1" applyFont="1" applyFill="1" applyBorder="1" applyAlignment="1" applyProtection="1">
      <alignment horizontal="left"/>
      <protection locked="0"/>
    </xf>
    <xf numFmtId="0" fontId="9" fillId="3" borderId="9" xfId="0" applyNumberFormat="1" applyFont="1" applyFill="1" applyBorder="1" applyAlignment="1" applyProtection="1">
      <alignment horizontal="left"/>
      <protection locked="0"/>
    </xf>
    <xf numFmtId="0" fontId="9" fillId="3" borderId="10" xfId="0" applyNumberFormat="1" applyFont="1" applyFill="1" applyBorder="1" applyAlignment="1" applyProtection="1">
      <alignment horizontal="left"/>
      <protection locked="0"/>
    </xf>
    <xf numFmtId="0" fontId="9" fillId="3" borderId="6" xfId="0" applyNumberFormat="1" applyFont="1" applyFill="1" applyBorder="1" applyAlignment="1" applyProtection="1">
      <alignment horizontal="left"/>
      <protection locked="0"/>
    </xf>
    <xf numFmtId="0" fontId="9" fillId="4" borderId="7" xfId="0" applyNumberFormat="1" applyFont="1" applyFill="1" applyBorder="1" applyAlignment="1" applyProtection="1">
      <protection locked="0"/>
    </xf>
    <xf numFmtId="0" fontId="9" fillId="4" borderId="7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protection locked="0"/>
    </xf>
    <xf numFmtId="0" fontId="12" fillId="0" borderId="12" xfId="0" applyNumberFormat="1" applyFont="1" applyBorder="1" applyProtection="1">
      <protection locked="0"/>
    </xf>
    <xf numFmtId="0" fontId="3" fillId="0" borderId="13" xfId="0" applyNumberFormat="1" applyFont="1" applyBorder="1" applyAlignment="1"/>
    <xf numFmtId="0" fontId="3" fillId="0" borderId="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3" fillId="3" borderId="15" xfId="0" applyNumberFormat="1" applyFont="1" applyFill="1" applyBorder="1" applyAlignment="1" applyProtection="1">
      <protection locked="0"/>
    </xf>
    <xf numFmtId="0" fontId="9" fillId="3" borderId="16" xfId="0" applyNumberFormat="1" applyFont="1" applyFill="1" applyBorder="1" applyAlignment="1"/>
    <xf numFmtId="0" fontId="0" fillId="3" borderId="15" xfId="0" applyNumberFormat="1" applyFill="1" applyBorder="1" applyProtection="1">
      <protection locked="0"/>
    </xf>
    <xf numFmtId="0" fontId="9" fillId="3" borderId="16" xfId="0" applyNumberFormat="1" applyFont="1" applyFill="1" applyBorder="1" applyAlignment="1" applyProtection="1">
      <alignment horizontal="center"/>
      <protection locked="0"/>
    </xf>
    <xf numFmtId="0" fontId="13" fillId="3" borderId="16" xfId="0" applyFont="1" applyFill="1" applyBorder="1"/>
    <xf numFmtId="0" fontId="13" fillId="3" borderId="17" xfId="0" applyNumberFormat="1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/>
    </xf>
    <xf numFmtId="0" fontId="9" fillId="5" borderId="8" xfId="0" applyNumberFormat="1" applyFont="1" applyFill="1" applyBorder="1" applyAlignment="1">
      <alignment horizontal="center"/>
    </xf>
    <xf numFmtId="0" fontId="14" fillId="5" borderId="10" xfId="0" applyFont="1" applyFill="1" applyBorder="1"/>
    <xf numFmtId="0" fontId="9" fillId="5" borderId="4" xfId="0" applyNumberFormat="1" applyFont="1" applyFill="1" applyBorder="1" applyAlignment="1" applyProtection="1">
      <protection locked="0"/>
    </xf>
    <xf numFmtId="0" fontId="14" fillId="5" borderId="5" xfId="0" applyNumberFormat="1" applyFont="1" applyFill="1" applyBorder="1" applyAlignment="1" applyProtection="1">
      <protection locked="0"/>
    </xf>
    <xf numFmtId="0" fontId="9" fillId="5" borderId="4" xfId="0" applyNumberFormat="1" applyFont="1" applyFill="1" applyBorder="1" applyAlignment="1" applyProtection="1">
      <alignment horizontal="right"/>
      <protection locked="0"/>
    </xf>
    <xf numFmtId="0" fontId="14" fillId="5" borderId="5" xfId="0" applyNumberFormat="1" applyFont="1" applyFill="1" applyBorder="1" applyAlignment="1" applyProtection="1">
      <alignment horizontal="center"/>
      <protection locked="0"/>
    </xf>
    <xf numFmtId="0" fontId="9" fillId="5" borderId="5" xfId="0" applyNumberFormat="1" applyFont="1" applyFill="1" applyBorder="1" applyAlignment="1" applyProtection="1">
      <alignment horizontal="center"/>
      <protection locked="0"/>
    </xf>
    <xf numFmtId="0" fontId="9" fillId="5" borderId="8" xfId="0" applyNumberFormat="1" applyFont="1" applyFill="1" applyBorder="1" applyAlignment="1" applyProtection="1">
      <alignment horizontal="right"/>
      <protection locked="0"/>
    </xf>
    <xf numFmtId="0" fontId="14" fillId="5" borderId="10" xfId="0" applyNumberFormat="1" applyFont="1" applyFill="1" applyBorder="1" applyAlignment="1" applyProtection="1">
      <alignment horizontal="center"/>
      <protection locked="0"/>
    </xf>
    <xf numFmtId="0" fontId="9" fillId="5" borderId="6" xfId="0" applyNumberFormat="1" applyFont="1" applyFill="1" applyBorder="1" applyAlignment="1" applyProtection="1">
      <alignment horizontal="right"/>
      <protection locked="0"/>
    </xf>
    <xf numFmtId="0" fontId="14" fillId="5" borderId="18" xfId="0" applyNumberFormat="1" applyFont="1" applyFill="1" applyBorder="1" applyAlignment="1" applyProtection="1">
      <alignment horizontal="center"/>
      <protection locked="0"/>
    </xf>
    <xf numFmtId="0" fontId="9" fillId="5" borderId="19" xfId="0" applyNumberFormat="1" applyFont="1" applyFill="1" applyBorder="1" applyAlignment="1" applyProtection="1">
      <alignment horizontal="right"/>
      <protection locked="0"/>
    </xf>
    <xf numFmtId="0" fontId="14" fillId="5" borderId="6" xfId="0" applyNumberFormat="1" applyFont="1" applyFill="1" applyBorder="1" applyAlignment="1" applyProtection="1">
      <alignment horizontal="center"/>
      <protection locked="0"/>
    </xf>
    <xf numFmtId="0" fontId="9" fillId="4" borderId="7" xfId="0" applyNumberFormat="1" applyFont="1" applyFill="1" applyBorder="1" applyAlignment="1" applyProtection="1">
      <alignment horizontal="right"/>
      <protection locked="0"/>
    </xf>
    <xf numFmtId="0" fontId="14" fillId="4" borderId="7" xfId="0" applyNumberFormat="1" applyFont="1" applyFill="1" applyBorder="1" applyAlignment="1" applyProtection="1">
      <alignment horizontal="center"/>
      <protection locked="0"/>
    </xf>
    <xf numFmtId="0" fontId="3" fillId="0" borderId="20" xfId="0" applyNumberFormat="1" applyFont="1" applyBorder="1" applyAlignment="1" applyProtection="1">
      <protection locked="0"/>
    </xf>
    <xf numFmtId="0" fontId="3" fillId="0" borderId="20" xfId="0" applyNumberFormat="1" applyFont="1" applyBorder="1" applyAlignment="1"/>
    <xf numFmtId="0" fontId="12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5" fillId="3" borderId="16" xfId="0" applyNumberFormat="1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4" borderId="7" xfId="0" applyNumberFormat="1" applyFont="1" applyFill="1" applyBorder="1" applyAlignment="1">
      <alignment horizontal="center"/>
    </xf>
    <xf numFmtId="0" fontId="15" fillId="4" borderId="7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9" fillId="3" borderId="26" xfId="0" applyNumberFormat="1" applyFont="1" applyFill="1" applyBorder="1" applyAlignment="1" applyProtection="1">
      <alignment horizontal="center"/>
      <protection locked="0"/>
    </xf>
    <xf numFmtId="0" fontId="13" fillId="3" borderId="26" xfId="0" applyNumberFormat="1" applyFont="1" applyFill="1" applyBorder="1" applyAlignment="1">
      <alignment horizontal="center"/>
    </xf>
    <xf numFmtId="0" fontId="13" fillId="3" borderId="10" xfId="0" applyNumberFormat="1" applyFont="1" applyFill="1" applyBorder="1" applyAlignment="1">
      <alignment horizontal="center"/>
    </xf>
    <xf numFmtId="0" fontId="9" fillId="3" borderId="26" xfId="0" applyNumberFormat="1" applyFont="1" applyFill="1" applyBorder="1" applyAlignment="1">
      <alignment horizontal="center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16" fillId="3" borderId="26" xfId="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16" fillId="3" borderId="15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16" fillId="3" borderId="8" xfId="0" applyNumberFormat="1" applyFont="1" applyFill="1" applyBorder="1" applyAlignment="1" applyProtection="1">
      <alignment horizontal="center"/>
      <protection locked="0"/>
    </xf>
    <xf numFmtId="0" fontId="0" fillId="4" borderId="7" xfId="0" applyNumberFormat="1" applyFill="1" applyBorder="1" applyAlignment="1" applyProtection="1">
      <alignment horizontal="center"/>
      <protection locked="0"/>
    </xf>
    <xf numFmtId="0" fontId="16" fillId="4" borderId="7" xfId="0" applyNumberFormat="1" applyFont="1" applyFill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12" fillId="0" borderId="7" xfId="0" applyNumberFormat="1" applyFont="1" applyBorder="1" applyAlignment="1" applyProtection="1">
      <alignment horizontal="center"/>
      <protection locked="0"/>
    </xf>
    <xf numFmtId="0" fontId="12" fillId="0" borderId="11" xfId="0" applyNumberFormat="1" applyFont="1" applyBorder="1" applyAlignment="1" applyProtection="1">
      <alignment horizontal="center"/>
      <protection locked="0"/>
    </xf>
    <xf numFmtId="0" fontId="3" fillId="0" borderId="24" xfId="0" applyNumberFormat="1" applyFont="1" applyBorder="1" applyAlignment="1" applyProtection="1">
      <alignment horizontal="center"/>
      <protection locked="0"/>
    </xf>
    <xf numFmtId="0" fontId="13" fillId="6" borderId="27" xfId="1" applyNumberFormat="1" applyFont="1" applyFill="1" applyBorder="1" applyAlignment="1" applyProtection="1">
      <protection locked="0"/>
    </xf>
    <xf numFmtId="0" fontId="13" fillId="6" borderId="28" xfId="1" applyNumberFormat="1" applyFont="1" applyFill="1" applyBorder="1" applyAlignment="1" applyProtection="1">
      <alignment horizontal="center"/>
      <protection locked="0"/>
    </xf>
    <xf numFmtId="0" fontId="13" fillId="6" borderId="29" xfId="1" applyNumberFormat="1" applyFont="1" applyFill="1" applyBorder="1" applyAlignment="1" applyProtection="1">
      <protection locked="0"/>
    </xf>
    <xf numFmtId="0" fontId="13" fillId="6" borderId="30" xfId="1" applyNumberFormat="1" applyFont="1" applyFill="1" applyBorder="1" applyAlignment="1" applyProtection="1">
      <alignment horizontal="center"/>
      <protection locked="0"/>
    </xf>
    <xf numFmtId="1" fontId="17" fillId="7" borderId="31" xfId="0" applyNumberFormat="1" applyFont="1" applyFill="1" applyBorder="1" applyAlignment="1">
      <alignment horizontal="center"/>
    </xf>
    <xf numFmtId="1" fontId="18" fillId="7" borderId="31" xfId="0" applyNumberFormat="1" applyFont="1" applyFill="1" applyBorder="1" applyAlignment="1">
      <alignment horizontal="center"/>
    </xf>
    <xf numFmtId="0" fontId="19" fillId="7" borderId="32" xfId="0" applyNumberFormat="1" applyFont="1" applyFill="1" applyBorder="1" applyAlignment="1" applyProtection="1">
      <alignment horizontal="center"/>
    </xf>
    <xf numFmtId="0" fontId="9" fillId="7" borderId="28" xfId="0" applyNumberFormat="1" applyFont="1" applyFill="1" applyBorder="1" applyAlignment="1">
      <alignment horizontal="center"/>
    </xf>
    <xf numFmtId="2" fontId="9" fillId="7" borderId="30" xfId="0" applyNumberFormat="1" applyFont="1" applyFill="1" applyBorder="1" applyAlignment="1">
      <alignment horizontal="center"/>
    </xf>
    <xf numFmtId="0" fontId="19" fillId="6" borderId="28" xfId="0" applyNumberFormat="1" applyFont="1" applyFill="1" applyBorder="1" applyAlignment="1" applyProtection="1">
      <alignment horizontal="center"/>
      <protection locked="0"/>
    </xf>
    <xf numFmtId="1" fontId="18" fillId="6" borderId="12" xfId="0" applyNumberFormat="1" applyFont="1" applyFill="1" applyBorder="1" applyAlignment="1" applyProtection="1">
      <alignment horizontal="center"/>
    </xf>
    <xf numFmtId="0" fontId="19" fillId="6" borderId="33" xfId="0" applyNumberFormat="1" applyFont="1" applyFill="1" applyBorder="1" applyAlignment="1" applyProtection="1">
      <alignment horizontal="center"/>
      <protection locked="0"/>
    </xf>
    <xf numFmtId="1" fontId="18" fillId="6" borderId="34" xfId="0" applyNumberFormat="1" applyFont="1" applyFill="1" applyBorder="1" applyAlignment="1" applyProtection="1">
      <alignment horizontal="center"/>
    </xf>
    <xf numFmtId="1" fontId="18" fillId="6" borderId="35" xfId="0" applyNumberFormat="1" applyFont="1" applyFill="1" applyBorder="1" applyAlignment="1" applyProtection="1">
      <alignment horizontal="left" indent="1"/>
    </xf>
    <xf numFmtId="0" fontId="19" fillId="6" borderId="29" xfId="0" applyNumberFormat="1" applyFont="1" applyFill="1" applyBorder="1" applyAlignment="1" applyProtection="1">
      <alignment horizontal="center"/>
      <protection locked="0"/>
    </xf>
    <xf numFmtId="1" fontId="18" fillId="6" borderId="32" xfId="0" applyNumberFormat="1" applyFont="1" applyFill="1" applyBorder="1" applyAlignment="1" applyProtection="1">
      <alignment horizontal="center"/>
    </xf>
    <xf numFmtId="0" fontId="19" fillId="4" borderId="7" xfId="0" applyNumberFormat="1" applyFont="1" applyFill="1" applyBorder="1" applyAlignment="1" applyProtection="1">
      <alignment horizontal="center"/>
      <protection locked="0"/>
    </xf>
    <xf numFmtId="1" fontId="18" fillId="4" borderId="7" xfId="0" applyNumberFormat="1" applyFont="1" applyFill="1" applyBorder="1" applyAlignment="1" applyProtection="1">
      <alignment horizontal="center"/>
    </xf>
    <xf numFmtId="0" fontId="3" fillId="8" borderId="7" xfId="0" applyNumberFormat="1" applyFont="1" applyFill="1" applyBorder="1" applyAlignment="1" applyProtection="1"/>
    <xf numFmtId="0" fontId="3" fillId="8" borderId="7" xfId="0" applyNumberFormat="1" applyFont="1" applyFill="1" applyBorder="1" applyAlignment="1" applyProtection="1">
      <alignment horizontal="center"/>
    </xf>
    <xf numFmtId="0" fontId="3" fillId="8" borderId="11" xfId="0" applyNumberFormat="1" applyFont="1" applyFill="1" applyBorder="1" applyAlignment="1" applyProtection="1"/>
    <xf numFmtId="2" fontId="20" fillId="0" borderId="7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13" fillId="6" borderId="37" xfId="1" applyNumberFormat="1" applyFont="1" applyFill="1" applyBorder="1" applyAlignment="1" applyProtection="1">
      <protection locked="0"/>
    </xf>
    <xf numFmtId="0" fontId="13" fillId="6" borderId="31" xfId="0" applyNumberFormat="1" applyFont="1" applyFill="1" applyBorder="1" applyAlignment="1" applyProtection="1">
      <alignment horizontal="center"/>
      <protection locked="0"/>
    </xf>
    <xf numFmtId="0" fontId="13" fillId="6" borderId="30" xfId="0" applyNumberFormat="1" applyFont="1" applyFill="1" applyBorder="1" applyAlignment="1" applyProtection="1">
      <protection locked="0"/>
    </xf>
    <xf numFmtId="0" fontId="9" fillId="7" borderId="38" xfId="0" applyNumberFormat="1" applyFont="1" applyFill="1" applyBorder="1" applyAlignment="1">
      <alignment horizontal="center"/>
    </xf>
    <xf numFmtId="0" fontId="19" fillId="6" borderId="31" xfId="0" applyNumberFormat="1" applyFont="1" applyFill="1" applyBorder="1" applyAlignment="1" applyProtection="1">
      <alignment horizontal="center"/>
      <protection locked="0"/>
    </xf>
    <xf numFmtId="0" fontId="19" fillId="6" borderId="39" xfId="0" applyNumberFormat="1" applyFont="1" applyFill="1" applyBorder="1" applyAlignment="1" applyProtection="1">
      <alignment horizontal="center"/>
      <protection locked="0"/>
    </xf>
    <xf numFmtId="1" fontId="18" fillId="6" borderId="11" xfId="0" applyNumberFormat="1" applyFont="1" applyFill="1" applyBorder="1" applyAlignment="1" applyProtection="1">
      <alignment horizontal="center"/>
    </xf>
    <xf numFmtId="1" fontId="18" fillId="6" borderId="40" xfId="0" applyNumberFormat="1" applyFont="1" applyFill="1" applyBorder="1" applyAlignment="1" applyProtection="1">
      <alignment horizontal="left" indent="1"/>
    </xf>
    <xf numFmtId="0" fontId="19" fillId="6" borderId="30" xfId="0" applyNumberFormat="1" applyFont="1" applyFill="1" applyBorder="1" applyAlignment="1" applyProtection="1">
      <alignment horizontal="center"/>
      <protection locked="0"/>
    </xf>
    <xf numFmtId="0" fontId="13" fillId="6" borderId="37" xfId="1" applyNumberFormat="1" applyFont="1" applyFill="1" applyBorder="1" applyProtection="1">
      <protection locked="0"/>
    </xf>
    <xf numFmtId="0" fontId="13" fillId="6" borderId="31" xfId="1" applyNumberFormat="1" applyFont="1" applyFill="1" applyBorder="1" applyAlignment="1" applyProtection="1">
      <alignment horizontal="center"/>
      <protection locked="0"/>
    </xf>
    <xf numFmtId="0" fontId="13" fillId="6" borderId="30" xfId="1" applyNumberFormat="1" applyFont="1" applyFill="1" applyBorder="1" applyProtection="1">
      <protection locked="0"/>
    </xf>
    <xf numFmtId="0" fontId="13" fillId="6" borderId="30" xfId="1" applyNumberFormat="1" applyFont="1" applyFill="1" applyBorder="1" applyAlignment="1" applyProtection="1">
      <protection locked="0"/>
    </xf>
    <xf numFmtId="0" fontId="13" fillId="6" borderId="37" xfId="1" applyFont="1" applyFill="1" applyBorder="1" applyProtection="1">
      <protection locked="0"/>
    </xf>
    <xf numFmtId="0" fontId="13" fillId="6" borderId="31" xfId="1" applyFont="1" applyFill="1" applyBorder="1" applyAlignment="1" applyProtection="1">
      <alignment horizontal="center"/>
      <protection locked="0"/>
    </xf>
    <xf numFmtId="0" fontId="13" fillId="6" borderId="30" xfId="1" applyFont="1" applyFill="1" applyBorder="1" applyProtection="1">
      <protection locked="0"/>
    </xf>
    <xf numFmtId="0" fontId="21" fillId="6" borderId="37" xfId="0" applyFont="1" applyFill="1" applyBorder="1"/>
    <xf numFmtId="0" fontId="21" fillId="6" borderId="31" xfId="0" applyFont="1" applyFill="1" applyBorder="1" applyAlignment="1">
      <alignment horizontal="center"/>
    </xf>
    <xf numFmtId="0" fontId="21" fillId="6" borderId="30" xfId="0" applyFont="1" applyFill="1" applyBorder="1"/>
    <xf numFmtId="0" fontId="13" fillId="6" borderId="37" xfId="0" applyNumberFormat="1" applyFont="1" applyFill="1" applyBorder="1" applyAlignment="1"/>
    <xf numFmtId="0" fontId="13" fillId="6" borderId="31" xfId="0" applyNumberFormat="1" applyFont="1" applyFill="1" applyBorder="1" applyAlignment="1">
      <alignment horizontal="center"/>
    </xf>
    <xf numFmtId="0" fontId="13" fillId="6" borderId="30" xfId="0" applyNumberFormat="1" applyFont="1" applyFill="1" applyBorder="1" applyAlignment="1"/>
    <xf numFmtId="0" fontId="13" fillId="6" borderId="37" xfId="0" applyNumberFormat="1" applyFont="1" applyFill="1" applyBorder="1" applyAlignment="1" applyProtection="1">
      <protection locked="0"/>
    </xf>
    <xf numFmtId="0" fontId="13" fillId="6" borderId="37" xfId="1" applyFont="1" applyFill="1" applyBorder="1"/>
    <xf numFmtId="0" fontId="13" fillId="6" borderId="31" xfId="1" applyFont="1" applyFill="1" applyBorder="1" applyAlignment="1">
      <alignment horizontal="center"/>
    </xf>
    <xf numFmtId="0" fontId="13" fillId="6" borderId="30" xfId="1" applyFont="1" applyFill="1" applyBorder="1"/>
    <xf numFmtId="0" fontId="13" fillId="6" borderId="17" xfId="1" applyFont="1" applyFill="1" applyBorder="1"/>
    <xf numFmtId="0" fontId="13" fillId="6" borderId="37" xfId="0" applyFont="1" applyFill="1" applyBorder="1"/>
    <xf numFmtId="0" fontId="13" fillId="6" borderId="31" xfId="0" applyFont="1" applyFill="1" applyBorder="1" applyAlignment="1">
      <alignment horizontal="center"/>
    </xf>
    <xf numFmtId="0" fontId="13" fillId="6" borderId="30" xfId="0" applyFont="1" applyFill="1" applyBorder="1"/>
    <xf numFmtId="0" fontId="13" fillId="6" borderId="41" xfId="0" applyNumberFormat="1" applyFont="1" applyFill="1" applyBorder="1" applyAlignment="1" applyProtection="1">
      <protection locked="0"/>
    </xf>
    <xf numFmtId="0" fontId="13" fillId="6" borderId="42" xfId="0" applyNumberFormat="1" applyFont="1" applyFill="1" applyBorder="1" applyAlignment="1" applyProtection="1">
      <alignment horizontal="center"/>
      <protection locked="0"/>
    </xf>
    <xf numFmtId="0" fontId="13" fillId="6" borderId="43" xfId="0" applyNumberFormat="1" applyFont="1" applyFill="1" applyBorder="1" applyAlignment="1" applyProtection="1">
      <protection locked="0"/>
    </xf>
    <xf numFmtId="0" fontId="9" fillId="7" borderId="26" xfId="0" applyNumberFormat="1" applyFont="1" applyFill="1" applyBorder="1" applyAlignment="1">
      <alignment horizontal="center"/>
    </xf>
    <xf numFmtId="0" fontId="0" fillId="3" borderId="2" xfId="0" applyFill="1" applyBorder="1"/>
    <xf numFmtId="0" fontId="16" fillId="3" borderId="44" xfId="0" applyNumberFormat="1" applyFont="1" applyFill="1" applyBorder="1" applyAlignment="1" applyProtection="1">
      <alignment horizontal="center"/>
      <protection locked="0"/>
    </xf>
    <xf numFmtId="1" fontId="18" fillId="6" borderId="34" xfId="0" applyNumberFormat="1" applyFont="1" applyFill="1" applyBorder="1" applyAlignment="1" applyProtection="1">
      <alignment horizontal="left" indent="1"/>
    </xf>
    <xf numFmtId="1" fontId="18" fillId="6" borderId="11" xfId="0" applyNumberFormat="1" applyFont="1" applyFill="1" applyBorder="1" applyAlignment="1" applyProtection="1">
      <alignment horizontal="left" indent="1"/>
    </xf>
    <xf numFmtId="0" fontId="9" fillId="4" borderId="13" xfId="0" applyNumberFormat="1" applyFont="1" applyFill="1" applyBorder="1" applyAlignment="1" applyProtection="1">
      <alignment vertical="center"/>
      <protection locked="0"/>
    </xf>
    <xf numFmtId="0" fontId="9" fillId="4" borderId="13" xfId="0" applyNumberFormat="1" applyFont="1" applyFill="1" applyBorder="1" applyAlignment="1" applyProtection="1">
      <protection locked="0"/>
    </xf>
    <xf numFmtId="0" fontId="9" fillId="4" borderId="13" xfId="0" applyNumberFormat="1" applyFont="1" applyFill="1" applyBorder="1" applyAlignment="1" applyProtection="1">
      <alignment horizontal="right"/>
      <protection locked="0"/>
    </xf>
    <xf numFmtId="0" fontId="13" fillId="4" borderId="13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19" fillId="4" borderId="13" xfId="0" applyNumberFormat="1" applyFont="1" applyFill="1" applyBorder="1" applyAlignment="1" applyProtection="1">
      <alignment horizontal="center"/>
      <protection locked="0"/>
    </xf>
    <xf numFmtId="0" fontId="9" fillId="4" borderId="13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>
      <alignment horizontal="center"/>
    </xf>
    <xf numFmtId="0" fontId="0" fillId="3" borderId="8" xfId="0" applyNumberFormat="1" applyFill="1" applyBorder="1" applyAlignment="1" applyProtection="1">
      <alignment horizontal="center"/>
      <protection locked="0"/>
    </xf>
    <xf numFmtId="1" fontId="18" fillId="6" borderId="45" xfId="0" applyNumberFormat="1" applyFont="1" applyFill="1" applyBorder="1" applyAlignment="1" applyProtection="1">
      <alignment horizontal="center"/>
    </xf>
    <xf numFmtId="0" fontId="19" fillId="6" borderId="42" xfId="0" applyNumberFormat="1" applyFont="1" applyFill="1" applyBorder="1" applyAlignment="1" applyProtection="1">
      <alignment horizontal="center"/>
      <protection locked="0"/>
    </xf>
    <xf numFmtId="1" fontId="18" fillId="6" borderId="10" xfId="0" applyNumberFormat="1" applyFont="1" applyFill="1" applyBorder="1" applyAlignment="1" applyProtection="1">
      <alignment horizontal="center"/>
    </xf>
    <xf numFmtId="0" fontId="13" fillId="6" borderId="31" xfId="1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3" fillId="6" borderId="30" xfId="1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0" fontId="27" fillId="3" borderId="2" xfId="0" applyNumberFormat="1" applyFont="1" applyFill="1" applyBorder="1" applyAlignment="1" applyProtection="1">
      <protection locked="0"/>
    </xf>
    <xf numFmtId="0" fontId="7" fillId="3" borderId="3" xfId="0" applyNumberFormat="1" applyFont="1" applyFill="1" applyBorder="1" applyAlignment="1" applyProtection="1">
      <protection locked="0"/>
    </xf>
    <xf numFmtId="0" fontId="11" fillId="3" borderId="4" xfId="0" applyFont="1" applyFill="1" applyBorder="1"/>
    <xf numFmtId="0" fontId="11" fillId="3" borderId="5" xfId="0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5" borderId="3" xfId="0" applyFont="1" applyFill="1" applyBorder="1"/>
    <xf numFmtId="0" fontId="13" fillId="9" borderId="17" xfId="0" applyNumberFormat="1" applyFont="1" applyFill="1" applyBorder="1" applyAlignment="1">
      <alignment horizontal="center"/>
    </xf>
    <xf numFmtId="0" fontId="13" fillId="9" borderId="44" xfId="0" applyNumberFormat="1" applyFont="1" applyFill="1" applyBorder="1" applyAlignment="1">
      <alignment horizontal="center"/>
    </xf>
    <xf numFmtId="0" fontId="13" fillId="9" borderId="16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9" fillId="5" borderId="6" xfId="0" applyNumberFormat="1" applyFont="1" applyFill="1" applyBorder="1" applyAlignment="1" applyProtection="1">
      <protection locked="0"/>
    </xf>
    <xf numFmtId="0" fontId="13" fillId="9" borderId="15" xfId="0" applyNumberFormat="1" applyFont="1" applyFill="1" applyBorder="1" applyAlignment="1">
      <alignment horizontal="center"/>
    </xf>
    <xf numFmtId="0" fontId="13" fillId="3" borderId="3" xfId="0" applyNumberFormat="1" applyFont="1" applyFill="1" applyBorder="1" applyAlignment="1">
      <alignment horizontal="center"/>
    </xf>
    <xf numFmtId="0" fontId="13" fillId="9" borderId="8" xfId="0" applyNumberFormat="1" applyFont="1" applyFill="1" applyBorder="1" applyAlignment="1">
      <alignment horizontal="center"/>
    </xf>
    <xf numFmtId="0" fontId="13" fillId="9" borderId="26" xfId="0" applyNumberFormat="1" applyFont="1" applyFill="1" applyBorder="1" applyAlignment="1">
      <alignment horizontal="center"/>
    </xf>
    <xf numFmtId="0" fontId="9" fillId="3" borderId="10" xfId="0" applyNumberFormat="1" applyFont="1" applyFill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1" fontId="17" fillId="7" borderId="37" xfId="0" applyNumberFormat="1" applyFont="1" applyFill="1" applyBorder="1" applyAlignment="1">
      <alignment horizontal="center"/>
    </xf>
    <xf numFmtId="2" fontId="9" fillId="9" borderId="28" xfId="0" applyNumberFormat="1" applyFont="1" applyFill="1" applyBorder="1" applyAlignment="1">
      <alignment horizontal="center"/>
    </xf>
    <xf numFmtId="2" fontId="9" fillId="7" borderId="45" xfId="0" applyNumberFormat="1" applyFont="1" applyFill="1" applyBorder="1" applyAlignment="1">
      <alignment horizontal="center"/>
    </xf>
    <xf numFmtId="0" fontId="9" fillId="9" borderId="31" xfId="0" applyNumberFormat="1" applyFont="1" applyFill="1" applyBorder="1" applyAlignment="1">
      <alignment horizontal="center"/>
    </xf>
    <xf numFmtId="2" fontId="9" fillId="9" borderId="32" xfId="0" applyNumberFormat="1" applyFont="1" applyFill="1" applyBorder="1" applyAlignment="1">
      <alignment horizontal="center"/>
    </xf>
    <xf numFmtId="2" fontId="9" fillId="9" borderId="38" xfId="0" applyNumberFormat="1" applyFont="1" applyFill="1" applyBorder="1" applyAlignment="1">
      <alignment horizontal="center"/>
    </xf>
    <xf numFmtId="1" fontId="9" fillId="9" borderId="31" xfId="0" applyNumberFormat="1" applyFont="1" applyFill="1" applyBorder="1" applyAlignment="1">
      <alignment horizontal="center"/>
    </xf>
    <xf numFmtId="0" fontId="19" fillId="9" borderId="32" xfId="0" applyNumberFormat="1" applyFont="1" applyFill="1" applyBorder="1" applyAlignment="1" applyProtection="1">
      <alignment horizontal="center"/>
    </xf>
    <xf numFmtId="0" fontId="9" fillId="9" borderId="38" xfId="0" applyNumberFormat="1" applyFont="1" applyFill="1" applyBorder="1" applyAlignment="1" applyProtection="1">
      <alignment horizontal="center"/>
    </xf>
    <xf numFmtId="0" fontId="13" fillId="6" borderId="30" xfId="1" applyFont="1" applyFill="1" applyBorder="1" applyAlignment="1">
      <alignment horizontal="center"/>
    </xf>
    <xf numFmtId="1" fontId="9" fillId="9" borderId="55" xfId="0" applyNumberFormat="1" applyFont="1" applyFill="1" applyBorder="1" applyAlignment="1">
      <alignment horizontal="center"/>
    </xf>
    <xf numFmtId="0" fontId="19" fillId="9" borderId="38" xfId="0" applyNumberFormat="1" applyFont="1" applyFill="1" applyBorder="1" applyAlignment="1" applyProtection="1">
      <alignment horizontal="center"/>
    </xf>
    <xf numFmtId="0" fontId="9" fillId="9" borderId="32" xfId="0" applyNumberFormat="1" applyFont="1" applyFill="1" applyBorder="1" applyAlignment="1" applyProtection="1">
      <alignment horizontal="center"/>
    </xf>
    <xf numFmtId="0" fontId="13" fillId="6" borderId="30" xfId="0" applyNumberFormat="1" applyFont="1" applyFill="1" applyBorder="1" applyAlignment="1" applyProtection="1">
      <alignment horizontal="center"/>
      <protection locked="0"/>
    </xf>
    <xf numFmtId="0" fontId="9" fillId="9" borderId="32" xfId="0" applyNumberFormat="1" applyFont="1" applyFill="1" applyBorder="1" applyAlignment="1">
      <alignment horizontal="center"/>
    </xf>
    <xf numFmtId="2" fontId="19" fillId="9" borderId="32" xfId="0" applyNumberFormat="1" applyFont="1" applyFill="1" applyBorder="1" applyAlignment="1" applyProtection="1">
      <alignment horizontal="center"/>
    </xf>
    <xf numFmtId="0" fontId="13" fillId="6" borderId="44" xfId="1" applyFont="1" applyFill="1" applyBorder="1"/>
    <xf numFmtId="2" fontId="9" fillId="9" borderId="32" xfId="0" applyNumberFormat="1" applyFont="1" applyFill="1" applyBorder="1" applyAlignment="1" applyProtection="1">
      <alignment horizontal="center"/>
    </xf>
    <xf numFmtId="0" fontId="12" fillId="6" borderId="30" xfId="0" applyFont="1" applyFill="1" applyBorder="1"/>
    <xf numFmtId="0" fontId="13" fillId="6" borderId="30" xfId="1" applyNumberFormat="1" applyFont="1" applyFill="1" applyBorder="1" applyAlignment="1"/>
    <xf numFmtId="1" fontId="17" fillId="7" borderId="41" xfId="0" applyNumberFormat="1" applyFont="1" applyFill="1" applyBorder="1" applyAlignment="1">
      <alignment horizontal="center"/>
    </xf>
    <xf numFmtId="1" fontId="9" fillId="9" borderId="42" xfId="0" applyNumberFormat="1" applyFont="1" applyFill="1" applyBorder="1" applyAlignment="1">
      <alignment horizontal="center"/>
    </xf>
    <xf numFmtId="0" fontId="9" fillId="9" borderId="9" xfId="0" applyNumberFormat="1" applyFont="1" applyFill="1" applyBorder="1" applyAlignment="1">
      <alignment horizontal="center"/>
    </xf>
    <xf numFmtId="2" fontId="9" fillId="7" borderId="56" xfId="0" applyNumberFormat="1" applyFont="1" applyFill="1" applyBorder="1" applyAlignment="1">
      <alignment horizontal="center"/>
    </xf>
    <xf numFmtId="0" fontId="19" fillId="6" borderId="48" xfId="0" applyNumberFormat="1" applyFont="1" applyFill="1" applyBorder="1" applyAlignment="1" applyProtection="1">
      <alignment horizontal="center"/>
      <protection locked="0"/>
    </xf>
    <xf numFmtId="1" fontId="18" fillId="6" borderId="54" xfId="0" applyNumberFormat="1" applyFont="1" applyFill="1" applyBorder="1" applyAlignment="1" applyProtection="1">
      <alignment horizontal="center"/>
    </xf>
    <xf numFmtId="0" fontId="19" fillId="6" borderId="46" xfId="0" applyNumberFormat="1" applyFont="1" applyFill="1" applyBorder="1" applyAlignment="1" applyProtection="1">
      <alignment horizontal="center"/>
      <protection locked="0"/>
    </xf>
    <xf numFmtId="1" fontId="18" fillId="6" borderId="47" xfId="0" applyNumberFormat="1" applyFont="1" applyFill="1" applyBorder="1" applyAlignment="1" applyProtection="1">
      <alignment horizontal="center"/>
    </xf>
    <xf numFmtId="1" fontId="18" fillId="6" borderId="49" xfId="0" applyNumberFormat="1" applyFont="1" applyFill="1" applyBorder="1" applyAlignment="1" applyProtection="1">
      <alignment horizontal="left" indent="1"/>
    </xf>
    <xf numFmtId="0" fontId="19" fillId="6" borderId="56" xfId="0" applyNumberFormat="1" applyFont="1" applyFill="1" applyBorder="1" applyAlignment="1" applyProtection="1">
      <alignment horizontal="center"/>
      <protection locked="0"/>
    </xf>
    <xf numFmtId="1" fontId="18" fillId="6" borderId="57" xfId="0" applyNumberFormat="1" applyFont="1" applyFill="1" applyBorder="1" applyAlignment="1" applyProtection="1">
      <alignment horizontal="center"/>
    </xf>
    <xf numFmtId="1" fontId="18" fillId="9" borderId="42" xfId="0" applyNumberFormat="1" applyFont="1" applyFill="1" applyBorder="1" applyAlignment="1">
      <alignment horizontal="center"/>
    </xf>
    <xf numFmtId="0" fontId="19" fillId="9" borderId="9" xfId="0" applyNumberFormat="1" applyFont="1" applyFill="1" applyBorder="1" applyAlignment="1" applyProtection="1">
      <alignment horizontal="center"/>
    </xf>
    <xf numFmtId="2" fontId="9" fillId="7" borderId="7" xfId="0" applyNumberFormat="1" applyFont="1" applyFill="1" applyBorder="1" applyAlignment="1">
      <alignment horizontal="center"/>
    </xf>
    <xf numFmtId="0" fontId="19" fillId="6" borderId="7" xfId="0" applyNumberFormat="1" applyFont="1" applyFill="1" applyBorder="1" applyAlignment="1" applyProtection="1">
      <alignment horizontal="center"/>
      <protection locked="0"/>
    </xf>
    <xf numFmtId="1" fontId="18" fillId="6" borderId="7" xfId="0" applyNumberFormat="1" applyFont="1" applyFill="1" applyBorder="1" applyAlignment="1" applyProtection="1">
      <alignment horizontal="center"/>
    </xf>
    <xf numFmtId="1" fontId="18" fillId="6" borderId="7" xfId="0" applyNumberFormat="1" applyFont="1" applyFill="1" applyBorder="1" applyAlignment="1" applyProtection="1">
      <alignment horizontal="left" indent="1"/>
    </xf>
    <xf numFmtId="0" fontId="9" fillId="9" borderId="42" xfId="0" applyNumberFormat="1" applyFont="1" applyFill="1" applyBorder="1" applyAlignment="1">
      <alignment horizontal="center"/>
    </xf>
    <xf numFmtId="0" fontId="9" fillId="9" borderId="8" xfId="0" applyNumberFormat="1" applyFont="1" applyFill="1" applyBorder="1" applyAlignment="1" applyProtection="1">
      <alignment horizontal="center"/>
    </xf>
    <xf numFmtId="0" fontId="13" fillId="3" borderId="1" xfId="0" applyNumberFormat="1" applyFont="1" applyFill="1" applyBorder="1" applyAlignment="1" applyProtection="1">
      <protection locked="0"/>
    </xf>
    <xf numFmtId="1" fontId="18" fillId="6" borderId="52" xfId="0" applyNumberFormat="1" applyFont="1" applyFill="1" applyBorder="1" applyAlignment="1" applyProtection="1">
      <alignment horizontal="center"/>
    </xf>
    <xf numFmtId="1" fontId="18" fillId="6" borderId="29" xfId="0" applyNumberFormat="1" applyFont="1" applyFill="1" applyBorder="1" applyAlignment="1" applyProtection="1">
      <alignment horizontal="center"/>
    </xf>
    <xf numFmtId="1" fontId="18" fillId="6" borderId="58" xfId="0" applyNumberFormat="1" applyFont="1" applyFill="1" applyBorder="1" applyAlignment="1" applyProtection="1">
      <alignment horizontal="center"/>
    </xf>
    <xf numFmtId="0" fontId="19" fillId="6" borderId="50" xfId="0" applyNumberFormat="1" applyFont="1" applyFill="1" applyBorder="1" applyAlignment="1" applyProtection="1">
      <alignment horizontal="center"/>
      <protection locked="0"/>
    </xf>
    <xf numFmtId="1" fontId="18" fillId="6" borderId="59" xfId="0" applyNumberFormat="1" applyFont="1" applyFill="1" applyBorder="1" applyAlignment="1" applyProtection="1">
      <alignment horizontal="center"/>
    </xf>
    <xf numFmtId="1" fontId="18" fillId="6" borderId="51" xfId="0" applyNumberFormat="1" applyFont="1" applyFill="1" applyBorder="1" applyAlignment="1" applyProtection="1">
      <alignment horizontal="left" indent="1"/>
    </xf>
    <xf numFmtId="0" fontId="19" fillId="6" borderId="4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1" applyFont="1" applyFill="1" applyBorder="1"/>
    <xf numFmtId="0" fontId="2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6" borderId="31" xfId="1" applyFont="1" applyFill="1" applyBorder="1"/>
    <xf numFmtId="0" fontId="13" fillId="6" borderId="31" xfId="0" applyNumberFormat="1" applyFont="1" applyFill="1" applyBorder="1" applyAlignment="1" applyProtection="1">
      <protection locked="0"/>
    </xf>
    <xf numFmtId="0" fontId="13" fillId="6" borderId="31" xfId="1" applyNumberFormat="1" applyFont="1" applyFill="1" applyBorder="1" applyProtection="1">
      <protection locked="0"/>
    </xf>
    <xf numFmtId="0" fontId="32" fillId="0" borderId="0" xfId="0" applyFont="1"/>
    <xf numFmtId="0" fontId="13" fillId="3" borderId="16" xfId="0" applyNumberFormat="1" applyFont="1" applyFill="1" applyBorder="1" applyAlignment="1" applyProtection="1">
      <protection locked="0"/>
    </xf>
    <xf numFmtId="0" fontId="0" fillId="3" borderId="16" xfId="0" applyNumberFormat="1" applyFill="1" applyBorder="1" applyProtection="1">
      <protection locked="0"/>
    </xf>
    <xf numFmtId="0" fontId="22" fillId="3" borderId="1" xfId="0" applyNumberFormat="1" applyFont="1" applyFill="1" applyBorder="1" applyAlignment="1" applyProtection="1">
      <alignment horizontal="center"/>
      <protection locked="0"/>
    </xf>
    <xf numFmtId="0" fontId="9" fillId="3" borderId="44" xfId="0" applyNumberFormat="1" applyFont="1" applyFill="1" applyBorder="1" applyAlignment="1">
      <alignment horizontal="center"/>
    </xf>
    <xf numFmtId="0" fontId="25" fillId="3" borderId="44" xfId="0" applyNumberFormat="1" applyFont="1" applyFill="1" applyBorder="1" applyAlignment="1">
      <alignment horizontal="center"/>
    </xf>
    <xf numFmtId="0" fontId="0" fillId="3" borderId="26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22" fillId="3" borderId="44" xfId="0" applyNumberFormat="1" applyFont="1" applyFill="1" applyBorder="1" applyAlignment="1" applyProtection="1">
      <alignment horizontal="center"/>
      <protection locked="0"/>
    </xf>
    <xf numFmtId="2" fontId="9" fillId="10" borderId="27" xfId="0" applyNumberFormat="1" applyFont="1" applyFill="1" applyBorder="1" applyAlignment="1" applyProtection="1">
      <alignment horizontal="center"/>
      <protection locked="0"/>
    </xf>
    <xf numFmtId="2" fontId="9" fillId="10" borderId="37" xfId="0" applyNumberFormat="1" applyFont="1" applyFill="1" applyBorder="1" applyAlignment="1" applyProtection="1">
      <alignment horizontal="center"/>
      <protection locked="0"/>
    </xf>
    <xf numFmtId="0" fontId="26" fillId="11" borderId="37" xfId="1" applyFont="1" applyFill="1" applyBorder="1" applyAlignment="1">
      <alignment horizontal="center"/>
    </xf>
    <xf numFmtId="0" fontId="13" fillId="6" borderId="15" xfId="1" applyFont="1" applyFill="1" applyBorder="1"/>
    <xf numFmtId="0" fontId="13" fillId="6" borderId="15" xfId="1" applyFont="1" applyFill="1" applyBorder="1" applyAlignment="1">
      <alignment horizontal="center"/>
    </xf>
    <xf numFmtId="0" fontId="13" fillId="6" borderId="15" xfId="0" applyNumberFormat="1" applyFont="1" applyFill="1" applyBorder="1" applyAlignment="1" applyProtection="1">
      <protection locked="0"/>
    </xf>
    <xf numFmtId="0" fontId="13" fillId="6" borderId="15" xfId="0" applyNumberFormat="1" applyFont="1" applyFill="1" applyBorder="1" applyAlignment="1" applyProtection="1">
      <alignment horizontal="center"/>
      <protection locked="0"/>
    </xf>
    <xf numFmtId="0" fontId="13" fillId="6" borderId="44" xfId="0" applyNumberFormat="1" applyFont="1" applyFill="1" applyBorder="1" applyAlignment="1" applyProtection="1">
      <protection locked="0"/>
    </xf>
    <xf numFmtId="0" fontId="26" fillId="11" borderId="37" xfId="0" applyNumberFormat="1" applyFont="1" applyFill="1" applyBorder="1" applyAlignment="1" applyProtection="1">
      <alignment horizontal="center"/>
      <protection locked="0"/>
    </xf>
    <xf numFmtId="0" fontId="13" fillId="6" borderId="12" xfId="1" applyFont="1" applyFill="1" applyBorder="1"/>
    <xf numFmtId="0" fontId="26" fillId="11" borderId="37" xfId="1" applyNumberFormat="1" applyFont="1" applyFill="1" applyBorder="1" applyAlignment="1" applyProtection="1">
      <alignment horizontal="center"/>
      <protection locked="0"/>
    </xf>
    <xf numFmtId="2" fontId="9" fillId="10" borderId="53" xfId="0" applyNumberFormat="1" applyFont="1" applyFill="1" applyBorder="1" applyAlignment="1" applyProtection="1">
      <alignment horizontal="center"/>
      <protection locked="0"/>
    </xf>
    <xf numFmtId="0" fontId="13" fillId="6" borderId="45" xfId="1" applyNumberFormat="1" applyFont="1" applyFill="1" applyBorder="1" applyAlignment="1" applyProtection="1">
      <alignment horizontal="center"/>
      <protection locked="0"/>
    </xf>
    <xf numFmtId="0" fontId="13" fillId="6" borderId="30" xfId="0" applyFont="1" applyFill="1" applyBorder="1" applyAlignment="1">
      <alignment horizontal="center"/>
    </xf>
    <xf numFmtId="0" fontId="13" fillId="6" borderId="31" xfId="1" applyNumberFormat="1" applyFont="1" applyFill="1" applyBorder="1" applyAlignment="1"/>
    <xf numFmtId="0" fontId="13" fillId="6" borderId="30" xfId="0" applyNumberFormat="1" applyFont="1" applyFill="1" applyBorder="1" applyAlignment="1" applyProtection="1">
      <alignment horizontal="left"/>
      <protection locked="0"/>
    </xf>
    <xf numFmtId="0" fontId="13" fillId="6" borderId="17" xfId="0" applyNumberFormat="1" applyFont="1" applyFill="1" applyBorder="1" applyAlignment="1" applyProtection="1">
      <alignment horizontal="center"/>
      <protection locked="0"/>
    </xf>
    <xf numFmtId="1" fontId="13" fillId="12" borderId="30" xfId="1" applyNumberFormat="1" applyFont="1" applyFill="1" applyBorder="1" applyAlignment="1" applyProtection="1">
      <alignment horizontal="center"/>
    </xf>
    <xf numFmtId="1" fontId="0" fillId="0" borderId="0" xfId="0" applyNumberFormat="1" applyFill="1" applyBorder="1"/>
    <xf numFmtId="1" fontId="13" fillId="12" borderId="29" xfId="1" applyNumberFormat="1" applyFont="1" applyFill="1" applyBorder="1" applyAlignment="1" applyProtection="1">
      <alignment horizontal="center"/>
    </xf>
    <xf numFmtId="0" fontId="13" fillId="12" borderId="29" xfId="1" applyNumberFormat="1" applyFont="1" applyFill="1" applyBorder="1" applyAlignment="1" applyProtection="1">
      <alignment horizontal="center"/>
    </xf>
    <xf numFmtId="0" fontId="13" fillId="12" borderId="30" xfId="1" applyNumberFormat="1" applyFont="1" applyFill="1" applyBorder="1" applyAlignment="1" applyProtection="1">
      <alignment horizontal="center"/>
    </xf>
    <xf numFmtId="0" fontId="9" fillId="3" borderId="3" xfId="0" applyNumberFormat="1" applyFont="1" applyFill="1" applyBorder="1" applyAlignment="1"/>
    <xf numFmtId="0" fontId="9" fillId="3" borderId="17" xfId="0" applyNumberFormat="1" applyFont="1" applyFill="1" applyBorder="1" applyAlignment="1">
      <alignment horizontal="center"/>
    </xf>
    <xf numFmtId="0" fontId="0" fillId="3" borderId="17" xfId="0" applyNumberFormat="1" applyFill="1" applyBorder="1" applyProtection="1">
      <protection locked="0"/>
    </xf>
    <xf numFmtId="0" fontId="13" fillId="6" borderId="29" xfId="1" applyNumberFormat="1" applyFont="1" applyFill="1" applyBorder="1" applyAlignment="1" applyProtection="1">
      <alignment horizontal="center"/>
      <protection locked="0"/>
    </xf>
    <xf numFmtId="0" fontId="13" fillId="6" borderId="17" xfId="1" applyNumberFormat="1" applyFont="1" applyFill="1" applyBorder="1" applyAlignment="1" applyProtection="1">
      <alignment horizontal="center"/>
      <protection locked="0"/>
    </xf>
    <xf numFmtId="0" fontId="13" fillId="6" borderId="30" xfId="1" applyNumberFormat="1" applyFont="1" applyFill="1" applyBorder="1" applyAlignment="1">
      <alignment horizontal="center"/>
    </xf>
    <xf numFmtId="0" fontId="13" fillId="6" borderId="31" xfId="0" applyFont="1" applyFill="1" applyBorder="1"/>
    <xf numFmtId="0" fontId="13" fillId="6" borderId="15" xfId="1" applyNumberFormat="1" applyFont="1" applyFill="1" applyBorder="1" applyAlignment="1" applyProtection="1">
      <protection locked="0"/>
    </xf>
    <xf numFmtId="0" fontId="13" fillId="6" borderId="42" xfId="1" applyNumberFormat="1" applyFont="1" applyFill="1" applyBorder="1" applyAlignment="1" applyProtection="1">
      <protection locked="0"/>
    </xf>
    <xf numFmtId="0" fontId="13" fillId="6" borderId="27" xfId="1" applyNumberFormat="1" applyFont="1" applyFill="1" applyBorder="1" applyProtection="1">
      <protection locked="0"/>
    </xf>
    <xf numFmtId="0" fontId="13" fillId="6" borderId="29" xfId="1" applyNumberFormat="1" applyFont="1" applyFill="1" applyBorder="1" applyProtection="1">
      <protection locked="0"/>
    </xf>
    <xf numFmtId="0" fontId="13" fillId="6" borderId="12" xfId="1" applyNumberFormat="1" applyFont="1" applyFill="1" applyBorder="1" applyAlignment="1" applyProtection="1">
      <alignment horizontal="center"/>
      <protection locked="0"/>
    </xf>
    <xf numFmtId="2" fontId="19" fillId="9" borderId="12" xfId="0" applyNumberFormat="1" applyFont="1" applyFill="1" applyBorder="1" applyAlignment="1" applyProtection="1">
      <alignment horizontal="center"/>
    </xf>
    <xf numFmtId="0" fontId="9" fillId="11" borderId="28" xfId="0" applyNumberFormat="1" applyFont="1" applyFill="1" applyBorder="1" applyAlignment="1">
      <alignment horizontal="center"/>
    </xf>
    <xf numFmtId="1" fontId="17" fillId="11" borderId="31" xfId="0" applyNumberFormat="1" applyFont="1" applyFill="1" applyBorder="1" applyAlignment="1">
      <alignment horizontal="center"/>
    </xf>
    <xf numFmtId="1" fontId="18" fillId="11" borderId="31" xfId="0" applyNumberFormat="1" applyFont="1" applyFill="1" applyBorder="1" applyAlignment="1">
      <alignment horizontal="center"/>
    </xf>
    <xf numFmtId="0" fontId="9" fillId="11" borderId="38" xfId="0" applyNumberFormat="1" applyFont="1" applyFill="1" applyBorder="1" applyAlignment="1">
      <alignment horizontal="center"/>
    </xf>
    <xf numFmtId="2" fontId="9" fillId="11" borderId="30" xfId="0" applyNumberFormat="1" applyFont="1" applyFill="1" applyBorder="1" applyAlignment="1">
      <alignment horizontal="center"/>
    </xf>
    <xf numFmtId="0" fontId="9" fillId="11" borderId="26" xfId="0" applyNumberFormat="1" applyFont="1" applyFill="1" applyBorder="1" applyAlignment="1">
      <alignment horizontal="center"/>
    </xf>
    <xf numFmtId="1" fontId="17" fillId="13" borderId="28" xfId="0" applyNumberFormat="1" applyFont="1" applyFill="1" applyBorder="1" applyAlignment="1">
      <alignment horizontal="center"/>
    </xf>
    <xf numFmtId="1" fontId="18" fillId="13" borderId="28" xfId="0" applyNumberFormat="1" applyFont="1" applyFill="1" applyBorder="1" applyAlignment="1">
      <alignment horizontal="center"/>
    </xf>
    <xf numFmtId="0" fontId="19" fillId="13" borderId="52" xfId="0" applyNumberFormat="1" applyFont="1" applyFill="1" applyBorder="1" applyAlignment="1" applyProtection="1">
      <alignment horizontal="center"/>
    </xf>
    <xf numFmtId="0" fontId="9" fillId="13" borderId="28" xfId="0" applyNumberFormat="1" applyFont="1" applyFill="1" applyBorder="1" applyAlignment="1">
      <alignment horizontal="center"/>
    </xf>
    <xf numFmtId="2" fontId="9" fillId="13" borderId="29" xfId="0" applyNumberFormat="1" applyFont="1" applyFill="1" applyBorder="1" applyAlignment="1">
      <alignment horizontal="center"/>
    </xf>
    <xf numFmtId="1" fontId="17" fillId="13" borderId="31" xfId="0" applyNumberFormat="1" applyFont="1" applyFill="1" applyBorder="1" applyAlignment="1">
      <alignment horizontal="center"/>
    </xf>
    <xf numFmtId="1" fontId="18" fillId="13" borderId="31" xfId="0" applyNumberFormat="1" applyFont="1" applyFill="1" applyBorder="1" applyAlignment="1">
      <alignment horizontal="center"/>
    </xf>
    <xf numFmtId="0" fontId="19" fillId="13" borderId="32" xfId="0" applyNumberFormat="1" applyFont="1" applyFill="1" applyBorder="1" applyAlignment="1" applyProtection="1">
      <alignment horizontal="center"/>
    </xf>
    <xf numFmtId="0" fontId="9" fillId="13" borderId="38" xfId="0" applyNumberFormat="1" applyFont="1" applyFill="1" applyBorder="1" applyAlignment="1">
      <alignment horizontal="center"/>
    </xf>
    <xf numFmtId="2" fontId="9" fillId="13" borderId="30" xfId="0" applyNumberFormat="1" applyFont="1" applyFill="1" applyBorder="1" applyAlignment="1">
      <alignment horizontal="center"/>
    </xf>
    <xf numFmtId="1" fontId="17" fillId="13" borderId="42" xfId="0" applyNumberFormat="1" applyFont="1" applyFill="1" applyBorder="1" applyAlignment="1">
      <alignment horizontal="center"/>
    </xf>
    <xf numFmtId="1" fontId="18" fillId="13" borderId="42" xfId="0" applyNumberFormat="1" applyFont="1" applyFill="1" applyBorder="1" applyAlignment="1">
      <alignment horizontal="center"/>
    </xf>
    <xf numFmtId="0" fontId="19" fillId="13" borderId="9" xfId="0" applyNumberFormat="1" applyFont="1" applyFill="1" applyBorder="1" applyAlignment="1" applyProtection="1">
      <alignment horizontal="center"/>
    </xf>
    <xf numFmtId="0" fontId="9" fillId="13" borderId="26" xfId="0" applyNumberFormat="1" applyFont="1" applyFill="1" applyBorder="1" applyAlignment="1">
      <alignment horizontal="center"/>
    </xf>
    <xf numFmtId="2" fontId="9" fillId="13" borderId="43" xfId="0" applyNumberFormat="1" applyFont="1" applyFill="1" applyBorder="1" applyAlignment="1">
      <alignment horizontal="center"/>
    </xf>
    <xf numFmtId="0" fontId="26" fillId="0" borderId="0" xfId="0" applyFont="1"/>
    <xf numFmtId="0" fontId="22" fillId="6" borderId="27" xfId="0" applyFont="1" applyFill="1" applyBorder="1"/>
    <xf numFmtId="0" fontId="22" fillId="6" borderId="29" xfId="0" applyFont="1" applyFill="1" applyBorder="1"/>
    <xf numFmtId="0" fontId="22" fillId="6" borderId="37" xfId="0" applyFont="1" applyFill="1" applyBorder="1"/>
    <xf numFmtId="0" fontId="22" fillId="6" borderId="30" xfId="0" applyFont="1" applyFill="1" applyBorder="1"/>
    <xf numFmtId="0" fontId="22" fillId="6" borderId="28" xfId="0" applyFont="1" applyFill="1" applyBorder="1" applyAlignment="1">
      <alignment horizontal="center"/>
    </xf>
    <xf numFmtId="0" fontId="22" fillId="6" borderId="31" xfId="0" applyFont="1" applyFill="1" applyBorder="1" applyAlignment="1">
      <alignment horizontal="center"/>
    </xf>
    <xf numFmtId="0" fontId="13" fillId="6" borderId="48" xfId="0" applyFont="1" applyFill="1" applyBorder="1"/>
    <xf numFmtId="0" fontId="13" fillId="6" borderId="56" xfId="0" applyFont="1" applyFill="1" applyBorder="1" applyAlignment="1">
      <alignment horizontal="center"/>
    </xf>
    <xf numFmtId="0" fontId="13" fillId="6" borderId="17" xfId="0" applyNumberFormat="1" applyFont="1" applyFill="1" applyBorder="1" applyAlignment="1" applyProtection="1">
      <protection locked="0"/>
    </xf>
    <xf numFmtId="1" fontId="9" fillId="9" borderId="28" xfId="0" applyNumberFormat="1" applyFont="1" applyFill="1" applyBorder="1" applyAlignment="1">
      <alignment horizontal="center"/>
    </xf>
    <xf numFmtId="0" fontId="9" fillId="9" borderId="55" xfId="0" applyNumberFormat="1" applyFont="1" applyFill="1" applyBorder="1" applyAlignment="1">
      <alignment horizontal="center"/>
    </xf>
    <xf numFmtId="0" fontId="9" fillId="9" borderId="52" xfId="0" applyNumberFormat="1" applyFont="1" applyFill="1" applyBorder="1" applyAlignment="1">
      <alignment horizontal="center"/>
    </xf>
    <xf numFmtId="2" fontId="9" fillId="9" borderId="40" xfId="0" applyNumberFormat="1" applyFont="1" applyFill="1" applyBorder="1" applyAlignment="1">
      <alignment horizontal="center"/>
    </xf>
    <xf numFmtId="0" fontId="9" fillId="9" borderId="27" xfId="0" applyNumberFormat="1" applyFont="1" applyFill="1" applyBorder="1" applyAlignment="1" applyProtection="1">
      <alignment horizontal="center"/>
      <protection locked="0"/>
    </xf>
    <xf numFmtId="0" fontId="9" fillId="9" borderId="37" xfId="0" applyNumberFormat="1" applyFont="1" applyFill="1" applyBorder="1" applyAlignment="1" applyProtection="1">
      <alignment horizontal="center"/>
      <protection locked="0"/>
    </xf>
    <xf numFmtId="2" fontId="2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0" fillId="4" borderId="0" xfId="0" applyFill="1" applyBorder="1"/>
    <xf numFmtId="0" fontId="13" fillId="4" borderId="0" xfId="0" applyNumberFormat="1" applyFont="1" applyFill="1" applyBorder="1" applyAlignment="1" applyProtection="1">
      <protection locked="0"/>
    </xf>
    <xf numFmtId="0" fontId="9" fillId="4" borderId="0" xfId="0" applyNumberFormat="1" applyFont="1" applyFill="1" applyBorder="1" applyAlignment="1"/>
    <xf numFmtId="0" fontId="0" fillId="4" borderId="0" xfId="0" applyNumberFormat="1" applyFill="1" applyBorder="1" applyProtection="1">
      <protection locked="0"/>
    </xf>
    <xf numFmtId="0" fontId="22" fillId="4" borderId="0" xfId="0" applyNumberFormat="1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22" fillId="4" borderId="0" xfId="0" applyFont="1" applyFill="1" applyBorder="1"/>
    <xf numFmtId="1" fontId="22" fillId="4" borderId="0" xfId="0" applyNumberFormat="1" applyFont="1" applyFill="1" applyBorder="1" applyAlignment="1">
      <alignment horizontal="center"/>
    </xf>
    <xf numFmtId="0" fontId="13" fillId="4" borderId="0" xfId="1" applyNumberFormat="1" applyFont="1" applyFill="1" applyBorder="1" applyAlignment="1" applyProtection="1">
      <protection locked="0"/>
    </xf>
    <xf numFmtId="0" fontId="13" fillId="4" borderId="0" xfId="0" applyNumberFormat="1" applyFont="1" applyFill="1" applyBorder="1" applyAlignment="1" applyProtection="1">
      <alignment horizontal="center"/>
      <protection locked="0"/>
    </xf>
    <xf numFmtId="2" fontId="13" fillId="4" borderId="0" xfId="0" applyNumberFormat="1" applyFont="1" applyFill="1" applyBorder="1" applyAlignment="1" applyProtection="1">
      <alignment horizontal="center"/>
      <protection locked="0"/>
    </xf>
    <xf numFmtId="0" fontId="13" fillId="4" borderId="0" xfId="1" applyFont="1" applyFill="1" applyBorder="1"/>
    <xf numFmtId="0" fontId="13" fillId="4" borderId="0" xfId="1" applyNumberFormat="1" applyFont="1" applyFill="1" applyBorder="1" applyProtection="1">
      <protection locked="0"/>
    </xf>
    <xf numFmtId="0" fontId="13" fillId="6" borderId="27" xfId="1" applyFont="1" applyFill="1" applyBorder="1"/>
    <xf numFmtId="0" fontId="26" fillId="11" borderId="27" xfId="1" applyFont="1" applyFill="1" applyBorder="1" applyAlignment="1">
      <alignment horizontal="center"/>
    </xf>
    <xf numFmtId="0" fontId="13" fillId="6" borderId="28" xfId="1" applyNumberFormat="1" applyFont="1" applyFill="1" applyBorder="1" applyAlignment="1" applyProtection="1">
      <protection locked="0"/>
    </xf>
    <xf numFmtId="0" fontId="13" fillId="6" borderId="52" xfId="1" applyNumberFormat="1" applyFont="1" applyFill="1" applyBorder="1" applyAlignment="1" applyProtection="1">
      <alignment horizontal="center"/>
      <protection locked="0"/>
    </xf>
    <xf numFmtId="0" fontId="9" fillId="3" borderId="4" xfId="0" applyNumberFormat="1" applyFont="1" applyFill="1" applyBorder="1" applyAlignment="1" applyProtection="1">
      <protection locked="0"/>
    </xf>
    <xf numFmtId="0" fontId="9" fillId="3" borderId="5" xfId="0" applyNumberFormat="1" applyFont="1" applyFill="1" applyBorder="1" applyAlignment="1" applyProtection="1">
      <protection locked="0"/>
    </xf>
    <xf numFmtId="0" fontId="9" fillId="3" borderId="9" xfId="0" applyNumberFormat="1" applyFont="1" applyFill="1" applyBorder="1" applyAlignment="1" applyProtection="1">
      <protection locked="0"/>
    </xf>
    <xf numFmtId="0" fontId="9" fillId="3" borderId="10" xfId="0" applyNumberFormat="1" applyFont="1" applyFill="1" applyBorder="1" applyAlignment="1" applyProtection="1">
      <protection locked="0"/>
    </xf>
    <xf numFmtId="0" fontId="9" fillId="3" borderId="6" xfId="0" applyNumberFormat="1" applyFont="1" applyFill="1" applyBorder="1" applyAlignment="1" applyProtection="1">
      <protection locked="0"/>
    </xf>
    <xf numFmtId="2" fontId="33" fillId="14" borderId="60" xfId="2" applyNumberFormat="1" applyAlignment="1">
      <alignment horizontal="center"/>
    </xf>
    <xf numFmtId="0" fontId="13" fillId="6" borderId="48" xfId="1" applyFont="1" applyFill="1" applyBorder="1"/>
    <xf numFmtId="0" fontId="13" fillId="6" borderId="56" xfId="1" applyFont="1" applyFill="1" applyBorder="1" applyAlignment="1">
      <alignment horizontal="center"/>
    </xf>
    <xf numFmtId="0" fontId="13" fillId="6" borderId="56" xfId="1" applyFont="1" applyFill="1" applyBorder="1"/>
    <xf numFmtId="0" fontId="19" fillId="9" borderId="40" xfId="0" applyNumberFormat="1" applyFont="1" applyFill="1" applyBorder="1" applyAlignment="1" applyProtection="1">
      <alignment horizontal="center"/>
    </xf>
    <xf numFmtId="0" fontId="9" fillId="9" borderId="40" xfId="0" applyNumberFormat="1" applyFont="1" applyFill="1" applyBorder="1" applyAlignment="1">
      <alignment horizontal="center"/>
    </xf>
    <xf numFmtId="164" fontId="13" fillId="12" borderId="29" xfId="1" applyNumberFormat="1" applyFont="1" applyFill="1" applyBorder="1" applyAlignment="1" applyProtection="1">
      <alignment horizontal="center"/>
    </xf>
    <xf numFmtId="164" fontId="13" fillId="12" borderId="30" xfId="1" applyNumberFormat="1" applyFont="1" applyFill="1" applyBorder="1" applyAlignment="1" applyProtection="1">
      <alignment horizontal="center"/>
    </xf>
    <xf numFmtId="164" fontId="13" fillId="15" borderId="30" xfId="1" applyNumberFormat="1" applyFont="1" applyFill="1" applyBorder="1" applyAlignment="1" applyProtection="1">
      <alignment horizontal="center"/>
    </xf>
    <xf numFmtId="164" fontId="13" fillId="15" borderId="29" xfId="1" applyNumberFormat="1" applyFont="1" applyFill="1" applyBorder="1" applyAlignment="1" applyProtection="1">
      <alignment horizontal="center"/>
    </xf>
    <xf numFmtId="2" fontId="3" fillId="15" borderId="36" xfId="0" applyNumberFormat="1" applyFont="1" applyFill="1" applyBorder="1" applyAlignment="1">
      <alignment horizontal="center"/>
    </xf>
    <xf numFmtId="2" fontId="20" fillId="15" borderId="7" xfId="0" applyNumberFormat="1" applyFont="1" applyFill="1" applyBorder="1" applyAlignment="1">
      <alignment horizontal="center"/>
    </xf>
  </cellXfs>
  <cellStyles count="3">
    <cellStyle name="Check Cell" xfId="2" builtinId="23"/>
    <cellStyle name="Neutral" xfId="1" builtinId="28"/>
    <cellStyle name="Normal" xfId="0" builtinId="0"/>
  </cellStyles>
  <dxfs count="247">
    <dxf>
      <font>
        <color theme="0"/>
      </font>
    </dxf>
    <dxf>
      <font>
        <color theme="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auto="1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FF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00B050"/>
      </font>
    </dxf>
    <dxf>
      <font>
        <color theme="9" tint="0.59996337778862885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theme="8" tint="0.59996337778862885"/>
      </font>
    </dxf>
    <dxf>
      <font>
        <color theme="3" tint="0.79998168889431442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rgb="FFCCFFFF"/>
      </font>
    </dxf>
    <dxf>
      <font>
        <color rgb="FFFF0000"/>
      </font>
    </dxf>
    <dxf>
      <font>
        <color rgb="FF00B050"/>
      </font>
    </dxf>
    <dxf>
      <font>
        <color theme="9" tint="0.59996337778862885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FF"/>
      </font>
    </dxf>
    <dxf>
      <font>
        <color rgb="FFFF0000"/>
      </font>
    </dxf>
    <dxf>
      <font>
        <color theme="9" tint="0.59996337778862885"/>
      </font>
    </dxf>
    <dxf>
      <font>
        <color rgb="FF00B050"/>
      </font>
    </dxf>
    <dxf>
      <font>
        <color rgb="FFFF000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CC"/>
      <color rgb="FFCCFFFF"/>
      <color rgb="FFD4F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0</xdr:rowOff>
    </xdr:from>
    <xdr:to>
      <xdr:col>5</xdr:col>
      <xdr:colOff>584199</xdr:colOff>
      <xdr:row>6</xdr:row>
      <xdr:rowOff>282128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E44900D2-7E29-468B-A594-11F91455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6900" y="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965200</xdr:colOff>
      <xdr:row>1</xdr:row>
      <xdr:rowOff>50800</xdr:rowOff>
    </xdr:from>
    <xdr:to>
      <xdr:col>5</xdr:col>
      <xdr:colOff>444499</xdr:colOff>
      <xdr:row>6</xdr:row>
      <xdr:rowOff>332928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FC3F2B07-8EC7-47F7-9540-777A9434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130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3</xdr:row>
      <xdr:rowOff>114300</xdr:rowOff>
    </xdr:from>
    <xdr:to>
      <xdr:col>5</xdr:col>
      <xdr:colOff>469899</xdr:colOff>
      <xdr:row>6</xdr:row>
      <xdr:rowOff>320228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832BD778-98EE-4A56-8DF9-9FA74C25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2600" y="68580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965200</xdr:colOff>
      <xdr:row>3</xdr:row>
      <xdr:rowOff>50800</xdr:rowOff>
    </xdr:from>
    <xdr:to>
      <xdr:col>5</xdr:col>
      <xdr:colOff>444499</xdr:colOff>
      <xdr:row>6</xdr:row>
      <xdr:rowOff>256728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4908F6BA-0BA2-44CE-97A2-F4B81196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2230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3</xdr:row>
      <xdr:rowOff>88900</xdr:rowOff>
    </xdr:from>
    <xdr:to>
      <xdr:col>5</xdr:col>
      <xdr:colOff>774699</xdr:colOff>
      <xdr:row>6</xdr:row>
      <xdr:rowOff>294828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D23EDB56-4D7A-4573-899B-526012F7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66040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1016000</xdr:colOff>
      <xdr:row>3</xdr:row>
      <xdr:rowOff>152400</xdr:rowOff>
    </xdr:from>
    <xdr:to>
      <xdr:col>6</xdr:col>
      <xdr:colOff>253999</xdr:colOff>
      <xdr:row>6</xdr:row>
      <xdr:rowOff>358328</xdr:rowOff>
    </xdr:to>
    <xdr:pic>
      <xdr:nvPicPr>
        <xdr:cNvPr id="2" name="Picture 1" descr="http://fieldtarget.wales/wp-content/themes/waftatheme/dist/images/sglogo.png">
          <a:extLst>
            <a:ext uri="{FF2B5EF4-FFF2-40B4-BE49-F238E27FC236}">
              <a16:creationId xmlns:a16="http://schemas.microsoft.com/office/drawing/2014/main" id="{8B498091-03D9-4119-859E-79EC463B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723900"/>
          <a:ext cx="1638299" cy="164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P54"/>
  <sheetViews>
    <sheetView zoomScale="75" zoomScaleNormal="75" workbookViewId="0">
      <selection activeCell="B35" sqref="B35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7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9.425781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3" spans="2:42" ht="3" customHeight="1" x14ac:dyDescent="0.25"/>
    <row r="4" spans="2:42" ht="9" customHeight="1" x14ac:dyDescent="0.25"/>
    <row r="5" spans="2:42" ht="15.75" customHeight="1" thickBot="1" x14ac:dyDescent="0.85">
      <c r="B5" s="161"/>
      <c r="C5" s="161"/>
      <c r="D5" s="162"/>
      <c r="E5" s="163"/>
      <c r="F5" s="161"/>
      <c r="G5" s="161"/>
      <c r="H5" s="164"/>
      <c r="I5" s="165"/>
      <c r="J5" s="166"/>
      <c r="K5" s="167"/>
      <c r="L5" s="168"/>
      <c r="M5" s="167"/>
      <c r="N5" s="168"/>
      <c r="O5" s="167"/>
      <c r="P5" s="168"/>
      <c r="Q5" s="167"/>
      <c r="R5" s="168"/>
      <c r="S5" s="167"/>
      <c r="T5" s="168"/>
      <c r="U5" s="167"/>
      <c r="V5" s="168"/>
      <c r="W5" s="167"/>
      <c r="X5" s="168"/>
      <c r="Y5" s="167"/>
      <c r="Z5" s="168"/>
      <c r="AA5" s="167"/>
      <c r="AB5" s="161"/>
      <c r="AC5" s="167"/>
      <c r="AD5" s="161"/>
      <c r="AE5" s="167"/>
      <c r="AF5" s="161"/>
      <c r="AG5" s="167"/>
      <c r="AH5" s="161"/>
      <c r="AI5" s="167"/>
      <c r="AJ5" s="161"/>
      <c r="AK5" s="167"/>
      <c r="AL5" s="161"/>
      <c r="AM5" s="167"/>
      <c r="AN5" s="161"/>
      <c r="AO5" s="167"/>
      <c r="AP5" s="161"/>
    </row>
    <row r="6" spans="2:42" ht="48.75" thickBot="1" x14ac:dyDescent="0.85">
      <c r="B6" s="1" t="s">
        <v>51</v>
      </c>
      <c r="C6" s="2"/>
      <c r="D6" s="3"/>
      <c r="E6" s="4"/>
      <c r="F6" s="5"/>
      <c r="G6" s="1"/>
      <c r="H6" s="6"/>
      <c r="I6" s="7"/>
      <c r="J6" s="8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1"/>
      <c r="Y6" s="9"/>
      <c r="Z6" s="10"/>
      <c r="AA6" s="148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</row>
    <row r="7" spans="2:42" ht="29.25" thickBot="1" x14ac:dyDescent="0.5">
      <c r="B7" s="14">
        <v>2017</v>
      </c>
      <c r="C7" s="15"/>
      <c r="D7" s="16"/>
      <c r="E7" s="16"/>
      <c r="F7" s="17"/>
      <c r="G7" s="18"/>
      <c r="H7" s="19" t="s">
        <v>0</v>
      </c>
      <c r="I7" s="19"/>
      <c r="J7" s="20"/>
      <c r="K7" s="21" t="s">
        <v>36</v>
      </c>
      <c r="L7" s="23"/>
      <c r="M7" s="21" t="s">
        <v>38</v>
      </c>
      <c r="N7" s="23"/>
      <c r="O7" s="24" t="s">
        <v>39</v>
      </c>
      <c r="P7" s="25"/>
      <c r="Q7" s="24" t="s">
        <v>187</v>
      </c>
      <c r="R7" s="25"/>
      <c r="S7" s="24" t="s">
        <v>186</v>
      </c>
      <c r="T7" s="25"/>
      <c r="U7" s="24" t="s">
        <v>188</v>
      </c>
      <c r="V7" s="25"/>
      <c r="W7" s="21" t="s">
        <v>40</v>
      </c>
      <c r="X7" s="26"/>
      <c r="Y7" s="21"/>
      <c r="Z7" s="23"/>
      <c r="AA7" s="149"/>
      <c r="AB7" s="28"/>
      <c r="AC7" s="29"/>
      <c r="AD7" s="30"/>
      <c r="AE7" s="31" t="s">
        <v>1</v>
      </c>
      <c r="AF7" s="32" t="s">
        <v>2</v>
      </c>
      <c r="AG7" s="32" t="s">
        <v>3</v>
      </c>
      <c r="AH7" s="32" t="s">
        <v>4</v>
      </c>
      <c r="AI7" s="32" t="s">
        <v>5</v>
      </c>
      <c r="AJ7" s="32" t="s">
        <v>6</v>
      </c>
      <c r="AK7" s="32" t="s">
        <v>7</v>
      </c>
      <c r="AL7" s="32" t="s">
        <v>8</v>
      </c>
      <c r="AM7" s="32" t="s">
        <v>9</v>
      </c>
      <c r="AN7" s="33" t="s">
        <v>10</v>
      </c>
      <c r="AO7" s="33" t="s">
        <v>11</v>
      </c>
      <c r="AP7" s="28"/>
    </row>
    <row r="8" spans="2:42" ht="18.75" thickBot="1" x14ac:dyDescent="0.3">
      <c r="B8" s="34"/>
      <c r="C8" s="35"/>
      <c r="D8" s="36"/>
      <c r="E8" s="37" t="s">
        <v>12</v>
      </c>
      <c r="F8" s="38"/>
      <c r="G8" s="39" t="s">
        <v>13</v>
      </c>
      <c r="H8" s="40" t="s">
        <v>14</v>
      </c>
      <c r="I8" s="41" t="s">
        <v>15</v>
      </c>
      <c r="J8" s="42"/>
      <c r="K8" s="43">
        <v>38</v>
      </c>
      <c r="L8" s="44"/>
      <c r="M8" s="45">
        <v>36</v>
      </c>
      <c r="N8" s="46"/>
      <c r="O8" s="45">
        <v>35</v>
      </c>
      <c r="P8" s="47"/>
      <c r="Q8" s="45">
        <v>39</v>
      </c>
      <c r="R8" s="46"/>
      <c r="S8" s="48">
        <v>33</v>
      </c>
      <c r="T8" s="49"/>
      <c r="U8" s="48">
        <v>38</v>
      </c>
      <c r="V8" s="49"/>
      <c r="W8" s="50">
        <v>37</v>
      </c>
      <c r="X8" s="53"/>
      <c r="Y8" s="45">
        <v>1</v>
      </c>
      <c r="Z8" s="46"/>
      <c r="AA8" s="150"/>
      <c r="AB8" s="55"/>
      <c r="AC8" s="56"/>
      <c r="AD8" s="57" t="s">
        <v>16</v>
      </c>
      <c r="AE8" s="56"/>
      <c r="AF8" s="58">
        <f>K8</f>
        <v>38</v>
      </c>
      <c r="AG8" s="58">
        <f>M8</f>
        <v>36</v>
      </c>
      <c r="AH8" s="58">
        <f>O8</f>
        <v>35</v>
      </c>
      <c r="AI8" s="58">
        <f>Q8</f>
        <v>39</v>
      </c>
      <c r="AJ8" s="58">
        <f>S8</f>
        <v>33</v>
      </c>
      <c r="AK8" s="58">
        <f>U8</f>
        <v>38</v>
      </c>
      <c r="AL8" s="58">
        <f>W8</f>
        <v>37</v>
      </c>
      <c r="AM8" s="58">
        <f>Y8</f>
        <v>1</v>
      </c>
      <c r="AN8" s="59" t="s">
        <v>17</v>
      </c>
      <c r="AO8" s="59" t="s">
        <v>18</v>
      </c>
      <c r="AP8" s="55"/>
    </row>
    <row r="9" spans="2:42" ht="18" x14ac:dyDescent="0.25">
      <c r="B9" s="60" t="s">
        <v>19</v>
      </c>
      <c r="C9" s="60" t="s">
        <v>20</v>
      </c>
      <c r="D9" s="60" t="s">
        <v>21</v>
      </c>
      <c r="E9" s="60" t="s">
        <v>57</v>
      </c>
      <c r="F9" s="40" t="s">
        <v>10</v>
      </c>
      <c r="G9" s="39" t="s">
        <v>23</v>
      </c>
      <c r="H9" s="40" t="s">
        <v>24</v>
      </c>
      <c r="I9" s="61" t="s">
        <v>17</v>
      </c>
      <c r="J9" s="61" t="s">
        <v>11</v>
      </c>
      <c r="K9" s="61" t="s">
        <v>25</v>
      </c>
      <c r="L9" s="62" t="s">
        <v>26</v>
      </c>
      <c r="M9" s="63" t="s">
        <v>25</v>
      </c>
      <c r="N9" s="62" t="s">
        <v>26</v>
      </c>
      <c r="O9" s="63" t="s">
        <v>25</v>
      </c>
      <c r="P9" s="62" t="s">
        <v>26</v>
      </c>
      <c r="Q9" s="63" t="s">
        <v>25</v>
      </c>
      <c r="R9" s="62" t="s">
        <v>26</v>
      </c>
      <c r="S9" s="63" t="s">
        <v>25</v>
      </c>
      <c r="T9" s="62" t="s">
        <v>26</v>
      </c>
      <c r="U9" s="63" t="s">
        <v>25</v>
      </c>
      <c r="V9" s="62" t="s">
        <v>26</v>
      </c>
      <c r="W9" s="63" t="s">
        <v>25</v>
      </c>
      <c r="X9" s="64" t="s">
        <v>26</v>
      </c>
      <c r="Y9" s="155" t="s">
        <v>25</v>
      </c>
      <c r="Z9" s="62" t="s">
        <v>26</v>
      </c>
      <c r="AA9" s="151"/>
      <c r="AB9" s="66"/>
      <c r="AC9" s="67" t="s">
        <v>19</v>
      </c>
      <c r="AD9" s="67" t="s">
        <v>20</v>
      </c>
      <c r="AE9" s="67" t="s">
        <v>21</v>
      </c>
      <c r="AF9" s="68" t="s">
        <v>27</v>
      </c>
      <c r="AG9" s="68" t="s">
        <v>27</v>
      </c>
      <c r="AH9" s="68" t="s">
        <v>27</v>
      </c>
      <c r="AI9" s="68" t="s">
        <v>27</v>
      </c>
      <c r="AJ9" s="68" t="s">
        <v>27</v>
      </c>
      <c r="AK9" s="68" t="s">
        <v>27</v>
      </c>
      <c r="AL9" s="68" t="s">
        <v>27</v>
      </c>
      <c r="AM9" s="69" t="s">
        <v>27</v>
      </c>
      <c r="AN9" s="59" t="s">
        <v>28</v>
      </c>
      <c r="AO9" s="59" t="s">
        <v>29</v>
      </c>
      <c r="AP9" s="66"/>
    </row>
    <row r="10" spans="2:42" ht="18.75" thickBot="1" x14ac:dyDescent="0.3">
      <c r="B10" s="36"/>
      <c r="C10" s="36"/>
      <c r="D10" s="36"/>
      <c r="E10" s="70" t="s">
        <v>30</v>
      </c>
      <c r="F10" s="71" t="s">
        <v>31</v>
      </c>
      <c r="G10" s="72" t="s">
        <v>32</v>
      </c>
      <c r="H10" s="71" t="s">
        <v>33</v>
      </c>
      <c r="I10" s="71" t="s">
        <v>34</v>
      </c>
      <c r="J10" s="73" t="s">
        <v>27</v>
      </c>
      <c r="K10" s="74"/>
      <c r="L10" s="75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145"/>
      <c r="Y10" s="156"/>
      <c r="Z10" s="75"/>
      <c r="AA10" s="152"/>
      <c r="AB10" s="81"/>
      <c r="AC10" s="82"/>
      <c r="AD10" s="83"/>
      <c r="AE10" s="82"/>
      <c r="AF10" s="84"/>
      <c r="AG10" s="84"/>
      <c r="AH10" s="84"/>
      <c r="AI10" s="84"/>
      <c r="AJ10" s="84"/>
      <c r="AK10" s="84"/>
      <c r="AL10" s="84"/>
      <c r="AM10" s="85"/>
      <c r="AN10" s="86"/>
      <c r="AO10" s="86"/>
      <c r="AP10" s="81"/>
    </row>
    <row r="11" spans="2:42" ht="20.25" thickTop="1" thickBot="1" x14ac:dyDescent="0.35">
      <c r="B11" s="316" t="s">
        <v>83</v>
      </c>
      <c r="C11" s="320">
        <v>50057</v>
      </c>
      <c r="D11" s="317" t="s">
        <v>36</v>
      </c>
      <c r="E11" s="366">
        <f>LARGE(AF11:AM11,1)+LARGE(AF11:AM11,2)+LARGE(AF11:AM11,3)+LARGE(AF11:AM11,4)</f>
        <v>386.11111111111109</v>
      </c>
      <c r="F11" s="91">
        <f t="shared" ref="F11:F25" si="0">SUM(L11+N11+P11+R11+T11+V11+X11+Z11)</f>
        <v>386.11111111111109</v>
      </c>
      <c r="G11" s="92">
        <f t="shared" ref="G11:G38" si="1">LARGE(AF11:AM11,1)+LARGE(AF11:AM11,2)+LARGE(AF11:AM11,3)+LARGE(AF11:AM11,4)+LARGE(AF11:AM11,5)</f>
        <v>386.11111111111109</v>
      </c>
      <c r="H11" s="93">
        <f t="shared" ref="H11:H38" si="2">IF(G11=0,,RANK(G11,$G$11:$G$69))</f>
        <v>7</v>
      </c>
      <c r="I11" s="94">
        <f t="shared" ref="I11:J25" si="3">AN11</f>
        <v>4</v>
      </c>
      <c r="J11" s="95">
        <f t="shared" si="3"/>
        <v>96.527777777777771</v>
      </c>
      <c r="K11" s="96"/>
      <c r="L11" s="97">
        <f t="shared" ref="L11:L42" si="4">AF11</f>
        <v>0</v>
      </c>
      <c r="M11" s="98">
        <v>31</v>
      </c>
      <c r="N11" s="99">
        <f>AG11</f>
        <v>86.111111111111114</v>
      </c>
      <c r="O11" s="98">
        <v>35</v>
      </c>
      <c r="P11" s="99">
        <f>AH11</f>
        <v>100</v>
      </c>
      <c r="Q11" s="98">
        <v>39</v>
      </c>
      <c r="R11" s="99">
        <f>AI11</f>
        <v>100</v>
      </c>
      <c r="S11" s="98"/>
      <c r="T11" s="99">
        <f>AJ11</f>
        <v>0</v>
      </c>
      <c r="U11" s="98"/>
      <c r="V11" s="99">
        <f>AK11</f>
        <v>0</v>
      </c>
      <c r="W11" s="98">
        <v>37</v>
      </c>
      <c r="X11" s="146">
        <f>AL11</f>
        <v>100</v>
      </c>
      <c r="Y11" s="96"/>
      <c r="Z11" s="157">
        <f>AM11</f>
        <v>0</v>
      </c>
      <c r="AA11" s="153"/>
      <c r="AB11" s="104"/>
      <c r="AC11" s="105" t="str">
        <f t="shared" ref="AC11:AE38" si="5">B11</f>
        <v>BASSETT.M</v>
      </c>
      <c r="AD11" s="106">
        <f t="shared" si="5"/>
        <v>50057</v>
      </c>
      <c r="AE11" s="107" t="str">
        <f t="shared" si="5"/>
        <v>QUARRY</v>
      </c>
      <c r="AF11" s="108">
        <f>(K11*100)/$AF$8</f>
        <v>0</v>
      </c>
      <c r="AG11" s="108">
        <f>(M11*100)/$AG$8</f>
        <v>86.111111111111114</v>
      </c>
      <c r="AH11" s="108">
        <f>(O11*100)/$AH$8</f>
        <v>100</v>
      </c>
      <c r="AI11" s="108">
        <f>(Q11*100)/$AI$8</f>
        <v>100</v>
      </c>
      <c r="AJ11" s="108">
        <f>(S11*100)/$AJ$8</f>
        <v>0</v>
      </c>
      <c r="AK11" s="108">
        <f>(U11*100)/$AK$8</f>
        <v>0</v>
      </c>
      <c r="AL11" s="108">
        <f>(W11*100)/$AL$8</f>
        <v>100</v>
      </c>
      <c r="AM11" s="108">
        <f>(Y11*100)/$AM$8</f>
        <v>0</v>
      </c>
      <c r="AN11" s="32">
        <f>COUNTIF(AF11:AM11,"&gt;0")</f>
        <v>4</v>
      </c>
      <c r="AO11" s="358">
        <f t="shared" ref="AO11:AO38" si="6">IF(ISERR(SUM(AF11:AM11)/AN11),0,SUM(AF11:AM11)/AN11)</f>
        <v>96.527777777777771</v>
      </c>
      <c r="AP11" s="104"/>
    </row>
    <row r="12" spans="2:42" ht="19.5" thickTop="1" x14ac:dyDescent="0.3">
      <c r="B12" s="318" t="s">
        <v>84</v>
      </c>
      <c r="C12" s="321">
        <v>50023</v>
      </c>
      <c r="D12" s="319" t="s">
        <v>36</v>
      </c>
      <c r="E12" s="366">
        <f t="shared" ref="E12:E38" si="7">LARGE(AF12:AM12,1)+LARGE(AF12:AM12,2)+LARGE(AF12:AM12,3)+LARGE(AF12:AM12,4)</f>
        <v>369.64889701731806</v>
      </c>
      <c r="F12" s="91">
        <f t="shared" si="0"/>
        <v>541.73821121189542</v>
      </c>
      <c r="G12" s="92">
        <f t="shared" si="1"/>
        <v>457.52768489610594</v>
      </c>
      <c r="H12" s="93">
        <f t="shared" si="2"/>
        <v>3</v>
      </c>
      <c r="I12" s="113">
        <f t="shared" si="3"/>
        <v>6</v>
      </c>
      <c r="J12" s="95">
        <f t="shared" si="3"/>
        <v>90.289701868649232</v>
      </c>
      <c r="K12" s="114">
        <v>32</v>
      </c>
      <c r="L12" s="97">
        <f t="shared" si="4"/>
        <v>84.21052631578948</v>
      </c>
      <c r="M12" s="115">
        <v>32</v>
      </c>
      <c r="N12" s="116">
        <f t="shared" ref="N12:N42" si="8">AG12</f>
        <v>88.888888888888886</v>
      </c>
      <c r="O12" s="115">
        <v>32</v>
      </c>
      <c r="P12" s="116">
        <f t="shared" ref="P12:P42" si="9">AH12</f>
        <v>91.428571428571431</v>
      </c>
      <c r="Q12" s="115"/>
      <c r="R12" s="116">
        <f t="shared" ref="R12:R42" si="10">AI12</f>
        <v>0</v>
      </c>
      <c r="S12" s="115">
        <v>29</v>
      </c>
      <c r="T12" s="116">
        <f t="shared" ref="T12:T42" si="11">AJ12</f>
        <v>87.878787878787875</v>
      </c>
      <c r="U12" s="115">
        <v>36</v>
      </c>
      <c r="V12" s="116">
        <f t="shared" ref="V12:V42" si="12">AK12</f>
        <v>94.736842105263165</v>
      </c>
      <c r="W12" s="115">
        <v>35</v>
      </c>
      <c r="X12" s="147">
        <f t="shared" ref="X12:X42" si="13">AL12</f>
        <v>94.594594594594597</v>
      </c>
      <c r="Y12" s="114"/>
      <c r="Z12" s="157">
        <f t="shared" ref="Z12:Z42" si="14">AM12</f>
        <v>0</v>
      </c>
      <c r="AA12" s="153"/>
      <c r="AB12" s="104"/>
      <c r="AC12" s="105" t="str">
        <f t="shared" si="5"/>
        <v>BEAUGIE.R</v>
      </c>
      <c r="AD12" s="106">
        <f t="shared" si="5"/>
        <v>50023</v>
      </c>
      <c r="AE12" s="107" t="str">
        <f t="shared" si="5"/>
        <v>QUARRY</v>
      </c>
      <c r="AF12" s="108">
        <f t="shared" ref="AF12:AF38" si="15">(K12*100)/$AF$8</f>
        <v>84.21052631578948</v>
      </c>
      <c r="AG12" s="108">
        <f t="shared" ref="AG12:AG38" si="16">(M12*100)/$AG$8</f>
        <v>88.888888888888886</v>
      </c>
      <c r="AH12" s="108">
        <f t="shared" ref="AH12:AH38" si="17">(O12*100)/$AH$8</f>
        <v>91.428571428571431</v>
      </c>
      <c r="AI12" s="108">
        <f t="shared" ref="AI12:AI38" si="18">(Q12*100)/$AI$8</f>
        <v>0</v>
      </c>
      <c r="AJ12" s="108">
        <f t="shared" ref="AJ12:AJ38" si="19">(S12*100)/$AJ$8</f>
        <v>87.878787878787875</v>
      </c>
      <c r="AK12" s="108">
        <f t="shared" ref="AK12:AK38" si="20">(U12*100)/$AK$8</f>
        <v>94.736842105263165</v>
      </c>
      <c r="AL12" s="108">
        <f t="shared" ref="AL12:AL38" si="21">(W12*100)/$AL$8</f>
        <v>94.594594594594597</v>
      </c>
      <c r="AM12" s="108">
        <f t="shared" ref="AM12:AM38" si="22">(Y12*100)/$AM$8</f>
        <v>0</v>
      </c>
      <c r="AN12" s="32">
        <f t="shared" ref="AN12:AN38" si="23">COUNTIF(AF12:AM12,"&gt;0")</f>
        <v>6</v>
      </c>
      <c r="AO12" s="109">
        <f t="shared" si="6"/>
        <v>90.289701868649232</v>
      </c>
      <c r="AP12" s="104"/>
    </row>
    <row r="13" spans="2:42" ht="18.75" x14ac:dyDescent="0.3">
      <c r="B13" s="318" t="s">
        <v>85</v>
      </c>
      <c r="C13" s="321">
        <v>50696</v>
      </c>
      <c r="D13" s="319" t="s">
        <v>36</v>
      </c>
      <c r="E13" s="365">
        <f t="shared" si="7"/>
        <v>0</v>
      </c>
      <c r="F13" s="91">
        <f t="shared" si="0"/>
        <v>0</v>
      </c>
      <c r="G13" s="92">
        <f t="shared" si="1"/>
        <v>0</v>
      </c>
      <c r="H13" s="93">
        <f t="shared" si="2"/>
        <v>0</v>
      </c>
      <c r="I13" s="113">
        <f t="shared" si="3"/>
        <v>0</v>
      </c>
      <c r="J13" s="95">
        <f t="shared" si="3"/>
        <v>0</v>
      </c>
      <c r="K13" s="114"/>
      <c r="L13" s="97">
        <f t="shared" si="4"/>
        <v>0</v>
      </c>
      <c r="M13" s="115"/>
      <c r="N13" s="116">
        <f t="shared" si="8"/>
        <v>0</v>
      </c>
      <c r="O13" s="115"/>
      <c r="P13" s="116">
        <f t="shared" si="9"/>
        <v>0</v>
      </c>
      <c r="Q13" s="115"/>
      <c r="R13" s="116">
        <f t="shared" si="10"/>
        <v>0</v>
      </c>
      <c r="S13" s="115"/>
      <c r="T13" s="116">
        <f t="shared" si="11"/>
        <v>0</v>
      </c>
      <c r="U13" s="115"/>
      <c r="V13" s="116">
        <f t="shared" si="12"/>
        <v>0</v>
      </c>
      <c r="W13" s="115"/>
      <c r="X13" s="147">
        <f t="shared" si="13"/>
        <v>0</v>
      </c>
      <c r="Y13" s="114"/>
      <c r="Z13" s="157">
        <f t="shared" si="14"/>
        <v>0</v>
      </c>
      <c r="AA13" s="154"/>
      <c r="AB13" s="104"/>
      <c r="AC13" s="105" t="str">
        <f t="shared" si="5"/>
        <v>CORBETT.C</v>
      </c>
      <c r="AD13" s="106">
        <f t="shared" si="5"/>
        <v>50696</v>
      </c>
      <c r="AE13" s="107" t="str">
        <f t="shared" si="5"/>
        <v>QUARRY</v>
      </c>
      <c r="AF13" s="108">
        <f t="shared" si="15"/>
        <v>0</v>
      </c>
      <c r="AG13" s="108">
        <f t="shared" si="16"/>
        <v>0</v>
      </c>
      <c r="AH13" s="108">
        <f t="shared" si="17"/>
        <v>0</v>
      </c>
      <c r="AI13" s="108">
        <f t="shared" si="18"/>
        <v>0</v>
      </c>
      <c r="AJ13" s="108">
        <f t="shared" si="19"/>
        <v>0</v>
      </c>
      <c r="AK13" s="108">
        <f t="shared" si="20"/>
        <v>0</v>
      </c>
      <c r="AL13" s="108">
        <f t="shared" si="21"/>
        <v>0</v>
      </c>
      <c r="AM13" s="108">
        <f t="shared" si="22"/>
        <v>0</v>
      </c>
      <c r="AN13" s="32">
        <f t="shared" si="23"/>
        <v>0</v>
      </c>
      <c r="AO13" s="109">
        <f t="shared" si="6"/>
        <v>0</v>
      </c>
      <c r="AP13" s="104"/>
    </row>
    <row r="14" spans="2:42" ht="18.75" x14ac:dyDescent="0.3">
      <c r="B14" s="318" t="s">
        <v>86</v>
      </c>
      <c r="C14" s="321">
        <v>50613</v>
      </c>
      <c r="D14" s="319" t="s">
        <v>63</v>
      </c>
      <c r="E14" s="365">
        <f t="shared" si="7"/>
        <v>0</v>
      </c>
      <c r="F14" s="91">
        <f t="shared" si="0"/>
        <v>0</v>
      </c>
      <c r="G14" s="92">
        <f t="shared" si="1"/>
        <v>0</v>
      </c>
      <c r="H14" s="93">
        <f t="shared" si="2"/>
        <v>0</v>
      </c>
      <c r="I14" s="113">
        <f t="shared" si="3"/>
        <v>0</v>
      </c>
      <c r="J14" s="95">
        <f t="shared" si="3"/>
        <v>0</v>
      </c>
      <c r="K14" s="114"/>
      <c r="L14" s="97">
        <f t="shared" si="4"/>
        <v>0</v>
      </c>
      <c r="M14" s="115"/>
      <c r="N14" s="116">
        <f t="shared" si="8"/>
        <v>0</v>
      </c>
      <c r="O14" s="115"/>
      <c r="P14" s="116">
        <f t="shared" si="9"/>
        <v>0</v>
      </c>
      <c r="Q14" s="115"/>
      <c r="R14" s="116">
        <f t="shared" si="10"/>
        <v>0</v>
      </c>
      <c r="S14" s="115"/>
      <c r="T14" s="116">
        <f t="shared" si="11"/>
        <v>0</v>
      </c>
      <c r="U14" s="115"/>
      <c r="V14" s="116">
        <f t="shared" si="12"/>
        <v>0</v>
      </c>
      <c r="W14" s="115"/>
      <c r="X14" s="147">
        <f t="shared" si="13"/>
        <v>0</v>
      </c>
      <c r="Y14" s="114"/>
      <c r="Z14" s="157">
        <f t="shared" si="14"/>
        <v>0</v>
      </c>
      <c r="AA14" s="153"/>
      <c r="AB14" s="104"/>
      <c r="AC14" s="105" t="str">
        <f t="shared" si="5"/>
        <v>CROCKER.J</v>
      </c>
      <c r="AD14" s="106">
        <f t="shared" si="5"/>
        <v>50613</v>
      </c>
      <c r="AE14" s="107" t="str">
        <f t="shared" si="5"/>
        <v>TONDU</v>
      </c>
      <c r="AF14" s="108">
        <f t="shared" si="15"/>
        <v>0</v>
      </c>
      <c r="AG14" s="108">
        <f t="shared" si="16"/>
        <v>0</v>
      </c>
      <c r="AH14" s="108">
        <f t="shared" si="17"/>
        <v>0</v>
      </c>
      <c r="AI14" s="108">
        <f t="shared" si="18"/>
        <v>0</v>
      </c>
      <c r="AJ14" s="108">
        <f t="shared" si="19"/>
        <v>0</v>
      </c>
      <c r="AK14" s="108">
        <f t="shared" si="20"/>
        <v>0</v>
      </c>
      <c r="AL14" s="108">
        <f t="shared" si="21"/>
        <v>0</v>
      </c>
      <c r="AM14" s="108">
        <f t="shared" si="22"/>
        <v>0</v>
      </c>
      <c r="AN14" s="32">
        <f t="shared" si="23"/>
        <v>0</v>
      </c>
      <c r="AO14" s="109">
        <f t="shared" si="6"/>
        <v>0</v>
      </c>
      <c r="AP14" s="104"/>
    </row>
    <row r="15" spans="2:42" ht="18.75" x14ac:dyDescent="0.3">
      <c r="B15" s="318" t="s">
        <v>87</v>
      </c>
      <c r="C15" s="321">
        <v>50448</v>
      </c>
      <c r="D15" s="319" t="s">
        <v>63</v>
      </c>
      <c r="E15" s="365">
        <f t="shared" si="7"/>
        <v>0</v>
      </c>
      <c r="F15" s="91">
        <f t="shared" si="0"/>
        <v>0</v>
      </c>
      <c r="G15" s="92">
        <f t="shared" si="1"/>
        <v>0</v>
      </c>
      <c r="H15" s="93">
        <f t="shared" si="2"/>
        <v>0</v>
      </c>
      <c r="I15" s="113">
        <f t="shared" si="3"/>
        <v>0</v>
      </c>
      <c r="J15" s="95">
        <f t="shared" si="3"/>
        <v>0</v>
      </c>
      <c r="K15" s="114"/>
      <c r="L15" s="97">
        <f t="shared" si="4"/>
        <v>0</v>
      </c>
      <c r="M15" s="115"/>
      <c r="N15" s="116">
        <f t="shared" si="8"/>
        <v>0</v>
      </c>
      <c r="O15" s="115"/>
      <c r="P15" s="116">
        <f t="shared" si="9"/>
        <v>0</v>
      </c>
      <c r="Q15" s="115"/>
      <c r="R15" s="116">
        <f t="shared" si="10"/>
        <v>0</v>
      </c>
      <c r="S15" s="115"/>
      <c r="T15" s="116">
        <f t="shared" si="11"/>
        <v>0</v>
      </c>
      <c r="U15" s="115"/>
      <c r="V15" s="116">
        <f t="shared" si="12"/>
        <v>0</v>
      </c>
      <c r="W15" s="115"/>
      <c r="X15" s="147">
        <f t="shared" si="13"/>
        <v>0</v>
      </c>
      <c r="Y15" s="114"/>
      <c r="Z15" s="157">
        <f t="shared" si="14"/>
        <v>0</v>
      </c>
      <c r="AA15" s="153"/>
      <c r="AB15" s="104"/>
      <c r="AC15" s="105" t="str">
        <f t="shared" si="5"/>
        <v>DAVIES.J</v>
      </c>
      <c r="AD15" s="106">
        <f t="shared" si="5"/>
        <v>50448</v>
      </c>
      <c r="AE15" s="107" t="str">
        <f t="shared" si="5"/>
        <v>TONDU</v>
      </c>
      <c r="AF15" s="108">
        <f t="shared" si="15"/>
        <v>0</v>
      </c>
      <c r="AG15" s="108">
        <f t="shared" si="16"/>
        <v>0</v>
      </c>
      <c r="AH15" s="108">
        <f t="shared" si="17"/>
        <v>0</v>
      </c>
      <c r="AI15" s="108">
        <f t="shared" si="18"/>
        <v>0</v>
      </c>
      <c r="AJ15" s="108">
        <f t="shared" si="19"/>
        <v>0</v>
      </c>
      <c r="AK15" s="108">
        <f t="shared" si="20"/>
        <v>0</v>
      </c>
      <c r="AL15" s="108">
        <f t="shared" si="21"/>
        <v>0</v>
      </c>
      <c r="AM15" s="108">
        <f t="shared" si="22"/>
        <v>0</v>
      </c>
      <c r="AN15" s="32">
        <f t="shared" si="23"/>
        <v>0</v>
      </c>
      <c r="AO15" s="109">
        <f t="shared" si="6"/>
        <v>0</v>
      </c>
      <c r="AP15" s="104"/>
    </row>
    <row r="16" spans="2:42" ht="18.75" x14ac:dyDescent="0.3">
      <c r="B16" s="318" t="s">
        <v>88</v>
      </c>
      <c r="C16" s="321">
        <v>50821</v>
      </c>
      <c r="D16" s="319" t="s">
        <v>63</v>
      </c>
      <c r="E16" s="366">
        <f t="shared" si="7"/>
        <v>394.33811802232856</v>
      </c>
      <c r="F16" s="91">
        <f t="shared" si="0"/>
        <v>664.69946838367889</v>
      </c>
      <c r="G16" s="92">
        <f t="shared" si="1"/>
        <v>485.7666894509</v>
      </c>
      <c r="H16" s="93">
        <f t="shared" si="2"/>
        <v>1</v>
      </c>
      <c r="I16" s="113">
        <f t="shared" si="3"/>
        <v>7</v>
      </c>
      <c r="J16" s="95">
        <f t="shared" si="3"/>
        <v>94.957066911954129</v>
      </c>
      <c r="K16" s="114">
        <v>37</v>
      </c>
      <c r="L16" s="97">
        <f t="shared" si="4"/>
        <v>97.368421052631575</v>
      </c>
      <c r="M16" s="115">
        <v>36</v>
      </c>
      <c r="N16" s="116">
        <f t="shared" si="8"/>
        <v>100</v>
      </c>
      <c r="O16" s="115">
        <v>32</v>
      </c>
      <c r="P16" s="116">
        <f t="shared" si="9"/>
        <v>91.428571428571431</v>
      </c>
      <c r="Q16" s="115">
        <v>35</v>
      </c>
      <c r="R16" s="116">
        <f t="shared" si="10"/>
        <v>89.743589743589737</v>
      </c>
      <c r="S16" s="115">
        <v>32</v>
      </c>
      <c r="T16" s="116">
        <f t="shared" si="11"/>
        <v>96.969696969696969</v>
      </c>
      <c r="U16" s="115">
        <v>38</v>
      </c>
      <c r="V16" s="116">
        <f t="shared" si="12"/>
        <v>100</v>
      </c>
      <c r="W16" s="115">
        <v>33</v>
      </c>
      <c r="X16" s="147">
        <f t="shared" si="13"/>
        <v>89.189189189189193</v>
      </c>
      <c r="Y16" s="114"/>
      <c r="Z16" s="157">
        <f t="shared" si="14"/>
        <v>0</v>
      </c>
      <c r="AA16" s="153"/>
      <c r="AB16" s="104"/>
      <c r="AC16" s="105" t="str">
        <f t="shared" si="5"/>
        <v>DAVIES.P</v>
      </c>
      <c r="AD16" s="106">
        <f t="shared" si="5"/>
        <v>50821</v>
      </c>
      <c r="AE16" s="107" t="str">
        <f t="shared" si="5"/>
        <v>TONDU</v>
      </c>
      <c r="AF16" s="108">
        <f t="shared" si="15"/>
        <v>97.368421052631575</v>
      </c>
      <c r="AG16" s="108">
        <f t="shared" si="16"/>
        <v>100</v>
      </c>
      <c r="AH16" s="108">
        <f t="shared" si="17"/>
        <v>91.428571428571431</v>
      </c>
      <c r="AI16" s="108">
        <f t="shared" si="18"/>
        <v>89.743589743589737</v>
      </c>
      <c r="AJ16" s="108">
        <f t="shared" si="19"/>
        <v>96.969696969696969</v>
      </c>
      <c r="AK16" s="108">
        <f t="shared" si="20"/>
        <v>100</v>
      </c>
      <c r="AL16" s="108">
        <f t="shared" si="21"/>
        <v>89.189189189189193</v>
      </c>
      <c r="AM16" s="108">
        <f t="shared" si="22"/>
        <v>0</v>
      </c>
      <c r="AN16" s="32">
        <f t="shared" si="23"/>
        <v>7</v>
      </c>
      <c r="AO16" s="109">
        <f t="shared" si="6"/>
        <v>94.957066911954129</v>
      </c>
      <c r="AP16" s="104"/>
    </row>
    <row r="17" spans="2:42" ht="18.75" x14ac:dyDescent="0.3">
      <c r="B17" s="318" t="s">
        <v>89</v>
      </c>
      <c r="C17" s="321">
        <v>50800</v>
      </c>
      <c r="D17" s="319" t="s">
        <v>78</v>
      </c>
      <c r="E17" s="366">
        <f t="shared" si="7"/>
        <v>0</v>
      </c>
      <c r="F17" s="91">
        <f t="shared" si="0"/>
        <v>0</v>
      </c>
      <c r="G17" s="92">
        <f t="shared" si="1"/>
        <v>0</v>
      </c>
      <c r="H17" s="93">
        <f t="shared" si="2"/>
        <v>0</v>
      </c>
      <c r="I17" s="113">
        <f t="shared" si="3"/>
        <v>0</v>
      </c>
      <c r="J17" s="95">
        <f t="shared" si="3"/>
        <v>0</v>
      </c>
      <c r="K17" s="114"/>
      <c r="L17" s="97">
        <f t="shared" si="4"/>
        <v>0</v>
      </c>
      <c r="M17" s="115"/>
      <c r="N17" s="116">
        <f t="shared" si="8"/>
        <v>0</v>
      </c>
      <c r="O17" s="115"/>
      <c r="P17" s="116">
        <f t="shared" si="9"/>
        <v>0</v>
      </c>
      <c r="Q17" s="115"/>
      <c r="R17" s="116">
        <f t="shared" si="10"/>
        <v>0</v>
      </c>
      <c r="S17" s="115"/>
      <c r="T17" s="116">
        <f t="shared" si="11"/>
        <v>0</v>
      </c>
      <c r="U17" s="115"/>
      <c r="V17" s="116">
        <f t="shared" si="12"/>
        <v>0</v>
      </c>
      <c r="W17" s="115"/>
      <c r="X17" s="147">
        <f t="shared" si="13"/>
        <v>0</v>
      </c>
      <c r="Y17" s="114"/>
      <c r="Z17" s="157">
        <f t="shared" si="14"/>
        <v>0</v>
      </c>
      <c r="AA17" s="153"/>
      <c r="AB17" s="104"/>
      <c r="AC17" s="105" t="str">
        <f t="shared" si="5"/>
        <v>EVANS.S</v>
      </c>
      <c r="AD17" s="106">
        <f t="shared" si="5"/>
        <v>50800</v>
      </c>
      <c r="AE17" s="107" t="str">
        <f t="shared" si="5"/>
        <v>OAKTREE</v>
      </c>
      <c r="AF17" s="108">
        <f t="shared" si="15"/>
        <v>0</v>
      </c>
      <c r="AG17" s="108">
        <f t="shared" si="16"/>
        <v>0</v>
      </c>
      <c r="AH17" s="108">
        <f t="shared" si="17"/>
        <v>0</v>
      </c>
      <c r="AI17" s="108">
        <f t="shared" si="18"/>
        <v>0</v>
      </c>
      <c r="AJ17" s="108">
        <f t="shared" si="19"/>
        <v>0</v>
      </c>
      <c r="AK17" s="108">
        <f t="shared" si="20"/>
        <v>0</v>
      </c>
      <c r="AL17" s="108">
        <f t="shared" si="21"/>
        <v>0</v>
      </c>
      <c r="AM17" s="108">
        <f t="shared" si="22"/>
        <v>0</v>
      </c>
      <c r="AN17" s="32">
        <f t="shared" si="23"/>
        <v>0</v>
      </c>
      <c r="AO17" s="109">
        <f t="shared" si="6"/>
        <v>0</v>
      </c>
      <c r="AP17" s="104"/>
    </row>
    <row r="18" spans="2:42" ht="18.75" x14ac:dyDescent="0.3">
      <c r="B18" s="318" t="s">
        <v>90</v>
      </c>
      <c r="C18" s="321">
        <v>50062</v>
      </c>
      <c r="D18" s="319" t="s">
        <v>60</v>
      </c>
      <c r="E18" s="366">
        <f t="shared" si="7"/>
        <v>373.24227061069166</v>
      </c>
      <c r="F18" s="91">
        <f t="shared" si="0"/>
        <v>373.24227061069166</v>
      </c>
      <c r="G18" s="92">
        <f t="shared" si="1"/>
        <v>373.24227061069166</v>
      </c>
      <c r="H18" s="93">
        <f t="shared" si="2"/>
        <v>8</v>
      </c>
      <c r="I18" s="113">
        <f t="shared" si="3"/>
        <v>4</v>
      </c>
      <c r="J18" s="95">
        <f t="shared" si="3"/>
        <v>93.310567652672916</v>
      </c>
      <c r="K18" s="114">
        <v>36</v>
      </c>
      <c r="L18" s="97">
        <f t="shared" si="4"/>
        <v>94.736842105263165</v>
      </c>
      <c r="M18" s="115">
        <v>34</v>
      </c>
      <c r="N18" s="116">
        <f t="shared" si="8"/>
        <v>94.444444444444443</v>
      </c>
      <c r="O18" s="115"/>
      <c r="P18" s="116">
        <f t="shared" si="9"/>
        <v>0</v>
      </c>
      <c r="Q18" s="115">
        <v>37</v>
      </c>
      <c r="R18" s="116">
        <f t="shared" si="10"/>
        <v>94.871794871794876</v>
      </c>
      <c r="S18" s="115"/>
      <c r="T18" s="116">
        <f t="shared" si="11"/>
        <v>0</v>
      </c>
      <c r="U18" s="115"/>
      <c r="V18" s="116">
        <f t="shared" si="12"/>
        <v>0</v>
      </c>
      <c r="W18" s="115">
        <v>33</v>
      </c>
      <c r="X18" s="147">
        <f t="shared" si="13"/>
        <v>89.189189189189193</v>
      </c>
      <c r="Y18" s="114"/>
      <c r="Z18" s="157">
        <f t="shared" si="14"/>
        <v>0</v>
      </c>
      <c r="AA18" s="153"/>
      <c r="AB18" s="104"/>
      <c r="AC18" s="105" t="str">
        <f t="shared" si="5"/>
        <v>FALCONER.D</v>
      </c>
      <c r="AD18" s="106">
        <f t="shared" si="5"/>
        <v>50062</v>
      </c>
      <c r="AE18" s="107" t="str">
        <f t="shared" si="5"/>
        <v>NELSON</v>
      </c>
      <c r="AF18" s="108">
        <f t="shared" si="15"/>
        <v>94.736842105263165</v>
      </c>
      <c r="AG18" s="108">
        <f t="shared" si="16"/>
        <v>94.444444444444443</v>
      </c>
      <c r="AH18" s="108">
        <f t="shared" si="17"/>
        <v>0</v>
      </c>
      <c r="AI18" s="108">
        <f t="shared" si="18"/>
        <v>94.871794871794876</v>
      </c>
      <c r="AJ18" s="108">
        <f t="shared" si="19"/>
        <v>0</v>
      </c>
      <c r="AK18" s="108">
        <f t="shared" si="20"/>
        <v>0</v>
      </c>
      <c r="AL18" s="108">
        <f t="shared" si="21"/>
        <v>89.189189189189193</v>
      </c>
      <c r="AM18" s="108">
        <f t="shared" si="22"/>
        <v>0</v>
      </c>
      <c r="AN18" s="32">
        <f t="shared" si="23"/>
        <v>4</v>
      </c>
      <c r="AO18" s="109">
        <f t="shared" si="6"/>
        <v>93.310567652672916</v>
      </c>
      <c r="AP18" s="104"/>
    </row>
    <row r="19" spans="2:42" ht="18.75" x14ac:dyDescent="0.3">
      <c r="B19" s="318" t="s">
        <v>91</v>
      </c>
      <c r="C19" s="321">
        <v>50593</v>
      </c>
      <c r="D19" s="319" t="s">
        <v>60</v>
      </c>
      <c r="E19" s="366">
        <f t="shared" si="7"/>
        <v>294.87179487179486</v>
      </c>
      <c r="F19" s="91">
        <f t="shared" si="0"/>
        <v>294.87179487179486</v>
      </c>
      <c r="G19" s="92">
        <f t="shared" si="1"/>
        <v>294.87179487179486</v>
      </c>
      <c r="H19" s="93">
        <f t="shared" si="2"/>
        <v>9</v>
      </c>
      <c r="I19" s="113">
        <f t="shared" si="3"/>
        <v>3</v>
      </c>
      <c r="J19" s="95">
        <f t="shared" si="3"/>
        <v>98.290598290598282</v>
      </c>
      <c r="K19" s="114">
        <v>38</v>
      </c>
      <c r="L19" s="97">
        <f t="shared" si="4"/>
        <v>100</v>
      </c>
      <c r="M19" s="115"/>
      <c r="N19" s="116">
        <f t="shared" si="8"/>
        <v>0</v>
      </c>
      <c r="O19" s="115"/>
      <c r="P19" s="116">
        <f t="shared" si="9"/>
        <v>0</v>
      </c>
      <c r="Q19" s="115">
        <v>37</v>
      </c>
      <c r="R19" s="116">
        <f t="shared" si="10"/>
        <v>94.871794871794876</v>
      </c>
      <c r="S19" s="115">
        <v>33</v>
      </c>
      <c r="T19" s="116">
        <f t="shared" si="11"/>
        <v>100</v>
      </c>
      <c r="U19" s="115"/>
      <c r="V19" s="116">
        <f t="shared" si="12"/>
        <v>0</v>
      </c>
      <c r="W19" s="115"/>
      <c r="X19" s="147">
        <f t="shared" si="13"/>
        <v>0</v>
      </c>
      <c r="Y19" s="114"/>
      <c r="Z19" s="157">
        <f t="shared" si="14"/>
        <v>0</v>
      </c>
      <c r="AA19" s="153"/>
      <c r="AB19" s="104"/>
      <c r="AC19" s="105" t="str">
        <f t="shared" si="5"/>
        <v>HARRIS.JACK</v>
      </c>
      <c r="AD19" s="106">
        <f t="shared" si="5"/>
        <v>50593</v>
      </c>
      <c r="AE19" s="107" t="str">
        <f t="shared" si="5"/>
        <v>NELSON</v>
      </c>
      <c r="AF19" s="108">
        <f t="shared" si="15"/>
        <v>100</v>
      </c>
      <c r="AG19" s="108">
        <f t="shared" si="16"/>
        <v>0</v>
      </c>
      <c r="AH19" s="108">
        <f t="shared" si="17"/>
        <v>0</v>
      </c>
      <c r="AI19" s="108">
        <f t="shared" si="18"/>
        <v>94.871794871794876</v>
      </c>
      <c r="AJ19" s="108">
        <f t="shared" si="19"/>
        <v>100</v>
      </c>
      <c r="AK19" s="108">
        <f t="shared" si="20"/>
        <v>0</v>
      </c>
      <c r="AL19" s="108">
        <f t="shared" si="21"/>
        <v>0</v>
      </c>
      <c r="AM19" s="108">
        <f t="shared" si="22"/>
        <v>0</v>
      </c>
      <c r="AN19" s="32">
        <f t="shared" si="23"/>
        <v>3</v>
      </c>
      <c r="AO19" s="109">
        <f t="shared" si="6"/>
        <v>98.290598290598282</v>
      </c>
      <c r="AP19" s="104"/>
    </row>
    <row r="20" spans="2:42" ht="18.75" x14ac:dyDescent="0.3">
      <c r="B20" s="318" t="s">
        <v>92</v>
      </c>
      <c r="C20" s="321">
        <v>50594</v>
      </c>
      <c r="D20" s="319" t="s">
        <v>60</v>
      </c>
      <c r="E20" s="365">
        <f t="shared" si="7"/>
        <v>0</v>
      </c>
      <c r="F20" s="91">
        <f t="shared" si="0"/>
        <v>0</v>
      </c>
      <c r="G20" s="92">
        <f t="shared" si="1"/>
        <v>0</v>
      </c>
      <c r="H20" s="93">
        <f t="shared" si="2"/>
        <v>0</v>
      </c>
      <c r="I20" s="113">
        <f t="shared" si="3"/>
        <v>0</v>
      </c>
      <c r="J20" s="95">
        <f t="shared" si="3"/>
        <v>0</v>
      </c>
      <c r="K20" s="114"/>
      <c r="L20" s="97">
        <f t="shared" si="4"/>
        <v>0</v>
      </c>
      <c r="M20" s="115"/>
      <c r="N20" s="116">
        <f t="shared" si="8"/>
        <v>0</v>
      </c>
      <c r="O20" s="115"/>
      <c r="P20" s="116">
        <f t="shared" si="9"/>
        <v>0</v>
      </c>
      <c r="Q20" s="115"/>
      <c r="R20" s="116">
        <f t="shared" si="10"/>
        <v>0</v>
      </c>
      <c r="S20" s="115"/>
      <c r="T20" s="116">
        <f t="shared" si="11"/>
        <v>0</v>
      </c>
      <c r="U20" s="115"/>
      <c r="V20" s="116">
        <f t="shared" si="12"/>
        <v>0</v>
      </c>
      <c r="W20" s="115"/>
      <c r="X20" s="147">
        <f t="shared" si="13"/>
        <v>0</v>
      </c>
      <c r="Y20" s="114"/>
      <c r="Z20" s="157">
        <f t="shared" si="14"/>
        <v>0</v>
      </c>
      <c r="AA20" s="153"/>
      <c r="AB20" s="104"/>
      <c r="AC20" s="105" t="str">
        <f t="shared" si="5"/>
        <v>HARRIS.JASON</v>
      </c>
      <c r="AD20" s="106">
        <f t="shared" si="5"/>
        <v>50594</v>
      </c>
      <c r="AE20" s="107" t="str">
        <f t="shared" si="5"/>
        <v>NELSON</v>
      </c>
      <c r="AF20" s="108">
        <f t="shared" si="15"/>
        <v>0</v>
      </c>
      <c r="AG20" s="108">
        <f t="shared" si="16"/>
        <v>0</v>
      </c>
      <c r="AH20" s="108">
        <f t="shared" si="17"/>
        <v>0</v>
      </c>
      <c r="AI20" s="108">
        <f t="shared" si="18"/>
        <v>0</v>
      </c>
      <c r="AJ20" s="108">
        <f t="shared" si="19"/>
        <v>0</v>
      </c>
      <c r="AK20" s="108">
        <f t="shared" si="20"/>
        <v>0</v>
      </c>
      <c r="AL20" s="108">
        <f t="shared" si="21"/>
        <v>0</v>
      </c>
      <c r="AM20" s="108">
        <f t="shared" si="22"/>
        <v>0</v>
      </c>
      <c r="AN20" s="32">
        <f t="shared" si="23"/>
        <v>0</v>
      </c>
      <c r="AO20" s="109">
        <f t="shared" si="6"/>
        <v>0</v>
      </c>
      <c r="AP20" s="104"/>
    </row>
    <row r="21" spans="2:42" ht="18.75" customHeight="1" x14ac:dyDescent="0.25">
      <c r="B21" s="119" t="s">
        <v>65</v>
      </c>
      <c r="C21" s="120">
        <v>50063</v>
      </c>
      <c r="D21" s="121" t="s">
        <v>60</v>
      </c>
      <c r="E21" s="365">
        <f t="shared" si="7"/>
        <v>350.92720540088953</v>
      </c>
      <c r="F21" s="91">
        <f t="shared" si="0"/>
        <v>425.28617975986396</v>
      </c>
      <c r="G21" s="92">
        <f t="shared" si="1"/>
        <v>425.2861797598639</v>
      </c>
      <c r="H21" s="93">
        <f t="shared" si="2"/>
        <v>6</v>
      </c>
      <c r="I21" s="113">
        <f t="shared" si="3"/>
        <v>5</v>
      </c>
      <c r="J21" s="95">
        <f t="shared" si="3"/>
        <v>85.057235951972785</v>
      </c>
      <c r="K21" s="114">
        <v>30</v>
      </c>
      <c r="L21" s="97">
        <f t="shared" si="4"/>
        <v>78.94736842105263</v>
      </c>
      <c r="M21" s="115">
        <v>31</v>
      </c>
      <c r="N21" s="116">
        <f t="shared" si="8"/>
        <v>86.111111111111114</v>
      </c>
      <c r="O21" s="115">
        <v>31</v>
      </c>
      <c r="P21" s="116">
        <f t="shared" si="9"/>
        <v>88.571428571428569</v>
      </c>
      <c r="Q21" s="115">
        <v>29</v>
      </c>
      <c r="R21" s="116">
        <f t="shared" si="10"/>
        <v>74.358974358974365</v>
      </c>
      <c r="S21" s="115"/>
      <c r="T21" s="116">
        <f t="shared" si="11"/>
        <v>0</v>
      </c>
      <c r="U21" s="115"/>
      <c r="V21" s="116">
        <f t="shared" si="12"/>
        <v>0</v>
      </c>
      <c r="W21" s="115">
        <v>36</v>
      </c>
      <c r="X21" s="147">
        <f t="shared" si="13"/>
        <v>97.297297297297291</v>
      </c>
      <c r="Y21" s="114"/>
      <c r="Z21" s="157">
        <f t="shared" si="14"/>
        <v>0</v>
      </c>
      <c r="AA21" s="153"/>
      <c r="AB21" s="104"/>
      <c r="AC21" s="105" t="str">
        <f t="shared" si="5"/>
        <v>HAYMAN.N</v>
      </c>
      <c r="AD21" s="106">
        <f t="shared" si="5"/>
        <v>50063</v>
      </c>
      <c r="AE21" s="107" t="str">
        <f t="shared" si="5"/>
        <v>NELSON</v>
      </c>
      <c r="AF21" s="108">
        <f t="shared" si="15"/>
        <v>78.94736842105263</v>
      </c>
      <c r="AG21" s="108">
        <f t="shared" si="16"/>
        <v>86.111111111111114</v>
      </c>
      <c r="AH21" s="108">
        <f t="shared" si="17"/>
        <v>88.571428571428569</v>
      </c>
      <c r="AI21" s="108">
        <f t="shared" si="18"/>
        <v>74.358974358974365</v>
      </c>
      <c r="AJ21" s="108">
        <f t="shared" si="19"/>
        <v>0</v>
      </c>
      <c r="AK21" s="108">
        <f t="shared" si="20"/>
        <v>0</v>
      </c>
      <c r="AL21" s="108">
        <f t="shared" si="21"/>
        <v>97.297297297297291</v>
      </c>
      <c r="AM21" s="108">
        <f t="shared" si="22"/>
        <v>0</v>
      </c>
      <c r="AN21" s="32">
        <f t="shared" si="23"/>
        <v>5</v>
      </c>
      <c r="AO21" s="109">
        <f t="shared" si="6"/>
        <v>85.057235951972785</v>
      </c>
      <c r="AP21" s="104"/>
    </row>
    <row r="22" spans="2:42" ht="18.75" x14ac:dyDescent="0.3">
      <c r="B22" s="318" t="s">
        <v>94</v>
      </c>
      <c r="C22" s="321">
        <v>50065</v>
      </c>
      <c r="D22" s="319" t="s">
        <v>60</v>
      </c>
      <c r="E22" s="365">
        <f t="shared" si="7"/>
        <v>354.76235476235479</v>
      </c>
      <c r="F22" s="91">
        <f t="shared" si="0"/>
        <v>438.97288107814421</v>
      </c>
      <c r="G22" s="92">
        <f t="shared" si="1"/>
        <v>438.97288107814427</v>
      </c>
      <c r="H22" s="93">
        <f t="shared" si="2"/>
        <v>4</v>
      </c>
      <c r="I22" s="113">
        <f t="shared" si="3"/>
        <v>5</v>
      </c>
      <c r="J22" s="95">
        <f t="shared" si="3"/>
        <v>87.794576215628837</v>
      </c>
      <c r="K22" s="114"/>
      <c r="L22" s="97">
        <f t="shared" si="4"/>
        <v>0</v>
      </c>
      <c r="M22" s="115"/>
      <c r="N22" s="116">
        <f t="shared" si="8"/>
        <v>0</v>
      </c>
      <c r="O22" s="115">
        <v>30</v>
      </c>
      <c r="P22" s="116">
        <f t="shared" si="9"/>
        <v>85.714285714285708</v>
      </c>
      <c r="Q22" s="115">
        <v>36</v>
      </c>
      <c r="R22" s="116">
        <f t="shared" si="10"/>
        <v>92.307692307692307</v>
      </c>
      <c r="S22" s="115">
        <v>28</v>
      </c>
      <c r="T22" s="116">
        <f t="shared" si="11"/>
        <v>84.848484848484844</v>
      </c>
      <c r="U22" s="115">
        <v>32</v>
      </c>
      <c r="V22" s="116">
        <f t="shared" si="12"/>
        <v>84.21052631578948</v>
      </c>
      <c r="W22" s="115">
        <v>34</v>
      </c>
      <c r="X22" s="147">
        <f t="shared" si="13"/>
        <v>91.891891891891888</v>
      </c>
      <c r="Y22" s="114"/>
      <c r="Z22" s="157">
        <f t="shared" si="14"/>
        <v>0</v>
      </c>
      <c r="AA22" s="153"/>
      <c r="AB22" s="104"/>
      <c r="AC22" s="105" t="str">
        <f t="shared" si="5"/>
        <v>KEYWORTH.C</v>
      </c>
      <c r="AD22" s="106">
        <f t="shared" si="5"/>
        <v>50065</v>
      </c>
      <c r="AE22" s="107" t="str">
        <f t="shared" si="5"/>
        <v>NELSON</v>
      </c>
      <c r="AF22" s="108">
        <f t="shared" si="15"/>
        <v>0</v>
      </c>
      <c r="AG22" s="108">
        <f t="shared" si="16"/>
        <v>0</v>
      </c>
      <c r="AH22" s="108">
        <f t="shared" si="17"/>
        <v>85.714285714285708</v>
      </c>
      <c r="AI22" s="108">
        <f t="shared" si="18"/>
        <v>92.307692307692307</v>
      </c>
      <c r="AJ22" s="108">
        <f t="shared" si="19"/>
        <v>84.848484848484844</v>
      </c>
      <c r="AK22" s="108">
        <f t="shared" si="20"/>
        <v>84.21052631578948</v>
      </c>
      <c r="AL22" s="108">
        <f t="shared" si="21"/>
        <v>91.891891891891888</v>
      </c>
      <c r="AM22" s="108">
        <f t="shared" si="22"/>
        <v>0</v>
      </c>
      <c r="AN22" s="32">
        <f t="shared" si="23"/>
        <v>5</v>
      </c>
      <c r="AO22" s="109">
        <f t="shared" si="6"/>
        <v>87.794576215628837</v>
      </c>
      <c r="AP22" s="104"/>
    </row>
    <row r="23" spans="2:42" ht="18.75" x14ac:dyDescent="0.3">
      <c r="B23" s="318" t="s">
        <v>95</v>
      </c>
      <c r="C23" s="321">
        <v>50870</v>
      </c>
      <c r="D23" s="319" t="s">
        <v>73</v>
      </c>
      <c r="E23" s="366">
        <f t="shared" si="7"/>
        <v>383.68827474090631</v>
      </c>
      <c r="F23" s="91">
        <f t="shared" si="0"/>
        <v>639.76830582093737</v>
      </c>
      <c r="G23" s="92">
        <f t="shared" si="1"/>
        <v>474.59736564999719</v>
      </c>
      <c r="H23" s="93">
        <f t="shared" si="2"/>
        <v>2</v>
      </c>
      <c r="I23" s="113">
        <f t="shared" si="3"/>
        <v>7</v>
      </c>
      <c r="J23" s="95">
        <f t="shared" si="3"/>
        <v>91.395472260133914</v>
      </c>
      <c r="K23" s="114">
        <v>36</v>
      </c>
      <c r="L23" s="97">
        <f t="shared" si="4"/>
        <v>94.736842105263165</v>
      </c>
      <c r="M23" s="115">
        <v>29</v>
      </c>
      <c r="N23" s="116">
        <f t="shared" si="8"/>
        <v>80.555555555555557</v>
      </c>
      <c r="O23" s="115">
        <v>33</v>
      </c>
      <c r="P23" s="116">
        <f t="shared" si="9"/>
        <v>94.285714285714292</v>
      </c>
      <c r="Q23" s="115">
        <v>33</v>
      </c>
      <c r="R23" s="116">
        <f t="shared" si="10"/>
        <v>84.615384615384613</v>
      </c>
      <c r="S23" s="115">
        <v>30</v>
      </c>
      <c r="T23" s="116">
        <f t="shared" si="11"/>
        <v>90.909090909090907</v>
      </c>
      <c r="U23" s="115">
        <v>37</v>
      </c>
      <c r="V23" s="116">
        <f t="shared" si="12"/>
        <v>97.368421052631575</v>
      </c>
      <c r="W23" s="115">
        <v>36</v>
      </c>
      <c r="X23" s="147">
        <f t="shared" si="13"/>
        <v>97.297297297297291</v>
      </c>
      <c r="Y23" s="114"/>
      <c r="Z23" s="157">
        <f t="shared" si="14"/>
        <v>0</v>
      </c>
      <c r="AA23" s="153"/>
      <c r="AB23" s="104"/>
      <c r="AC23" s="105" t="str">
        <f t="shared" si="5"/>
        <v>MAHER.P</v>
      </c>
      <c r="AD23" s="106">
        <f t="shared" si="5"/>
        <v>50870</v>
      </c>
      <c r="AE23" s="107" t="str">
        <f t="shared" si="5"/>
        <v>CASTLETON</v>
      </c>
      <c r="AF23" s="108">
        <f t="shared" si="15"/>
        <v>94.736842105263165</v>
      </c>
      <c r="AG23" s="108">
        <f t="shared" si="16"/>
        <v>80.555555555555557</v>
      </c>
      <c r="AH23" s="108">
        <f t="shared" si="17"/>
        <v>94.285714285714292</v>
      </c>
      <c r="AI23" s="108">
        <f t="shared" si="18"/>
        <v>84.615384615384613</v>
      </c>
      <c r="AJ23" s="108">
        <f t="shared" si="19"/>
        <v>90.909090909090907</v>
      </c>
      <c r="AK23" s="108">
        <f t="shared" si="20"/>
        <v>97.368421052631575</v>
      </c>
      <c r="AL23" s="108">
        <f t="shared" si="21"/>
        <v>97.297297297297291</v>
      </c>
      <c r="AM23" s="108">
        <f t="shared" si="22"/>
        <v>0</v>
      </c>
      <c r="AN23" s="32">
        <f t="shared" si="23"/>
        <v>7</v>
      </c>
      <c r="AO23" s="109">
        <f t="shared" si="6"/>
        <v>91.395472260133914</v>
      </c>
      <c r="AP23" s="104"/>
    </row>
    <row r="24" spans="2:42" ht="18.75" x14ac:dyDescent="0.3">
      <c r="B24" s="318" t="s">
        <v>96</v>
      </c>
      <c r="C24" s="321">
        <v>50032</v>
      </c>
      <c r="D24" s="319" t="s">
        <v>36</v>
      </c>
      <c r="E24" s="365">
        <f t="shared" si="7"/>
        <v>356.59989133673344</v>
      </c>
      <c r="F24" s="91">
        <f t="shared" si="0"/>
        <v>438.17883870515448</v>
      </c>
      <c r="G24" s="92">
        <f t="shared" si="1"/>
        <v>438.17883870515448</v>
      </c>
      <c r="H24" s="93">
        <f t="shared" si="2"/>
        <v>5</v>
      </c>
      <c r="I24" s="113">
        <f t="shared" si="3"/>
        <v>5</v>
      </c>
      <c r="J24" s="95">
        <f t="shared" si="3"/>
        <v>87.63576774103089</v>
      </c>
      <c r="K24" s="114">
        <v>31</v>
      </c>
      <c r="L24" s="97">
        <f t="shared" si="4"/>
        <v>81.578947368421055</v>
      </c>
      <c r="M24" s="115"/>
      <c r="N24" s="116">
        <f t="shared" si="8"/>
        <v>0</v>
      </c>
      <c r="O24" s="115">
        <v>31</v>
      </c>
      <c r="P24" s="116">
        <f t="shared" si="9"/>
        <v>88.571428571428569</v>
      </c>
      <c r="Q24" s="115">
        <v>33</v>
      </c>
      <c r="R24" s="116">
        <f t="shared" si="10"/>
        <v>84.615384615384613</v>
      </c>
      <c r="S24" s="115">
        <v>31</v>
      </c>
      <c r="T24" s="116">
        <f t="shared" si="11"/>
        <v>93.939393939393938</v>
      </c>
      <c r="U24" s="115">
        <v>34</v>
      </c>
      <c r="V24" s="116">
        <f t="shared" si="12"/>
        <v>89.473684210526315</v>
      </c>
      <c r="W24" s="115"/>
      <c r="X24" s="147">
        <f t="shared" si="13"/>
        <v>0</v>
      </c>
      <c r="Y24" s="114"/>
      <c r="Z24" s="157">
        <f t="shared" si="14"/>
        <v>0</v>
      </c>
      <c r="AA24" s="153"/>
      <c r="AB24" s="104"/>
      <c r="AC24" s="105" t="str">
        <f t="shared" si="5"/>
        <v>POWELL.G</v>
      </c>
      <c r="AD24" s="106">
        <f t="shared" si="5"/>
        <v>50032</v>
      </c>
      <c r="AE24" s="107" t="str">
        <f t="shared" si="5"/>
        <v>QUARRY</v>
      </c>
      <c r="AF24" s="108">
        <f t="shared" si="15"/>
        <v>81.578947368421055</v>
      </c>
      <c r="AG24" s="108">
        <f t="shared" si="16"/>
        <v>0</v>
      </c>
      <c r="AH24" s="108">
        <f t="shared" si="17"/>
        <v>88.571428571428569</v>
      </c>
      <c r="AI24" s="108">
        <f t="shared" si="18"/>
        <v>84.615384615384613</v>
      </c>
      <c r="AJ24" s="108">
        <f t="shared" si="19"/>
        <v>93.939393939393938</v>
      </c>
      <c r="AK24" s="108">
        <f t="shared" si="20"/>
        <v>89.473684210526315</v>
      </c>
      <c r="AL24" s="108">
        <f t="shared" si="21"/>
        <v>0</v>
      </c>
      <c r="AM24" s="108">
        <f t="shared" si="22"/>
        <v>0</v>
      </c>
      <c r="AN24" s="32">
        <f t="shared" si="23"/>
        <v>5</v>
      </c>
      <c r="AO24" s="109">
        <f t="shared" si="6"/>
        <v>87.63576774103089</v>
      </c>
      <c r="AP24" s="104"/>
    </row>
    <row r="25" spans="2:42" ht="18.75" x14ac:dyDescent="0.3">
      <c r="B25" s="318" t="s">
        <v>97</v>
      </c>
      <c r="C25" s="321">
        <v>50876</v>
      </c>
      <c r="D25" s="319" t="s">
        <v>78</v>
      </c>
      <c r="E25" s="365">
        <f t="shared" si="7"/>
        <v>0</v>
      </c>
      <c r="F25" s="91">
        <f t="shared" si="0"/>
        <v>0</v>
      </c>
      <c r="G25" s="92">
        <f t="shared" si="1"/>
        <v>0</v>
      </c>
      <c r="H25" s="93">
        <f t="shared" si="2"/>
        <v>0</v>
      </c>
      <c r="I25" s="113">
        <f t="shared" si="3"/>
        <v>0</v>
      </c>
      <c r="J25" s="95">
        <f t="shared" si="3"/>
        <v>0</v>
      </c>
      <c r="K25" s="114"/>
      <c r="L25" s="97">
        <f t="shared" si="4"/>
        <v>0</v>
      </c>
      <c r="M25" s="115"/>
      <c r="N25" s="116">
        <f t="shared" si="8"/>
        <v>0</v>
      </c>
      <c r="O25" s="115"/>
      <c r="P25" s="116">
        <f t="shared" si="9"/>
        <v>0</v>
      </c>
      <c r="Q25" s="115"/>
      <c r="R25" s="116">
        <f t="shared" si="10"/>
        <v>0</v>
      </c>
      <c r="S25" s="115"/>
      <c r="T25" s="116">
        <f t="shared" si="11"/>
        <v>0</v>
      </c>
      <c r="U25" s="115"/>
      <c r="V25" s="116">
        <f t="shared" si="12"/>
        <v>0</v>
      </c>
      <c r="W25" s="115"/>
      <c r="X25" s="147">
        <f t="shared" si="13"/>
        <v>0</v>
      </c>
      <c r="Y25" s="114"/>
      <c r="Z25" s="157">
        <f t="shared" si="14"/>
        <v>0</v>
      </c>
      <c r="AA25" s="153"/>
      <c r="AB25" s="104"/>
      <c r="AC25" s="105" t="str">
        <f t="shared" si="5"/>
        <v>POWNEY.K</v>
      </c>
      <c r="AD25" s="106">
        <f t="shared" si="5"/>
        <v>50876</v>
      </c>
      <c r="AE25" s="107" t="str">
        <f t="shared" si="5"/>
        <v>OAKTREE</v>
      </c>
      <c r="AF25" s="108">
        <f t="shared" si="15"/>
        <v>0</v>
      </c>
      <c r="AG25" s="108">
        <f t="shared" si="16"/>
        <v>0</v>
      </c>
      <c r="AH25" s="108">
        <f t="shared" si="17"/>
        <v>0</v>
      </c>
      <c r="AI25" s="108">
        <f t="shared" si="18"/>
        <v>0</v>
      </c>
      <c r="AJ25" s="108">
        <f t="shared" si="19"/>
        <v>0</v>
      </c>
      <c r="AK25" s="108">
        <f t="shared" si="20"/>
        <v>0</v>
      </c>
      <c r="AL25" s="108">
        <f t="shared" si="21"/>
        <v>0</v>
      </c>
      <c r="AM25" s="108">
        <f t="shared" si="22"/>
        <v>0</v>
      </c>
      <c r="AN25" s="32">
        <f t="shared" si="23"/>
        <v>0</v>
      </c>
      <c r="AO25" s="109">
        <f t="shared" si="6"/>
        <v>0</v>
      </c>
      <c r="AP25" s="104"/>
    </row>
    <row r="26" spans="2:42" ht="18.75" x14ac:dyDescent="0.3">
      <c r="B26" s="318" t="s">
        <v>98</v>
      </c>
      <c r="C26" s="321">
        <v>50244</v>
      </c>
      <c r="D26" s="319" t="s">
        <v>36</v>
      </c>
      <c r="E26" s="365">
        <f t="shared" si="7"/>
        <v>238.24087245139879</v>
      </c>
      <c r="F26" s="91">
        <f t="shared" ref="F26:F38" si="24">SUM(L26+N26+P26+R26+T26+V26+X26+Z26)</f>
        <v>238.24087245139876</v>
      </c>
      <c r="G26" s="92">
        <f t="shared" si="1"/>
        <v>238.24087245139879</v>
      </c>
      <c r="H26" s="93">
        <f t="shared" si="2"/>
        <v>10</v>
      </c>
      <c r="I26" s="113">
        <f t="shared" ref="I26:J42" si="25">AN26</f>
        <v>3</v>
      </c>
      <c r="J26" s="95">
        <f t="shared" si="25"/>
        <v>79.413624150466248</v>
      </c>
      <c r="K26" s="114">
        <v>26</v>
      </c>
      <c r="L26" s="97">
        <f t="shared" si="4"/>
        <v>68.421052631578945</v>
      </c>
      <c r="M26" s="115">
        <v>30</v>
      </c>
      <c r="N26" s="116">
        <f t="shared" si="8"/>
        <v>83.333333333333329</v>
      </c>
      <c r="O26" s="115"/>
      <c r="P26" s="116">
        <f t="shared" si="9"/>
        <v>0</v>
      </c>
      <c r="Q26" s="115"/>
      <c r="R26" s="116">
        <f t="shared" si="10"/>
        <v>0</v>
      </c>
      <c r="S26" s="115"/>
      <c r="T26" s="116">
        <f t="shared" si="11"/>
        <v>0</v>
      </c>
      <c r="U26" s="115"/>
      <c r="V26" s="116">
        <f t="shared" si="12"/>
        <v>0</v>
      </c>
      <c r="W26" s="115">
        <v>32</v>
      </c>
      <c r="X26" s="147">
        <f t="shared" si="13"/>
        <v>86.486486486486484</v>
      </c>
      <c r="Y26" s="114"/>
      <c r="Z26" s="157">
        <f t="shared" si="14"/>
        <v>0</v>
      </c>
      <c r="AA26" s="153"/>
      <c r="AB26" s="104"/>
      <c r="AC26" s="105" t="str">
        <f t="shared" si="5"/>
        <v>WILLIAMS.D</v>
      </c>
      <c r="AD26" s="106">
        <f t="shared" si="5"/>
        <v>50244</v>
      </c>
      <c r="AE26" s="107" t="str">
        <f t="shared" si="5"/>
        <v>QUARRY</v>
      </c>
      <c r="AF26" s="108">
        <f t="shared" si="15"/>
        <v>68.421052631578945</v>
      </c>
      <c r="AG26" s="108">
        <f t="shared" si="16"/>
        <v>83.333333333333329</v>
      </c>
      <c r="AH26" s="108">
        <f>(O26*100)/$AH$8</f>
        <v>0</v>
      </c>
      <c r="AI26" s="108">
        <f t="shared" si="18"/>
        <v>0</v>
      </c>
      <c r="AJ26" s="108">
        <f t="shared" si="19"/>
        <v>0</v>
      </c>
      <c r="AK26" s="108">
        <f t="shared" si="20"/>
        <v>0</v>
      </c>
      <c r="AL26" s="108">
        <f t="shared" si="21"/>
        <v>86.486486486486484</v>
      </c>
      <c r="AM26" s="108">
        <f t="shared" si="22"/>
        <v>0</v>
      </c>
      <c r="AN26" s="32">
        <f t="shared" si="23"/>
        <v>3</v>
      </c>
      <c r="AO26" s="109">
        <f t="shared" si="6"/>
        <v>79.413624150466248</v>
      </c>
      <c r="AP26" s="104"/>
    </row>
    <row r="27" spans="2:42" ht="18" customHeight="1" x14ac:dyDescent="0.3">
      <c r="B27" s="318" t="s">
        <v>99</v>
      </c>
      <c r="C27" s="321">
        <v>50168</v>
      </c>
      <c r="D27" s="319" t="s">
        <v>60</v>
      </c>
      <c r="E27" s="365">
        <f t="shared" si="7"/>
        <v>220.73854073854073</v>
      </c>
      <c r="F27" s="91">
        <f t="shared" si="24"/>
        <v>220.73854073854073</v>
      </c>
      <c r="G27" s="92">
        <f t="shared" si="1"/>
        <v>220.73854073854073</v>
      </c>
      <c r="H27" s="93">
        <f t="shared" si="2"/>
        <v>11</v>
      </c>
      <c r="I27" s="113">
        <f t="shared" si="25"/>
        <v>3</v>
      </c>
      <c r="J27" s="95">
        <f t="shared" si="25"/>
        <v>73.579513579513574</v>
      </c>
      <c r="K27" s="114"/>
      <c r="L27" s="97">
        <f t="shared" si="4"/>
        <v>0</v>
      </c>
      <c r="M27" s="115"/>
      <c r="N27" s="116">
        <f t="shared" si="8"/>
        <v>0</v>
      </c>
      <c r="O27" s="115">
        <v>23</v>
      </c>
      <c r="P27" s="116">
        <f t="shared" si="9"/>
        <v>65.714285714285708</v>
      </c>
      <c r="Q27" s="115">
        <v>32</v>
      </c>
      <c r="R27" s="116">
        <f t="shared" si="10"/>
        <v>82.051282051282058</v>
      </c>
      <c r="S27" s="115"/>
      <c r="T27" s="116">
        <f t="shared" si="11"/>
        <v>0</v>
      </c>
      <c r="U27" s="115"/>
      <c r="V27" s="116">
        <f t="shared" si="12"/>
        <v>0</v>
      </c>
      <c r="W27" s="115">
        <v>27</v>
      </c>
      <c r="X27" s="147">
        <f t="shared" si="13"/>
        <v>72.972972972972968</v>
      </c>
      <c r="Y27" s="114"/>
      <c r="Z27" s="157">
        <f t="shared" si="14"/>
        <v>0</v>
      </c>
      <c r="AA27" s="153"/>
      <c r="AB27" s="104"/>
      <c r="AC27" s="105" t="str">
        <f t="shared" si="5"/>
        <v>WILLIAMS.G</v>
      </c>
      <c r="AD27" s="106">
        <f t="shared" si="5"/>
        <v>50168</v>
      </c>
      <c r="AE27" s="107" t="str">
        <f t="shared" si="5"/>
        <v>NELSON</v>
      </c>
      <c r="AF27" s="108">
        <f t="shared" si="15"/>
        <v>0</v>
      </c>
      <c r="AG27" s="108">
        <f t="shared" si="16"/>
        <v>0</v>
      </c>
      <c r="AH27" s="108">
        <f>(O27*100)/$AH$8</f>
        <v>65.714285714285708</v>
      </c>
      <c r="AI27" s="108">
        <f t="shared" si="18"/>
        <v>82.051282051282058</v>
      </c>
      <c r="AJ27" s="108">
        <f t="shared" si="19"/>
        <v>0</v>
      </c>
      <c r="AK27" s="108">
        <f t="shared" si="20"/>
        <v>0</v>
      </c>
      <c r="AL27" s="108">
        <f t="shared" si="21"/>
        <v>72.972972972972968</v>
      </c>
      <c r="AM27" s="108">
        <f t="shared" si="22"/>
        <v>0</v>
      </c>
      <c r="AN27" s="32">
        <f t="shared" si="23"/>
        <v>3</v>
      </c>
      <c r="AO27" s="109">
        <f t="shared" si="6"/>
        <v>73.579513579513574</v>
      </c>
      <c r="AP27" s="104"/>
    </row>
    <row r="28" spans="2:42" ht="18" x14ac:dyDescent="0.25">
      <c r="B28" s="110" t="s">
        <v>196</v>
      </c>
      <c r="C28" s="120"/>
      <c r="D28" s="122" t="s">
        <v>78</v>
      </c>
      <c r="E28" s="276">
        <f t="shared" si="7"/>
        <v>81.578947368421055</v>
      </c>
      <c r="F28" s="91">
        <f t="shared" si="24"/>
        <v>81.578947368421055</v>
      </c>
      <c r="G28" s="92">
        <f t="shared" si="1"/>
        <v>81.578947368421055</v>
      </c>
      <c r="H28" s="93">
        <f t="shared" si="2"/>
        <v>12</v>
      </c>
      <c r="I28" s="113">
        <f t="shared" si="25"/>
        <v>1</v>
      </c>
      <c r="J28" s="95">
        <f t="shared" si="25"/>
        <v>81.578947368421055</v>
      </c>
      <c r="K28" s="114"/>
      <c r="L28" s="97">
        <f t="shared" si="4"/>
        <v>0</v>
      </c>
      <c r="M28" s="115"/>
      <c r="N28" s="116">
        <f t="shared" si="8"/>
        <v>0</v>
      </c>
      <c r="O28" s="115"/>
      <c r="P28" s="116">
        <f t="shared" si="9"/>
        <v>0</v>
      </c>
      <c r="Q28" s="115"/>
      <c r="R28" s="116">
        <f t="shared" si="10"/>
        <v>0</v>
      </c>
      <c r="S28" s="115"/>
      <c r="T28" s="116">
        <f t="shared" si="11"/>
        <v>0</v>
      </c>
      <c r="U28" s="115">
        <v>31</v>
      </c>
      <c r="V28" s="116">
        <f t="shared" si="12"/>
        <v>81.578947368421055</v>
      </c>
      <c r="W28" s="115"/>
      <c r="X28" s="147">
        <f t="shared" si="13"/>
        <v>0</v>
      </c>
      <c r="Y28" s="114"/>
      <c r="Z28" s="157">
        <f t="shared" si="14"/>
        <v>0</v>
      </c>
      <c r="AA28" s="153"/>
      <c r="AB28" s="104"/>
      <c r="AC28" s="105" t="str">
        <f t="shared" si="5"/>
        <v>VAUGHN. J (Guest)</v>
      </c>
      <c r="AD28" s="106">
        <f t="shared" si="5"/>
        <v>0</v>
      </c>
      <c r="AE28" s="107" t="str">
        <f t="shared" si="5"/>
        <v>OAKTREE</v>
      </c>
      <c r="AF28" s="108">
        <f t="shared" si="15"/>
        <v>0</v>
      </c>
      <c r="AG28" s="108">
        <f t="shared" si="16"/>
        <v>0</v>
      </c>
      <c r="AH28" s="108">
        <f t="shared" si="17"/>
        <v>0</v>
      </c>
      <c r="AI28" s="108">
        <f t="shared" si="18"/>
        <v>0</v>
      </c>
      <c r="AJ28" s="108">
        <f t="shared" si="19"/>
        <v>0</v>
      </c>
      <c r="AK28" s="108">
        <f t="shared" si="20"/>
        <v>81.578947368421055</v>
      </c>
      <c r="AL28" s="108">
        <f t="shared" si="21"/>
        <v>0</v>
      </c>
      <c r="AM28" s="108">
        <f t="shared" si="22"/>
        <v>0</v>
      </c>
      <c r="AN28" s="32">
        <f t="shared" si="23"/>
        <v>1</v>
      </c>
      <c r="AO28" s="109">
        <f t="shared" si="6"/>
        <v>81.578947368421055</v>
      </c>
      <c r="AP28" s="104"/>
    </row>
    <row r="29" spans="2:42" ht="18" x14ac:dyDescent="0.25">
      <c r="B29" s="110"/>
      <c r="C29" s="120"/>
      <c r="D29" s="122"/>
      <c r="E29" s="276">
        <f t="shared" si="7"/>
        <v>0</v>
      </c>
      <c r="F29" s="91">
        <f t="shared" si="24"/>
        <v>0</v>
      </c>
      <c r="G29" s="92">
        <f t="shared" si="1"/>
        <v>0</v>
      </c>
      <c r="H29" s="93">
        <f t="shared" si="2"/>
        <v>0</v>
      </c>
      <c r="I29" s="113">
        <f t="shared" si="25"/>
        <v>0</v>
      </c>
      <c r="J29" s="95">
        <f t="shared" si="25"/>
        <v>0</v>
      </c>
      <c r="K29" s="114"/>
      <c r="L29" s="97">
        <f t="shared" si="4"/>
        <v>0</v>
      </c>
      <c r="M29" s="115"/>
      <c r="N29" s="116">
        <f t="shared" si="8"/>
        <v>0</v>
      </c>
      <c r="O29" s="115"/>
      <c r="P29" s="116">
        <f t="shared" si="9"/>
        <v>0</v>
      </c>
      <c r="Q29" s="115"/>
      <c r="R29" s="116">
        <f t="shared" si="10"/>
        <v>0</v>
      </c>
      <c r="S29" s="115"/>
      <c r="T29" s="116">
        <f t="shared" si="11"/>
        <v>0</v>
      </c>
      <c r="U29" s="115"/>
      <c r="V29" s="116">
        <f t="shared" si="12"/>
        <v>0</v>
      </c>
      <c r="W29" s="115"/>
      <c r="X29" s="147">
        <f t="shared" si="13"/>
        <v>0</v>
      </c>
      <c r="Y29" s="114"/>
      <c r="Z29" s="157">
        <f t="shared" si="14"/>
        <v>0</v>
      </c>
      <c r="AA29" s="153"/>
      <c r="AB29" s="104"/>
      <c r="AC29" s="105">
        <f t="shared" si="5"/>
        <v>0</v>
      </c>
      <c r="AD29" s="106">
        <f t="shared" si="5"/>
        <v>0</v>
      </c>
      <c r="AE29" s="107">
        <f t="shared" si="5"/>
        <v>0</v>
      </c>
      <c r="AF29" s="108">
        <f t="shared" si="15"/>
        <v>0</v>
      </c>
      <c r="AG29" s="108">
        <f t="shared" si="16"/>
        <v>0</v>
      </c>
      <c r="AH29" s="108">
        <f t="shared" si="17"/>
        <v>0</v>
      </c>
      <c r="AI29" s="108">
        <f t="shared" si="18"/>
        <v>0</v>
      </c>
      <c r="AJ29" s="108">
        <f t="shared" si="19"/>
        <v>0</v>
      </c>
      <c r="AK29" s="108">
        <f t="shared" si="20"/>
        <v>0</v>
      </c>
      <c r="AL29" s="108">
        <f t="shared" si="21"/>
        <v>0</v>
      </c>
      <c r="AM29" s="108">
        <f t="shared" si="22"/>
        <v>0</v>
      </c>
      <c r="AN29" s="32">
        <f t="shared" si="23"/>
        <v>0</v>
      </c>
      <c r="AO29" s="109">
        <f t="shared" si="6"/>
        <v>0</v>
      </c>
      <c r="AP29" s="104"/>
    </row>
    <row r="30" spans="2:42" ht="18" x14ac:dyDescent="0.25">
      <c r="B30" s="110"/>
      <c r="C30" s="120"/>
      <c r="D30" s="122"/>
      <c r="E30" s="276">
        <f t="shared" si="7"/>
        <v>0</v>
      </c>
      <c r="F30" s="91">
        <f t="shared" si="24"/>
        <v>0</v>
      </c>
      <c r="G30" s="92">
        <f t="shared" si="1"/>
        <v>0</v>
      </c>
      <c r="H30" s="93">
        <f t="shared" si="2"/>
        <v>0</v>
      </c>
      <c r="I30" s="113">
        <f t="shared" si="25"/>
        <v>0</v>
      </c>
      <c r="J30" s="95">
        <f t="shared" si="25"/>
        <v>0</v>
      </c>
      <c r="K30" s="114"/>
      <c r="L30" s="97">
        <f t="shared" si="4"/>
        <v>0</v>
      </c>
      <c r="M30" s="115"/>
      <c r="N30" s="116">
        <f t="shared" si="8"/>
        <v>0</v>
      </c>
      <c r="O30" s="115"/>
      <c r="P30" s="116">
        <f t="shared" si="9"/>
        <v>0</v>
      </c>
      <c r="Q30" s="115"/>
      <c r="R30" s="116">
        <f t="shared" si="10"/>
        <v>0</v>
      </c>
      <c r="S30" s="115"/>
      <c r="T30" s="116">
        <f t="shared" si="11"/>
        <v>0</v>
      </c>
      <c r="U30" s="115"/>
      <c r="V30" s="116">
        <f t="shared" si="12"/>
        <v>0</v>
      </c>
      <c r="W30" s="115"/>
      <c r="X30" s="147">
        <f t="shared" si="13"/>
        <v>0</v>
      </c>
      <c r="Y30" s="114"/>
      <c r="Z30" s="157">
        <f t="shared" si="14"/>
        <v>0</v>
      </c>
      <c r="AA30" s="153"/>
      <c r="AB30" s="104"/>
      <c r="AC30" s="105">
        <f t="shared" si="5"/>
        <v>0</v>
      </c>
      <c r="AD30" s="106">
        <f t="shared" si="5"/>
        <v>0</v>
      </c>
      <c r="AE30" s="107">
        <f t="shared" si="5"/>
        <v>0</v>
      </c>
      <c r="AF30" s="108">
        <f t="shared" si="15"/>
        <v>0</v>
      </c>
      <c r="AG30" s="108">
        <f t="shared" si="16"/>
        <v>0</v>
      </c>
      <c r="AH30" s="108">
        <f t="shared" si="17"/>
        <v>0</v>
      </c>
      <c r="AI30" s="108">
        <f t="shared" si="18"/>
        <v>0</v>
      </c>
      <c r="AJ30" s="108">
        <f t="shared" si="19"/>
        <v>0</v>
      </c>
      <c r="AK30" s="108">
        <f t="shared" si="20"/>
        <v>0</v>
      </c>
      <c r="AL30" s="108">
        <f t="shared" si="21"/>
        <v>0</v>
      </c>
      <c r="AM30" s="108">
        <f t="shared" si="22"/>
        <v>0</v>
      </c>
      <c r="AN30" s="32">
        <f t="shared" si="23"/>
        <v>0</v>
      </c>
      <c r="AO30" s="109">
        <f t="shared" si="6"/>
        <v>0</v>
      </c>
      <c r="AP30" s="104"/>
    </row>
    <row r="31" spans="2:42" ht="18" x14ac:dyDescent="0.25">
      <c r="B31" s="129"/>
      <c r="C31" s="130"/>
      <c r="D31" s="131"/>
      <c r="E31" s="276">
        <f t="shared" si="7"/>
        <v>0</v>
      </c>
      <c r="F31" s="91">
        <f t="shared" si="24"/>
        <v>0</v>
      </c>
      <c r="G31" s="92">
        <f t="shared" si="1"/>
        <v>0</v>
      </c>
      <c r="H31" s="93">
        <f t="shared" si="2"/>
        <v>0</v>
      </c>
      <c r="I31" s="113">
        <f t="shared" si="25"/>
        <v>0</v>
      </c>
      <c r="J31" s="95">
        <f t="shared" si="25"/>
        <v>0</v>
      </c>
      <c r="K31" s="114"/>
      <c r="L31" s="97">
        <f t="shared" si="4"/>
        <v>0</v>
      </c>
      <c r="M31" s="115"/>
      <c r="N31" s="116">
        <f t="shared" si="8"/>
        <v>0</v>
      </c>
      <c r="O31" s="115"/>
      <c r="P31" s="116">
        <f t="shared" si="9"/>
        <v>0</v>
      </c>
      <c r="Q31" s="115"/>
      <c r="R31" s="116">
        <f t="shared" si="10"/>
        <v>0</v>
      </c>
      <c r="S31" s="115"/>
      <c r="T31" s="116">
        <f t="shared" si="11"/>
        <v>0</v>
      </c>
      <c r="U31" s="115"/>
      <c r="V31" s="116">
        <f t="shared" si="12"/>
        <v>0</v>
      </c>
      <c r="W31" s="115"/>
      <c r="X31" s="147">
        <f t="shared" si="13"/>
        <v>0</v>
      </c>
      <c r="Y31" s="114"/>
      <c r="Z31" s="157">
        <f t="shared" si="14"/>
        <v>0</v>
      </c>
      <c r="AA31" s="153"/>
      <c r="AB31" s="104"/>
      <c r="AC31" s="105">
        <f t="shared" si="5"/>
        <v>0</v>
      </c>
      <c r="AD31" s="106">
        <f t="shared" si="5"/>
        <v>0</v>
      </c>
      <c r="AE31" s="107">
        <f t="shared" si="5"/>
        <v>0</v>
      </c>
      <c r="AF31" s="108">
        <f t="shared" si="15"/>
        <v>0</v>
      </c>
      <c r="AG31" s="108">
        <f t="shared" si="16"/>
        <v>0</v>
      </c>
      <c r="AH31" s="108">
        <f t="shared" si="17"/>
        <v>0</v>
      </c>
      <c r="AI31" s="108">
        <f t="shared" si="18"/>
        <v>0</v>
      </c>
      <c r="AJ31" s="108">
        <f t="shared" si="19"/>
        <v>0</v>
      </c>
      <c r="AK31" s="108">
        <f t="shared" si="20"/>
        <v>0</v>
      </c>
      <c r="AL31" s="108">
        <f t="shared" si="21"/>
        <v>0</v>
      </c>
      <c r="AM31" s="108">
        <f t="shared" si="22"/>
        <v>0</v>
      </c>
      <c r="AN31" s="32">
        <f t="shared" si="23"/>
        <v>0</v>
      </c>
      <c r="AO31" s="109">
        <f t="shared" si="6"/>
        <v>0</v>
      </c>
      <c r="AP31" s="104"/>
    </row>
    <row r="32" spans="2:42" ht="18" x14ac:dyDescent="0.25">
      <c r="B32" s="132"/>
      <c r="C32" s="111"/>
      <c r="D32" s="112"/>
      <c r="E32" s="276">
        <f t="shared" si="7"/>
        <v>0</v>
      </c>
      <c r="F32" s="91">
        <f t="shared" si="24"/>
        <v>0</v>
      </c>
      <c r="G32" s="92">
        <f t="shared" si="1"/>
        <v>0</v>
      </c>
      <c r="H32" s="93">
        <f t="shared" si="2"/>
        <v>0</v>
      </c>
      <c r="I32" s="113">
        <f t="shared" si="25"/>
        <v>0</v>
      </c>
      <c r="J32" s="95">
        <f t="shared" si="25"/>
        <v>0</v>
      </c>
      <c r="K32" s="114"/>
      <c r="L32" s="97">
        <f t="shared" si="4"/>
        <v>0</v>
      </c>
      <c r="M32" s="115"/>
      <c r="N32" s="116">
        <f t="shared" si="8"/>
        <v>0</v>
      </c>
      <c r="O32" s="115"/>
      <c r="P32" s="116">
        <f t="shared" si="9"/>
        <v>0</v>
      </c>
      <c r="Q32" s="115"/>
      <c r="R32" s="116">
        <f t="shared" si="10"/>
        <v>0</v>
      </c>
      <c r="S32" s="115"/>
      <c r="T32" s="116">
        <f t="shared" si="11"/>
        <v>0</v>
      </c>
      <c r="U32" s="115"/>
      <c r="V32" s="116">
        <f t="shared" si="12"/>
        <v>0</v>
      </c>
      <c r="W32" s="115"/>
      <c r="X32" s="147">
        <f t="shared" si="13"/>
        <v>0</v>
      </c>
      <c r="Y32" s="114"/>
      <c r="Z32" s="157">
        <f t="shared" si="14"/>
        <v>0</v>
      </c>
      <c r="AA32" s="153"/>
      <c r="AB32" s="104"/>
      <c r="AC32" s="105">
        <f t="shared" si="5"/>
        <v>0</v>
      </c>
      <c r="AD32" s="106">
        <f t="shared" si="5"/>
        <v>0</v>
      </c>
      <c r="AE32" s="107">
        <f t="shared" si="5"/>
        <v>0</v>
      </c>
      <c r="AF32" s="108">
        <f t="shared" si="15"/>
        <v>0</v>
      </c>
      <c r="AG32" s="108">
        <f t="shared" si="16"/>
        <v>0</v>
      </c>
      <c r="AH32" s="108">
        <f t="shared" si="17"/>
        <v>0</v>
      </c>
      <c r="AI32" s="108">
        <f t="shared" si="18"/>
        <v>0</v>
      </c>
      <c r="AJ32" s="108">
        <f t="shared" si="19"/>
        <v>0</v>
      </c>
      <c r="AK32" s="108">
        <f t="shared" si="20"/>
        <v>0</v>
      </c>
      <c r="AL32" s="108">
        <f t="shared" si="21"/>
        <v>0</v>
      </c>
      <c r="AM32" s="108">
        <f t="shared" si="22"/>
        <v>0</v>
      </c>
      <c r="AN32" s="32">
        <f t="shared" si="23"/>
        <v>0</v>
      </c>
      <c r="AO32" s="109">
        <f t="shared" si="6"/>
        <v>0</v>
      </c>
      <c r="AP32" s="104"/>
    </row>
    <row r="33" spans="2:42" ht="18" x14ac:dyDescent="0.25">
      <c r="B33" s="133"/>
      <c r="C33" s="134"/>
      <c r="D33" s="135"/>
      <c r="E33" s="276">
        <f t="shared" si="7"/>
        <v>0</v>
      </c>
      <c r="F33" s="91">
        <f t="shared" si="24"/>
        <v>0</v>
      </c>
      <c r="G33" s="92">
        <f t="shared" si="1"/>
        <v>0</v>
      </c>
      <c r="H33" s="93">
        <f t="shared" si="2"/>
        <v>0</v>
      </c>
      <c r="I33" s="113">
        <f t="shared" si="25"/>
        <v>0</v>
      </c>
      <c r="J33" s="95">
        <f t="shared" si="25"/>
        <v>0</v>
      </c>
      <c r="K33" s="114"/>
      <c r="L33" s="97">
        <f t="shared" si="4"/>
        <v>0</v>
      </c>
      <c r="M33" s="115"/>
      <c r="N33" s="116">
        <f t="shared" si="8"/>
        <v>0</v>
      </c>
      <c r="O33" s="115"/>
      <c r="P33" s="116">
        <f t="shared" si="9"/>
        <v>0</v>
      </c>
      <c r="Q33" s="115"/>
      <c r="R33" s="116">
        <f t="shared" si="10"/>
        <v>0</v>
      </c>
      <c r="S33" s="115"/>
      <c r="T33" s="116">
        <f t="shared" si="11"/>
        <v>0</v>
      </c>
      <c r="U33" s="115"/>
      <c r="V33" s="116">
        <f t="shared" si="12"/>
        <v>0</v>
      </c>
      <c r="W33" s="115"/>
      <c r="X33" s="147">
        <f t="shared" si="13"/>
        <v>0</v>
      </c>
      <c r="Y33" s="114"/>
      <c r="Z33" s="157">
        <f t="shared" si="14"/>
        <v>0</v>
      </c>
      <c r="AA33" s="153"/>
      <c r="AB33" s="104"/>
      <c r="AC33" s="105">
        <f t="shared" si="5"/>
        <v>0</v>
      </c>
      <c r="AD33" s="106">
        <f t="shared" si="5"/>
        <v>0</v>
      </c>
      <c r="AE33" s="107">
        <f t="shared" si="5"/>
        <v>0</v>
      </c>
      <c r="AF33" s="108">
        <f t="shared" si="15"/>
        <v>0</v>
      </c>
      <c r="AG33" s="108">
        <f t="shared" si="16"/>
        <v>0</v>
      </c>
      <c r="AH33" s="108">
        <f t="shared" si="17"/>
        <v>0</v>
      </c>
      <c r="AI33" s="108">
        <f t="shared" si="18"/>
        <v>0</v>
      </c>
      <c r="AJ33" s="108">
        <f t="shared" si="19"/>
        <v>0</v>
      </c>
      <c r="AK33" s="108">
        <f t="shared" si="20"/>
        <v>0</v>
      </c>
      <c r="AL33" s="108">
        <f t="shared" si="21"/>
        <v>0</v>
      </c>
      <c r="AM33" s="108">
        <f t="shared" si="22"/>
        <v>0</v>
      </c>
      <c r="AN33" s="32">
        <f t="shared" si="23"/>
        <v>0</v>
      </c>
      <c r="AO33" s="109">
        <f t="shared" si="6"/>
        <v>0</v>
      </c>
      <c r="AP33" s="104"/>
    </row>
    <row r="34" spans="2:42" ht="18" x14ac:dyDescent="0.25">
      <c r="B34" s="110"/>
      <c r="C34" s="120"/>
      <c r="D34" s="122"/>
      <c r="E34" s="276">
        <f t="shared" si="7"/>
        <v>0</v>
      </c>
      <c r="F34" s="91">
        <f t="shared" si="24"/>
        <v>0</v>
      </c>
      <c r="G34" s="92">
        <f t="shared" si="1"/>
        <v>0</v>
      </c>
      <c r="H34" s="93">
        <f t="shared" si="2"/>
        <v>0</v>
      </c>
      <c r="I34" s="113">
        <f t="shared" si="25"/>
        <v>0</v>
      </c>
      <c r="J34" s="95">
        <f t="shared" si="25"/>
        <v>0</v>
      </c>
      <c r="K34" s="114"/>
      <c r="L34" s="97">
        <f t="shared" si="4"/>
        <v>0</v>
      </c>
      <c r="M34" s="115"/>
      <c r="N34" s="116">
        <f t="shared" si="8"/>
        <v>0</v>
      </c>
      <c r="O34" s="115"/>
      <c r="P34" s="116">
        <f t="shared" si="9"/>
        <v>0</v>
      </c>
      <c r="Q34" s="115"/>
      <c r="R34" s="116">
        <f t="shared" si="10"/>
        <v>0</v>
      </c>
      <c r="S34" s="115"/>
      <c r="T34" s="116">
        <f t="shared" si="11"/>
        <v>0</v>
      </c>
      <c r="U34" s="115"/>
      <c r="V34" s="116">
        <f t="shared" si="12"/>
        <v>0</v>
      </c>
      <c r="W34" s="115"/>
      <c r="X34" s="147">
        <f t="shared" si="13"/>
        <v>0</v>
      </c>
      <c r="Y34" s="114"/>
      <c r="Z34" s="157">
        <f t="shared" si="14"/>
        <v>0</v>
      </c>
      <c r="AA34" s="153"/>
      <c r="AB34" s="104"/>
      <c r="AC34" s="105">
        <f t="shared" si="5"/>
        <v>0</v>
      </c>
      <c r="AD34" s="106">
        <f t="shared" si="5"/>
        <v>0</v>
      </c>
      <c r="AE34" s="107">
        <f t="shared" si="5"/>
        <v>0</v>
      </c>
      <c r="AF34" s="108">
        <f t="shared" si="15"/>
        <v>0</v>
      </c>
      <c r="AG34" s="108">
        <f t="shared" si="16"/>
        <v>0</v>
      </c>
      <c r="AH34" s="108">
        <f t="shared" si="17"/>
        <v>0</v>
      </c>
      <c r="AI34" s="108">
        <f t="shared" si="18"/>
        <v>0</v>
      </c>
      <c r="AJ34" s="108">
        <f t="shared" si="19"/>
        <v>0</v>
      </c>
      <c r="AK34" s="108">
        <f t="shared" si="20"/>
        <v>0</v>
      </c>
      <c r="AL34" s="108">
        <f t="shared" si="21"/>
        <v>0</v>
      </c>
      <c r="AM34" s="108">
        <f t="shared" si="22"/>
        <v>0</v>
      </c>
      <c r="AN34" s="32">
        <f t="shared" si="23"/>
        <v>0</v>
      </c>
      <c r="AO34" s="109">
        <f t="shared" si="6"/>
        <v>0</v>
      </c>
      <c r="AP34" s="104"/>
    </row>
    <row r="35" spans="2:42" ht="18" x14ac:dyDescent="0.25">
      <c r="B35" s="133"/>
      <c r="C35" s="134"/>
      <c r="D35" s="135"/>
      <c r="E35" s="276">
        <f t="shared" si="7"/>
        <v>0</v>
      </c>
      <c r="F35" s="91">
        <f t="shared" si="24"/>
        <v>0</v>
      </c>
      <c r="G35" s="92">
        <f t="shared" si="1"/>
        <v>0</v>
      </c>
      <c r="H35" s="93">
        <f t="shared" si="2"/>
        <v>0</v>
      </c>
      <c r="I35" s="113">
        <f t="shared" si="25"/>
        <v>0</v>
      </c>
      <c r="J35" s="95">
        <f t="shared" si="25"/>
        <v>0</v>
      </c>
      <c r="K35" s="114"/>
      <c r="L35" s="97">
        <f t="shared" si="4"/>
        <v>0</v>
      </c>
      <c r="M35" s="115"/>
      <c r="N35" s="116">
        <f t="shared" si="8"/>
        <v>0</v>
      </c>
      <c r="O35" s="115"/>
      <c r="P35" s="116">
        <f t="shared" si="9"/>
        <v>0</v>
      </c>
      <c r="Q35" s="115"/>
      <c r="R35" s="116">
        <f t="shared" si="10"/>
        <v>0</v>
      </c>
      <c r="S35" s="115"/>
      <c r="T35" s="116">
        <f t="shared" si="11"/>
        <v>0</v>
      </c>
      <c r="U35" s="115"/>
      <c r="V35" s="116">
        <f t="shared" si="12"/>
        <v>0</v>
      </c>
      <c r="W35" s="115"/>
      <c r="X35" s="147">
        <f t="shared" si="13"/>
        <v>0</v>
      </c>
      <c r="Y35" s="114"/>
      <c r="Z35" s="157">
        <f t="shared" si="14"/>
        <v>0</v>
      </c>
      <c r="AA35" s="153"/>
      <c r="AB35" s="104"/>
      <c r="AC35" s="105">
        <f t="shared" si="5"/>
        <v>0</v>
      </c>
      <c r="AD35" s="106">
        <f t="shared" si="5"/>
        <v>0</v>
      </c>
      <c r="AE35" s="107">
        <f t="shared" si="5"/>
        <v>0</v>
      </c>
      <c r="AF35" s="108">
        <f t="shared" si="15"/>
        <v>0</v>
      </c>
      <c r="AG35" s="108">
        <f t="shared" si="16"/>
        <v>0</v>
      </c>
      <c r="AH35" s="108">
        <f t="shared" si="17"/>
        <v>0</v>
      </c>
      <c r="AI35" s="108">
        <f t="shared" si="18"/>
        <v>0</v>
      </c>
      <c r="AJ35" s="108">
        <f t="shared" si="19"/>
        <v>0</v>
      </c>
      <c r="AK35" s="108">
        <f t="shared" si="20"/>
        <v>0</v>
      </c>
      <c r="AL35" s="108">
        <f t="shared" si="21"/>
        <v>0</v>
      </c>
      <c r="AM35" s="108">
        <f t="shared" si="22"/>
        <v>0</v>
      </c>
      <c r="AN35" s="32">
        <f t="shared" si="23"/>
        <v>0</v>
      </c>
      <c r="AO35" s="109">
        <f t="shared" si="6"/>
        <v>0</v>
      </c>
      <c r="AP35" s="104"/>
    </row>
    <row r="36" spans="2:42" ht="18" x14ac:dyDescent="0.25">
      <c r="B36" s="119"/>
      <c r="C36" s="120"/>
      <c r="D36" s="121"/>
      <c r="E36" s="276">
        <f t="shared" si="7"/>
        <v>0</v>
      </c>
      <c r="F36" s="91">
        <f t="shared" si="24"/>
        <v>0</v>
      </c>
      <c r="G36" s="92">
        <f t="shared" si="1"/>
        <v>0</v>
      </c>
      <c r="H36" s="93">
        <f t="shared" si="2"/>
        <v>0</v>
      </c>
      <c r="I36" s="113">
        <f t="shared" si="25"/>
        <v>0</v>
      </c>
      <c r="J36" s="95">
        <f t="shared" si="25"/>
        <v>0</v>
      </c>
      <c r="K36" s="114"/>
      <c r="L36" s="97">
        <f t="shared" si="4"/>
        <v>0</v>
      </c>
      <c r="M36" s="115"/>
      <c r="N36" s="116">
        <f t="shared" si="8"/>
        <v>0</v>
      </c>
      <c r="O36" s="115"/>
      <c r="P36" s="116">
        <f t="shared" si="9"/>
        <v>0</v>
      </c>
      <c r="Q36" s="115"/>
      <c r="R36" s="116">
        <f t="shared" si="10"/>
        <v>0</v>
      </c>
      <c r="S36" s="115"/>
      <c r="T36" s="116">
        <f t="shared" si="11"/>
        <v>0</v>
      </c>
      <c r="U36" s="115"/>
      <c r="V36" s="116">
        <f t="shared" si="12"/>
        <v>0</v>
      </c>
      <c r="W36" s="115"/>
      <c r="X36" s="147">
        <f t="shared" si="13"/>
        <v>0</v>
      </c>
      <c r="Y36" s="114"/>
      <c r="Z36" s="157">
        <f t="shared" si="14"/>
        <v>0</v>
      </c>
      <c r="AA36" s="153"/>
      <c r="AB36" s="104"/>
      <c r="AC36" s="105">
        <f t="shared" si="5"/>
        <v>0</v>
      </c>
      <c r="AD36" s="106">
        <f t="shared" si="5"/>
        <v>0</v>
      </c>
      <c r="AE36" s="107">
        <f t="shared" si="5"/>
        <v>0</v>
      </c>
      <c r="AF36" s="108">
        <f t="shared" si="15"/>
        <v>0</v>
      </c>
      <c r="AG36" s="108">
        <f t="shared" si="16"/>
        <v>0</v>
      </c>
      <c r="AH36" s="108">
        <f t="shared" si="17"/>
        <v>0</v>
      </c>
      <c r="AI36" s="108">
        <f t="shared" si="18"/>
        <v>0</v>
      </c>
      <c r="AJ36" s="108">
        <f t="shared" si="19"/>
        <v>0</v>
      </c>
      <c r="AK36" s="108">
        <f t="shared" si="20"/>
        <v>0</v>
      </c>
      <c r="AL36" s="108">
        <f t="shared" si="21"/>
        <v>0</v>
      </c>
      <c r="AM36" s="108">
        <f t="shared" si="22"/>
        <v>0</v>
      </c>
      <c r="AN36" s="32">
        <f t="shared" si="23"/>
        <v>0</v>
      </c>
      <c r="AO36" s="109">
        <f t="shared" si="6"/>
        <v>0</v>
      </c>
      <c r="AP36" s="104"/>
    </row>
    <row r="37" spans="2:42" ht="18" x14ac:dyDescent="0.25">
      <c r="B37" s="133"/>
      <c r="C37" s="134"/>
      <c r="D37" s="135"/>
      <c r="E37" s="276">
        <f t="shared" si="7"/>
        <v>0</v>
      </c>
      <c r="F37" s="91">
        <f t="shared" si="24"/>
        <v>0</v>
      </c>
      <c r="G37" s="92">
        <f t="shared" si="1"/>
        <v>0</v>
      </c>
      <c r="H37" s="93">
        <f t="shared" si="2"/>
        <v>0</v>
      </c>
      <c r="I37" s="113">
        <f t="shared" si="25"/>
        <v>0</v>
      </c>
      <c r="J37" s="95">
        <f t="shared" si="25"/>
        <v>0</v>
      </c>
      <c r="K37" s="114"/>
      <c r="L37" s="97">
        <f t="shared" si="4"/>
        <v>0</v>
      </c>
      <c r="M37" s="115"/>
      <c r="N37" s="116">
        <f t="shared" si="8"/>
        <v>0</v>
      </c>
      <c r="O37" s="115"/>
      <c r="P37" s="116">
        <f t="shared" si="9"/>
        <v>0</v>
      </c>
      <c r="Q37" s="115"/>
      <c r="R37" s="116">
        <f t="shared" si="10"/>
        <v>0</v>
      </c>
      <c r="S37" s="115"/>
      <c r="T37" s="116">
        <f t="shared" si="11"/>
        <v>0</v>
      </c>
      <c r="U37" s="115"/>
      <c r="V37" s="116">
        <f t="shared" si="12"/>
        <v>0</v>
      </c>
      <c r="W37" s="115"/>
      <c r="X37" s="147">
        <f t="shared" si="13"/>
        <v>0</v>
      </c>
      <c r="Y37" s="114"/>
      <c r="Z37" s="157">
        <f t="shared" si="14"/>
        <v>0</v>
      </c>
      <c r="AA37" s="153"/>
      <c r="AB37" s="104"/>
      <c r="AC37" s="105">
        <f t="shared" si="5"/>
        <v>0</v>
      </c>
      <c r="AD37" s="106">
        <f t="shared" si="5"/>
        <v>0</v>
      </c>
      <c r="AE37" s="107">
        <f t="shared" si="5"/>
        <v>0</v>
      </c>
      <c r="AF37" s="108">
        <f t="shared" si="15"/>
        <v>0</v>
      </c>
      <c r="AG37" s="108">
        <f t="shared" si="16"/>
        <v>0</v>
      </c>
      <c r="AH37" s="108">
        <f t="shared" si="17"/>
        <v>0</v>
      </c>
      <c r="AI37" s="108">
        <f t="shared" si="18"/>
        <v>0</v>
      </c>
      <c r="AJ37" s="108">
        <f t="shared" si="19"/>
        <v>0</v>
      </c>
      <c r="AK37" s="108">
        <f t="shared" si="20"/>
        <v>0</v>
      </c>
      <c r="AL37" s="108">
        <f t="shared" si="21"/>
        <v>0</v>
      </c>
      <c r="AM37" s="108">
        <f t="shared" si="22"/>
        <v>0</v>
      </c>
      <c r="AN37" s="32">
        <f t="shared" si="23"/>
        <v>0</v>
      </c>
      <c r="AO37" s="109">
        <f t="shared" si="6"/>
        <v>0</v>
      </c>
      <c r="AP37" s="104"/>
    </row>
    <row r="38" spans="2:42" ht="18" x14ac:dyDescent="0.25">
      <c r="B38" s="133"/>
      <c r="C38" s="134"/>
      <c r="D38" s="135"/>
      <c r="E38" s="276">
        <f t="shared" si="7"/>
        <v>0</v>
      </c>
      <c r="F38" s="91">
        <f t="shared" si="24"/>
        <v>0</v>
      </c>
      <c r="G38" s="92">
        <f t="shared" si="1"/>
        <v>0</v>
      </c>
      <c r="H38" s="93">
        <f t="shared" si="2"/>
        <v>0</v>
      </c>
      <c r="I38" s="113">
        <f t="shared" si="25"/>
        <v>0</v>
      </c>
      <c r="J38" s="95">
        <f t="shared" si="25"/>
        <v>0</v>
      </c>
      <c r="K38" s="114"/>
      <c r="L38" s="97">
        <f t="shared" si="4"/>
        <v>0</v>
      </c>
      <c r="M38" s="115"/>
      <c r="N38" s="116">
        <f t="shared" si="8"/>
        <v>0</v>
      </c>
      <c r="O38" s="115"/>
      <c r="P38" s="116">
        <f t="shared" si="9"/>
        <v>0</v>
      </c>
      <c r="Q38" s="115"/>
      <c r="R38" s="116">
        <f t="shared" si="10"/>
        <v>0</v>
      </c>
      <c r="S38" s="115"/>
      <c r="T38" s="116">
        <f t="shared" si="11"/>
        <v>0</v>
      </c>
      <c r="U38" s="115"/>
      <c r="V38" s="116">
        <f t="shared" si="12"/>
        <v>0</v>
      </c>
      <c r="W38" s="115"/>
      <c r="X38" s="147">
        <f t="shared" si="13"/>
        <v>0</v>
      </c>
      <c r="Y38" s="114"/>
      <c r="Z38" s="157">
        <f t="shared" si="14"/>
        <v>0</v>
      </c>
      <c r="AA38" s="153"/>
      <c r="AB38" s="104"/>
      <c r="AC38" s="105">
        <f t="shared" si="5"/>
        <v>0</v>
      </c>
      <c r="AD38" s="106">
        <f t="shared" si="5"/>
        <v>0</v>
      </c>
      <c r="AE38" s="107">
        <f t="shared" si="5"/>
        <v>0</v>
      </c>
      <c r="AF38" s="108">
        <f t="shared" si="15"/>
        <v>0</v>
      </c>
      <c r="AG38" s="108">
        <f t="shared" si="16"/>
        <v>0</v>
      </c>
      <c r="AH38" s="108">
        <f t="shared" si="17"/>
        <v>0</v>
      </c>
      <c r="AI38" s="108">
        <f t="shared" si="18"/>
        <v>0</v>
      </c>
      <c r="AJ38" s="108">
        <f t="shared" si="19"/>
        <v>0</v>
      </c>
      <c r="AK38" s="108">
        <f t="shared" si="20"/>
        <v>0</v>
      </c>
      <c r="AL38" s="108">
        <f t="shared" si="21"/>
        <v>0</v>
      </c>
      <c r="AM38" s="108">
        <f t="shared" si="22"/>
        <v>0</v>
      </c>
      <c r="AN38" s="32">
        <f t="shared" si="23"/>
        <v>0</v>
      </c>
      <c r="AO38" s="109">
        <f t="shared" si="6"/>
        <v>0</v>
      </c>
      <c r="AP38" s="104"/>
    </row>
    <row r="39" spans="2:42" ht="18" x14ac:dyDescent="0.25">
      <c r="B39" s="110"/>
      <c r="C39" s="120"/>
      <c r="D39" s="122"/>
      <c r="E39" s="276"/>
      <c r="F39" s="91"/>
      <c r="G39" s="92"/>
      <c r="H39" s="93"/>
      <c r="I39" s="113"/>
      <c r="J39" s="95">
        <f t="shared" si="25"/>
        <v>0</v>
      </c>
      <c r="K39" s="114"/>
      <c r="L39" s="97">
        <f t="shared" si="4"/>
        <v>0</v>
      </c>
      <c r="M39" s="115"/>
      <c r="N39" s="116">
        <f t="shared" si="8"/>
        <v>0</v>
      </c>
      <c r="O39" s="115"/>
      <c r="P39" s="116">
        <f t="shared" si="9"/>
        <v>0</v>
      </c>
      <c r="Q39" s="115"/>
      <c r="R39" s="116">
        <f t="shared" si="10"/>
        <v>0</v>
      </c>
      <c r="S39" s="115"/>
      <c r="T39" s="116">
        <f t="shared" si="11"/>
        <v>0</v>
      </c>
      <c r="U39" s="115"/>
      <c r="V39" s="116">
        <f t="shared" si="12"/>
        <v>0</v>
      </c>
      <c r="W39" s="115"/>
      <c r="X39" s="147">
        <f t="shared" si="13"/>
        <v>0</v>
      </c>
      <c r="Y39" s="114"/>
      <c r="Z39" s="157">
        <f t="shared" si="14"/>
        <v>0</v>
      </c>
      <c r="AA39" s="153"/>
      <c r="AB39" s="104"/>
      <c r="AC39" s="105"/>
      <c r="AD39" s="106"/>
      <c r="AE39" s="107"/>
      <c r="AF39" s="108"/>
      <c r="AG39" s="108"/>
      <c r="AH39" s="108"/>
      <c r="AI39" s="108"/>
      <c r="AJ39" s="108"/>
      <c r="AK39" s="108"/>
      <c r="AL39" s="108"/>
      <c r="AM39" s="108"/>
      <c r="AN39" s="32"/>
      <c r="AO39" s="109"/>
      <c r="AP39" s="104"/>
    </row>
    <row r="40" spans="2:42" ht="18" x14ac:dyDescent="0.25">
      <c r="B40" s="137"/>
      <c r="C40" s="138"/>
      <c r="D40" s="139"/>
      <c r="E40" s="276"/>
      <c r="F40" s="91"/>
      <c r="G40" s="92"/>
      <c r="H40" s="93"/>
      <c r="I40" s="113"/>
      <c r="J40" s="95">
        <f t="shared" si="25"/>
        <v>0</v>
      </c>
      <c r="K40" s="114"/>
      <c r="L40" s="97">
        <f t="shared" si="4"/>
        <v>0</v>
      </c>
      <c r="M40" s="115"/>
      <c r="N40" s="116">
        <f t="shared" si="8"/>
        <v>0</v>
      </c>
      <c r="O40" s="115"/>
      <c r="P40" s="116">
        <f t="shared" si="9"/>
        <v>0</v>
      </c>
      <c r="Q40" s="115"/>
      <c r="R40" s="116">
        <f t="shared" si="10"/>
        <v>0</v>
      </c>
      <c r="S40" s="115"/>
      <c r="T40" s="116">
        <f t="shared" si="11"/>
        <v>0</v>
      </c>
      <c r="U40" s="115"/>
      <c r="V40" s="116">
        <f t="shared" si="12"/>
        <v>0</v>
      </c>
      <c r="W40" s="115"/>
      <c r="X40" s="147">
        <f t="shared" si="13"/>
        <v>0</v>
      </c>
      <c r="Y40" s="114"/>
      <c r="Z40" s="157">
        <f t="shared" si="14"/>
        <v>0</v>
      </c>
      <c r="AA40" s="153"/>
      <c r="AB40" s="104"/>
      <c r="AC40" s="105"/>
      <c r="AD40" s="106"/>
      <c r="AE40" s="107"/>
      <c r="AF40" s="108"/>
      <c r="AG40" s="108"/>
      <c r="AH40" s="108"/>
      <c r="AI40" s="108"/>
      <c r="AJ40" s="108"/>
      <c r="AK40" s="108"/>
      <c r="AL40" s="108"/>
      <c r="AM40" s="108"/>
      <c r="AN40" s="32"/>
      <c r="AO40" s="109"/>
      <c r="AP40" s="104"/>
    </row>
    <row r="41" spans="2:42" ht="18" x14ac:dyDescent="0.25">
      <c r="B41" s="132"/>
      <c r="C41" s="111"/>
      <c r="D41" s="112"/>
      <c r="E41" s="276"/>
      <c r="F41" s="91"/>
      <c r="G41" s="92"/>
      <c r="H41" s="93"/>
      <c r="I41" s="113"/>
      <c r="J41" s="95">
        <f t="shared" si="25"/>
        <v>0</v>
      </c>
      <c r="K41" s="114"/>
      <c r="L41" s="97">
        <f t="shared" si="4"/>
        <v>0</v>
      </c>
      <c r="M41" s="115"/>
      <c r="N41" s="116">
        <f t="shared" si="8"/>
        <v>0</v>
      </c>
      <c r="O41" s="115"/>
      <c r="P41" s="116">
        <f t="shared" si="9"/>
        <v>0</v>
      </c>
      <c r="Q41" s="115"/>
      <c r="R41" s="116">
        <f t="shared" si="10"/>
        <v>0</v>
      </c>
      <c r="S41" s="115"/>
      <c r="T41" s="116">
        <f t="shared" si="11"/>
        <v>0</v>
      </c>
      <c r="U41" s="115"/>
      <c r="V41" s="116">
        <f t="shared" si="12"/>
        <v>0</v>
      </c>
      <c r="W41" s="115"/>
      <c r="X41" s="147">
        <f t="shared" si="13"/>
        <v>0</v>
      </c>
      <c r="Y41" s="114"/>
      <c r="Z41" s="157">
        <f t="shared" si="14"/>
        <v>0</v>
      </c>
      <c r="AA41" s="153"/>
      <c r="AB41" s="104"/>
      <c r="AC41" s="105"/>
      <c r="AD41" s="106"/>
      <c r="AE41" s="107"/>
      <c r="AF41" s="108"/>
      <c r="AG41" s="108"/>
      <c r="AH41" s="108"/>
      <c r="AI41" s="108"/>
      <c r="AJ41" s="108"/>
      <c r="AK41" s="108"/>
      <c r="AL41" s="108"/>
      <c r="AM41" s="108"/>
      <c r="AN41" s="32"/>
      <c r="AO41" s="109"/>
      <c r="AP41" s="104"/>
    </row>
    <row r="42" spans="2:42" ht="18.75" thickBot="1" x14ac:dyDescent="0.3">
      <c r="B42" s="140"/>
      <c r="C42" s="141"/>
      <c r="D42" s="142"/>
      <c r="E42" s="276"/>
      <c r="F42" s="91"/>
      <c r="G42" s="92"/>
      <c r="H42" s="93"/>
      <c r="I42" s="143"/>
      <c r="J42" s="95">
        <f t="shared" si="25"/>
        <v>0</v>
      </c>
      <c r="K42" s="114"/>
      <c r="L42" s="97">
        <f t="shared" si="4"/>
        <v>0</v>
      </c>
      <c r="M42" s="115"/>
      <c r="N42" s="116">
        <f t="shared" si="8"/>
        <v>0</v>
      </c>
      <c r="O42" s="115"/>
      <c r="P42" s="116">
        <f t="shared" si="9"/>
        <v>0</v>
      </c>
      <c r="Q42" s="115"/>
      <c r="R42" s="116">
        <f t="shared" si="10"/>
        <v>0</v>
      </c>
      <c r="S42" s="115"/>
      <c r="T42" s="116">
        <f t="shared" si="11"/>
        <v>0</v>
      </c>
      <c r="U42" s="115"/>
      <c r="V42" s="116">
        <f t="shared" si="12"/>
        <v>0</v>
      </c>
      <c r="W42" s="115"/>
      <c r="X42" s="147">
        <f t="shared" si="13"/>
        <v>0</v>
      </c>
      <c r="Y42" s="158"/>
      <c r="Z42" s="159">
        <f t="shared" si="14"/>
        <v>0</v>
      </c>
      <c r="AA42" s="153"/>
      <c r="AB42" s="104"/>
      <c r="AC42" s="105"/>
      <c r="AD42" s="106"/>
      <c r="AE42" s="107"/>
      <c r="AF42" s="108"/>
      <c r="AG42" s="108"/>
      <c r="AH42" s="108"/>
      <c r="AI42" s="108"/>
      <c r="AJ42" s="108"/>
      <c r="AK42" s="108"/>
      <c r="AL42" s="108"/>
      <c r="AM42" s="108"/>
      <c r="AN42" s="32"/>
      <c r="AO42" s="109"/>
      <c r="AP42" s="104"/>
    </row>
    <row r="43" spans="2:42" x14ac:dyDescent="0.25">
      <c r="B43" s="163"/>
      <c r="C43" s="163"/>
      <c r="D43" s="163"/>
      <c r="E43" s="277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</row>
    <row r="44" spans="2:42" x14ac:dyDescent="0.2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</row>
    <row r="45" spans="2:42" x14ac:dyDescent="0.2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</row>
    <row r="46" spans="2:42" x14ac:dyDescent="0.2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</row>
    <row r="47" spans="2:42" x14ac:dyDescent="0.2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</row>
    <row r="48" spans="2:42" x14ac:dyDescent="0.25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</row>
    <row r="49" spans="2:42" x14ac:dyDescent="0.2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</row>
    <row r="50" spans="2:42" x14ac:dyDescent="0.2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</row>
    <row r="51" spans="2:42" x14ac:dyDescent="0.2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</row>
    <row r="52" spans="2:42" x14ac:dyDescent="0.25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2:42" x14ac:dyDescent="0.25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</row>
    <row r="54" spans="2:42" x14ac:dyDescent="0.2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</row>
  </sheetData>
  <sortState ref="B12:D28">
    <sortCondition ref="B11"/>
  </sortState>
  <conditionalFormatting sqref="G11:H42">
    <cfRule type="cellIs" dxfId="246" priority="24" stopIfTrue="1" operator="lessThan">
      <formula>1</formula>
    </cfRule>
  </conditionalFormatting>
  <conditionalFormatting sqref="I11:I42">
    <cfRule type="cellIs" dxfId="245" priority="23" stopIfTrue="1" operator="equal">
      <formula>0</formula>
    </cfRule>
  </conditionalFormatting>
  <conditionalFormatting sqref="N11:N42 P11:P42 R11:R42 T11:T42 V11:V42 X11:X42 Z11:Z42 AB11:AB42 AP11:AP42 L11:L42">
    <cfRule type="cellIs" dxfId="244" priority="21" stopIfTrue="1" operator="greaterThan">
      <formula>1</formula>
    </cfRule>
    <cfRule type="cellIs" dxfId="243" priority="22" stopIfTrue="1" operator="lessThan">
      <formula>1</formula>
    </cfRule>
  </conditionalFormatting>
  <conditionalFormatting sqref="M11:M42 Q11:Q42 S11:S42 U11:U42 Y11:Y42 K11:K42 AA11:AA42 W11:W42 O11:O42">
    <cfRule type="cellIs" dxfId="242" priority="19" stopIfTrue="1" operator="greaterThan">
      <formula>1</formula>
    </cfRule>
    <cfRule type="cellIs" dxfId="241" priority="20" stopIfTrue="1" operator="lessThan">
      <formula>1</formula>
    </cfRule>
  </conditionalFormatting>
  <conditionalFormatting sqref="J11:J42">
    <cfRule type="cellIs" dxfId="240" priority="14" operator="greaterThan">
      <formula>79.999999999</formula>
    </cfRule>
    <cfRule type="cellIs" dxfId="239" priority="15" operator="lessThan">
      <formula>79.999999</formula>
    </cfRule>
    <cfRule type="cellIs" dxfId="238" priority="16" operator="greaterThan">
      <formula>79.9999999</formula>
    </cfRule>
    <cfRule type="cellIs" dxfId="237" priority="17" stopIfTrue="1" operator="lessThan">
      <formula>1</formula>
    </cfRule>
    <cfRule type="cellIs" dxfId="236" priority="18" stopIfTrue="1" operator="between">
      <formula>1</formula>
      <formula>69.999999</formula>
    </cfRule>
  </conditionalFormatting>
  <conditionalFormatting sqref="G11:J42">
    <cfRule type="cellIs" dxfId="235" priority="12" operator="lessThan">
      <formula>1</formula>
    </cfRule>
    <cfRule type="cellIs" dxfId="234" priority="13" operator="lessThan">
      <formula>1</formula>
    </cfRule>
  </conditionalFormatting>
  <conditionalFormatting sqref="AA11:AB42 AP11:AP42">
    <cfRule type="cellIs" dxfId="233" priority="10" operator="lessThan">
      <formula>0.1</formula>
    </cfRule>
    <cfRule type="cellIs" dxfId="232" priority="11" operator="lessThan">
      <formula>0.1</formula>
    </cfRule>
  </conditionalFormatting>
  <conditionalFormatting sqref="J11:J42">
    <cfRule type="cellIs" dxfId="231" priority="9" operator="between">
      <formula>1</formula>
      <formula>79.99999</formula>
    </cfRule>
  </conditionalFormatting>
  <conditionalFormatting sqref="H11:H27">
    <cfRule type="cellIs" dxfId="230" priority="8" operator="between">
      <formula>1</formula>
      <formula>3</formula>
    </cfRule>
  </conditionalFormatting>
  <conditionalFormatting sqref="H11:H31">
    <cfRule type="cellIs" dxfId="229" priority="7" operator="between">
      <formula>1</formula>
      <formula>3</formula>
    </cfRule>
  </conditionalFormatting>
  <conditionalFormatting sqref="F11:F42">
    <cfRule type="cellIs" dxfId="228" priority="6" operator="lessThan">
      <formula>0.1</formula>
    </cfRule>
  </conditionalFormatting>
  <conditionalFormatting sqref="AA11:AB42 AP11:AP42">
    <cfRule type="cellIs" dxfId="227" priority="4" operator="lessThan">
      <formula>0.1</formula>
    </cfRule>
    <cfRule type="cellIs" dxfId="226" priority="5" operator="lessThan">
      <formula>0.1</formula>
    </cfRule>
  </conditionalFormatting>
  <conditionalFormatting sqref="K11:Z42">
    <cfRule type="cellIs" dxfId="225" priority="3" operator="lessThan">
      <formula>0.01</formula>
    </cfRule>
  </conditionalFormatting>
  <pageMargins left="0.25" right="0.25" top="0.75" bottom="0.75" header="0.3" footer="0.3"/>
  <pageSetup paperSize="9" scale="6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P78"/>
  <sheetViews>
    <sheetView topLeftCell="B1" zoomScale="75" zoomScaleNormal="75" workbookViewId="0">
      <selection activeCell="B33" sqref="B33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7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9.140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2" ht="12.75" customHeight="1" thickBot="1" x14ac:dyDescent="0.85">
      <c r="B5" s="171"/>
      <c r="C5" s="171"/>
      <c r="D5" s="162"/>
      <c r="E5" s="163"/>
      <c r="F5" s="161"/>
      <c r="G5" s="161"/>
      <c r="H5" s="164"/>
      <c r="I5" s="165"/>
      <c r="J5" s="166"/>
      <c r="K5" s="167"/>
      <c r="L5" s="168"/>
      <c r="M5" s="167"/>
      <c r="N5" s="168"/>
      <c r="O5" s="167"/>
      <c r="P5" s="168"/>
      <c r="Q5" s="167"/>
      <c r="R5" s="168"/>
      <c r="S5" s="167"/>
      <c r="T5" s="168"/>
      <c r="U5" s="167"/>
      <c r="V5" s="168"/>
      <c r="W5" s="167"/>
      <c r="X5" s="168"/>
      <c r="Y5" s="167"/>
      <c r="Z5" s="168"/>
      <c r="AA5" s="167"/>
      <c r="AB5" s="161"/>
      <c r="AC5" s="167"/>
      <c r="AD5" s="161"/>
      <c r="AE5" s="167"/>
      <c r="AF5" s="161"/>
      <c r="AG5" s="167"/>
      <c r="AH5" s="161"/>
      <c r="AI5" s="167"/>
      <c r="AJ5" s="161"/>
      <c r="AK5" s="167"/>
      <c r="AL5" s="161"/>
      <c r="AM5" s="167"/>
      <c r="AN5" s="161"/>
      <c r="AO5" s="167"/>
      <c r="AP5" s="161"/>
    </row>
    <row r="6" spans="2:42" ht="48.75" thickBot="1" x14ac:dyDescent="0.85">
      <c r="B6" s="1" t="s">
        <v>52</v>
      </c>
      <c r="C6" s="2"/>
      <c r="D6" s="3"/>
      <c r="E6" s="4"/>
      <c r="F6" s="5"/>
      <c r="G6" s="1"/>
      <c r="H6" s="6"/>
      <c r="I6" s="7"/>
      <c r="J6" s="8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1"/>
      <c r="Y6" s="9"/>
      <c r="Z6" s="10"/>
      <c r="AA6" s="148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</row>
    <row r="7" spans="2:42" ht="29.25" thickBot="1" x14ac:dyDescent="0.5">
      <c r="B7" s="14">
        <v>2017</v>
      </c>
      <c r="C7" s="15"/>
      <c r="D7" s="16"/>
      <c r="E7" s="16"/>
      <c r="F7" s="17"/>
      <c r="G7" s="18"/>
      <c r="H7" s="19" t="s">
        <v>0</v>
      </c>
      <c r="I7" s="19"/>
      <c r="J7" s="20"/>
      <c r="K7" s="353" t="s">
        <v>36</v>
      </c>
      <c r="L7" s="354"/>
      <c r="M7" s="353" t="s">
        <v>38</v>
      </c>
      <c r="N7" s="354"/>
      <c r="O7" s="355" t="s">
        <v>39</v>
      </c>
      <c r="P7" s="356"/>
      <c r="Q7" s="355" t="s">
        <v>187</v>
      </c>
      <c r="R7" s="356"/>
      <c r="S7" s="355" t="s">
        <v>186</v>
      </c>
      <c r="T7" s="356"/>
      <c r="U7" s="355" t="s">
        <v>188</v>
      </c>
      <c r="V7" s="356"/>
      <c r="W7" s="353" t="s">
        <v>40</v>
      </c>
      <c r="X7" s="357"/>
      <c r="Y7" s="21"/>
      <c r="Z7" s="23"/>
      <c r="AA7" s="149"/>
      <c r="AB7" s="28"/>
      <c r="AC7" s="29"/>
      <c r="AD7" s="30"/>
      <c r="AE7" s="31" t="s">
        <v>1</v>
      </c>
      <c r="AF7" s="32" t="s">
        <v>2</v>
      </c>
      <c r="AG7" s="32" t="s">
        <v>3</v>
      </c>
      <c r="AH7" s="32" t="s">
        <v>4</v>
      </c>
      <c r="AI7" s="32" t="s">
        <v>5</v>
      </c>
      <c r="AJ7" s="32" t="s">
        <v>6</v>
      </c>
      <c r="AK7" s="32" t="s">
        <v>7</v>
      </c>
      <c r="AL7" s="32" t="s">
        <v>8</v>
      </c>
      <c r="AM7" s="32" t="s">
        <v>9</v>
      </c>
      <c r="AN7" s="33" t="s">
        <v>10</v>
      </c>
      <c r="AO7" s="33" t="s">
        <v>11</v>
      </c>
      <c r="AP7" s="28"/>
    </row>
    <row r="8" spans="2:42" ht="18.75" thickBot="1" x14ac:dyDescent="0.3">
      <c r="B8" s="34"/>
      <c r="C8" s="35"/>
      <c r="D8" s="36"/>
      <c r="E8" s="37" t="s">
        <v>12</v>
      </c>
      <c r="F8" s="38"/>
      <c r="G8" s="39" t="s">
        <v>13</v>
      </c>
      <c r="H8" s="40" t="s">
        <v>14</v>
      </c>
      <c r="I8" s="41" t="s">
        <v>15</v>
      </c>
      <c r="J8" s="42"/>
      <c r="K8" s="43">
        <f>AA!K8:Z8</f>
        <v>38</v>
      </c>
      <c r="L8" s="44"/>
      <c r="M8" s="45">
        <v>36</v>
      </c>
      <c r="N8" s="46"/>
      <c r="O8" s="45">
        <f>AA!O8</f>
        <v>35</v>
      </c>
      <c r="P8" s="47"/>
      <c r="Q8" s="45">
        <f>AA!Q8</f>
        <v>39</v>
      </c>
      <c r="R8" s="46"/>
      <c r="S8" s="48">
        <f>AA!S8</f>
        <v>33</v>
      </c>
      <c r="T8" s="49"/>
      <c r="U8" s="48">
        <f>AA!U8</f>
        <v>38</v>
      </c>
      <c r="V8" s="49"/>
      <c r="W8" s="50">
        <f>AA!W8</f>
        <v>37</v>
      </c>
      <c r="X8" s="53"/>
      <c r="Y8" s="45">
        <v>1</v>
      </c>
      <c r="Z8" s="46"/>
      <c r="AA8" s="150"/>
      <c r="AB8" s="55"/>
      <c r="AC8" s="56"/>
      <c r="AD8" s="57" t="s">
        <v>16</v>
      </c>
      <c r="AE8" s="56"/>
      <c r="AF8" s="58">
        <f>K8</f>
        <v>38</v>
      </c>
      <c r="AG8" s="58">
        <f>M8</f>
        <v>36</v>
      </c>
      <c r="AH8" s="58">
        <f>O8</f>
        <v>35</v>
      </c>
      <c r="AI8" s="58">
        <f>Q8</f>
        <v>39</v>
      </c>
      <c r="AJ8" s="58">
        <f>S8</f>
        <v>33</v>
      </c>
      <c r="AK8" s="58">
        <f>U8</f>
        <v>38</v>
      </c>
      <c r="AL8" s="58">
        <f>W8</f>
        <v>37</v>
      </c>
      <c r="AM8" s="58">
        <f>Y8</f>
        <v>1</v>
      </c>
      <c r="AN8" s="59" t="s">
        <v>17</v>
      </c>
      <c r="AO8" s="59" t="s">
        <v>18</v>
      </c>
      <c r="AP8" s="55"/>
    </row>
    <row r="9" spans="2:42" ht="18" x14ac:dyDescent="0.25">
      <c r="B9" s="60" t="s">
        <v>19</v>
      </c>
      <c r="C9" s="60" t="s">
        <v>20</v>
      </c>
      <c r="D9" s="60" t="s">
        <v>21</v>
      </c>
      <c r="E9" s="60" t="s">
        <v>22</v>
      </c>
      <c r="F9" s="40" t="s">
        <v>10</v>
      </c>
      <c r="G9" s="39" t="s">
        <v>23</v>
      </c>
      <c r="H9" s="40" t="s">
        <v>24</v>
      </c>
      <c r="I9" s="61" t="s">
        <v>17</v>
      </c>
      <c r="J9" s="61" t="s">
        <v>11</v>
      </c>
      <c r="K9" s="61" t="s">
        <v>25</v>
      </c>
      <c r="L9" s="62" t="s">
        <v>26</v>
      </c>
      <c r="M9" s="63" t="s">
        <v>25</v>
      </c>
      <c r="N9" s="62" t="s">
        <v>26</v>
      </c>
      <c r="O9" s="63" t="s">
        <v>25</v>
      </c>
      <c r="P9" s="62" t="s">
        <v>26</v>
      </c>
      <c r="Q9" s="63" t="s">
        <v>25</v>
      </c>
      <c r="R9" s="62" t="s">
        <v>26</v>
      </c>
      <c r="S9" s="63" t="s">
        <v>25</v>
      </c>
      <c r="T9" s="62" t="s">
        <v>26</v>
      </c>
      <c r="U9" s="63" t="s">
        <v>25</v>
      </c>
      <c r="V9" s="62" t="s">
        <v>26</v>
      </c>
      <c r="W9" s="63" t="s">
        <v>25</v>
      </c>
      <c r="X9" s="64" t="s">
        <v>26</v>
      </c>
      <c r="Y9" s="155" t="s">
        <v>25</v>
      </c>
      <c r="Z9" s="62" t="s">
        <v>26</v>
      </c>
      <c r="AA9" s="151"/>
      <c r="AB9" s="66"/>
      <c r="AC9" s="67" t="s">
        <v>19</v>
      </c>
      <c r="AD9" s="67" t="s">
        <v>20</v>
      </c>
      <c r="AE9" s="67" t="s">
        <v>21</v>
      </c>
      <c r="AF9" s="68" t="s">
        <v>27</v>
      </c>
      <c r="AG9" s="68" t="s">
        <v>27</v>
      </c>
      <c r="AH9" s="68" t="s">
        <v>27</v>
      </c>
      <c r="AI9" s="68" t="s">
        <v>27</v>
      </c>
      <c r="AJ9" s="68" t="s">
        <v>27</v>
      </c>
      <c r="AK9" s="68" t="s">
        <v>27</v>
      </c>
      <c r="AL9" s="68" t="s">
        <v>27</v>
      </c>
      <c r="AM9" s="69" t="s">
        <v>27</v>
      </c>
      <c r="AN9" s="59" t="s">
        <v>28</v>
      </c>
      <c r="AO9" s="59" t="s">
        <v>29</v>
      </c>
      <c r="AP9" s="66"/>
    </row>
    <row r="10" spans="2:42" ht="18.75" thickBot="1" x14ac:dyDescent="0.3">
      <c r="B10" s="36"/>
      <c r="C10" s="36"/>
      <c r="D10" s="36"/>
      <c r="E10" s="70" t="s">
        <v>30</v>
      </c>
      <c r="F10" s="71" t="s">
        <v>31</v>
      </c>
      <c r="G10" s="72" t="s">
        <v>32</v>
      </c>
      <c r="H10" s="71" t="s">
        <v>33</v>
      </c>
      <c r="I10" s="71" t="s">
        <v>34</v>
      </c>
      <c r="J10" s="73" t="s">
        <v>27</v>
      </c>
      <c r="K10" s="74"/>
      <c r="L10" s="75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145"/>
      <c r="Y10" s="156"/>
      <c r="Z10" s="75"/>
      <c r="AA10" s="152"/>
      <c r="AB10" s="81"/>
      <c r="AC10" s="82"/>
      <c r="AD10" s="83"/>
      <c r="AE10" s="82"/>
      <c r="AF10" s="84"/>
      <c r="AG10" s="84"/>
      <c r="AH10" s="84"/>
      <c r="AI10" s="84"/>
      <c r="AJ10" s="84"/>
      <c r="AK10" s="84"/>
      <c r="AL10" s="84"/>
      <c r="AM10" s="85"/>
      <c r="AN10" s="86"/>
      <c r="AO10" s="86"/>
      <c r="AP10" s="81"/>
    </row>
    <row r="11" spans="2:42" ht="19.5" thickBot="1" x14ac:dyDescent="0.35">
      <c r="B11" s="316"/>
      <c r="C11" s="320"/>
      <c r="D11" s="317"/>
      <c r="E11" s="278">
        <f t="shared" ref="E11" si="0">LARGE(AF11:AM11,1)+LARGE(AF11:AM11,2)+LARGE(AF11:AM11,3)+LARGE(AF11:AM11,4)</f>
        <v>0</v>
      </c>
      <c r="F11" s="300">
        <f t="shared" ref="F11" si="1">SUM(L11+N11+P11+R11+T11+V11+X11+Z11)</f>
        <v>0</v>
      </c>
      <c r="G11" s="301">
        <f t="shared" ref="G11" si="2">LARGE(AF11:AM11,1)+LARGE(AF11:AM11,2)+LARGE(AF11:AM11,3)+LARGE(AF11:AM11,4)+LARGE(AF11:AM11,5)</f>
        <v>0</v>
      </c>
      <c r="H11" s="302">
        <f t="shared" ref="H11" si="3">IF(G11=0,,RANK(G11,$G$11:$G$70))</f>
        <v>0</v>
      </c>
      <c r="I11" s="303">
        <f t="shared" ref="I11" si="4">AN11</f>
        <v>0</v>
      </c>
      <c r="J11" s="304">
        <f t="shared" ref="J11" si="5">AO11</f>
        <v>0</v>
      </c>
      <c r="K11" s="96"/>
      <c r="L11" s="229">
        <f t="shared" ref="L11" si="6">AF11</f>
        <v>0</v>
      </c>
      <c r="M11" s="98"/>
      <c r="N11" s="99">
        <f t="shared" ref="N11" si="7">AG11</f>
        <v>0</v>
      </c>
      <c r="O11" s="98"/>
      <c r="P11" s="99">
        <f t="shared" ref="P11:P29" si="8">AH11</f>
        <v>0</v>
      </c>
      <c r="Q11" s="98"/>
      <c r="R11" s="99">
        <f t="shared" ref="R11:R29" si="9">AI11</f>
        <v>0</v>
      </c>
      <c r="S11" s="98"/>
      <c r="T11" s="99">
        <f t="shared" ref="T11:T29" si="10">AJ11</f>
        <v>0</v>
      </c>
      <c r="U11" s="98"/>
      <c r="V11" s="99">
        <f t="shared" ref="V11:V29" si="11">AK11</f>
        <v>0</v>
      </c>
      <c r="W11" s="98"/>
      <c r="X11" s="100">
        <f t="shared" ref="X11:X29" si="12">AL11</f>
        <v>0</v>
      </c>
      <c r="Y11" s="101"/>
      <c r="Z11" s="230">
        <f>AM11</f>
        <v>0</v>
      </c>
      <c r="AA11" s="153"/>
      <c r="AB11" s="104"/>
      <c r="AC11" s="105">
        <f t="shared" ref="AC11:AE39" si="13">B11</f>
        <v>0</v>
      </c>
      <c r="AD11" s="106">
        <f t="shared" si="13"/>
        <v>0</v>
      </c>
      <c r="AE11" s="107">
        <f t="shared" si="13"/>
        <v>0</v>
      </c>
      <c r="AF11" s="108">
        <f>(K11*100)/$AF$8</f>
        <v>0</v>
      </c>
      <c r="AG11" s="108">
        <f>(M11*100)/$AG$8</f>
        <v>0</v>
      </c>
      <c r="AH11" s="108">
        <f>(O11*100)/$AH$8</f>
        <v>0</v>
      </c>
      <c r="AI11" s="108">
        <f>(Q11*100)/$AI$8</f>
        <v>0</v>
      </c>
      <c r="AJ11" s="108">
        <f>(S11*100)/$AJ$8</f>
        <v>0</v>
      </c>
      <c r="AK11" s="108">
        <f>(U11*100)/$AK$8</f>
        <v>0</v>
      </c>
      <c r="AL11" s="108">
        <f>(W11*100)/$AL$8</f>
        <v>0</v>
      </c>
      <c r="AM11" s="108">
        <f>(Y11*100)/$AM$8</f>
        <v>0</v>
      </c>
      <c r="AN11" s="32">
        <f>COUNTIF(AF11:AM11,"&gt;0")</f>
        <v>0</v>
      </c>
      <c r="AO11" s="109">
        <f>IF(ISERR(SUM(AF11:AM11)/AN11),0,SUM(AF11:AM11)/AN11)</f>
        <v>0</v>
      </c>
      <c r="AP11" s="104"/>
    </row>
    <row r="12" spans="2:42" ht="19.5" thickBot="1" x14ac:dyDescent="0.35">
      <c r="B12" s="318" t="s">
        <v>58</v>
      </c>
      <c r="C12" s="321">
        <v>50681</v>
      </c>
      <c r="D12" s="319" t="s">
        <v>37</v>
      </c>
      <c r="E12" s="278">
        <f t="shared" ref="E12:E32" si="14">LARGE(AF12:AM12,1)+LARGE(AF12:AM12,2)+LARGE(AF12:AM12,3)+LARGE(AF12:AM12,4)</f>
        <v>0</v>
      </c>
      <c r="F12" s="305">
        <f t="shared" ref="F12:F32" si="15">SUM(L12+N12+P12+R12+T12+V12+X12+Z12)</f>
        <v>0</v>
      </c>
      <c r="G12" s="306">
        <f t="shared" ref="G12:G32" si="16">LARGE(AF12:AM12,1)+LARGE(AF12:AM12,2)+LARGE(AF12:AM12,3)+LARGE(AF12:AM12,4)+LARGE(AF12:AM12,5)</f>
        <v>0</v>
      </c>
      <c r="H12" s="307">
        <f t="shared" ref="H12:H32" si="17">IF(G12=0,,RANK(G12,$G$11:$G$70))</f>
        <v>0</v>
      </c>
      <c r="I12" s="308">
        <f t="shared" ref="I12:I32" si="18">AN12</f>
        <v>0</v>
      </c>
      <c r="J12" s="309">
        <f t="shared" ref="J12:J32" si="19">AO12</f>
        <v>0</v>
      </c>
      <c r="K12" s="114"/>
      <c r="L12" s="97">
        <f t="shared" ref="L12:L32" si="20">AF12</f>
        <v>0</v>
      </c>
      <c r="M12" s="115"/>
      <c r="N12" s="116">
        <f t="shared" ref="N12:N32" si="21">AG12</f>
        <v>0</v>
      </c>
      <c r="O12" s="115"/>
      <c r="P12" s="116">
        <f t="shared" si="8"/>
        <v>0</v>
      </c>
      <c r="Q12" s="115"/>
      <c r="R12" s="116">
        <f t="shared" si="9"/>
        <v>0</v>
      </c>
      <c r="S12" s="115"/>
      <c r="T12" s="116">
        <f t="shared" si="10"/>
        <v>0</v>
      </c>
      <c r="U12" s="115"/>
      <c r="V12" s="116">
        <f t="shared" si="11"/>
        <v>0</v>
      </c>
      <c r="W12" s="115"/>
      <c r="X12" s="117">
        <f t="shared" si="12"/>
        <v>0</v>
      </c>
      <c r="Y12" s="118"/>
      <c r="Z12" s="157">
        <f t="shared" ref="Z12:Z43" si="22">AM12</f>
        <v>0</v>
      </c>
      <c r="AA12" s="153"/>
      <c r="AB12" s="104"/>
      <c r="AC12" s="105" t="str">
        <f t="shared" si="13"/>
        <v>ARNOLD.P</v>
      </c>
      <c r="AD12" s="106">
        <f t="shared" si="13"/>
        <v>50681</v>
      </c>
      <c r="AE12" s="107" t="str">
        <f t="shared" si="13"/>
        <v>B/GWENT</v>
      </c>
      <c r="AF12" s="108">
        <f t="shared" ref="AF12:AF39" si="23">(K12*100)/$AF$8</f>
        <v>0</v>
      </c>
      <c r="AG12" s="108">
        <f t="shared" ref="AG12:AG39" si="24">(M12*100)/$AG$8</f>
        <v>0</v>
      </c>
      <c r="AH12" s="108">
        <f t="shared" ref="AH12:AH39" si="25">(O12*100)/$AH$8</f>
        <v>0</v>
      </c>
      <c r="AI12" s="108">
        <f t="shared" ref="AI12:AI39" si="26">(Q12*100)/$AI$8</f>
        <v>0</v>
      </c>
      <c r="AJ12" s="108">
        <f t="shared" ref="AJ12:AJ39" si="27">(S12*100)/$AJ$8</f>
        <v>0</v>
      </c>
      <c r="AK12" s="108">
        <f t="shared" ref="AK12:AK39" si="28">(U12*100)/$AK$8</f>
        <v>0</v>
      </c>
      <c r="AL12" s="108">
        <f t="shared" ref="AL12:AL39" si="29">(W12*100)/$AL$8</f>
        <v>0</v>
      </c>
      <c r="AM12" s="108">
        <f t="shared" ref="AM12:AM39" si="30">(Y12*100)/$AM$8</f>
        <v>0</v>
      </c>
      <c r="AN12" s="32">
        <f t="shared" ref="AN12:AN39" si="31">COUNTIF(AF12:AM12,"&gt;0")</f>
        <v>0</v>
      </c>
      <c r="AO12" s="109">
        <f t="shared" ref="AO12:AO39" si="32">IF(ISERR(SUM(AF12:AM12)/AN12),0,SUM(AF12:AM12)/AN12)</f>
        <v>0</v>
      </c>
      <c r="AP12" s="104"/>
    </row>
    <row r="13" spans="2:42" ht="19.5" customHeight="1" thickBot="1" x14ac:dyDescent="0.3">
      <c r="B13" s="129" t="s">
        <v>189</v>
      </c>
      <c r="C13" s="130">
        <v>50840</v>
      </c>
      <c r="D13" s="131" t="s">
        <v>78</v>
      </c>
      <c r="E13" s="367">
        <f t="shared" si="14"/>
        <v>357.13233186917398</v>
      </c>
      <c r="F13" s="305">
        <f t="shared" si="15"/>
        <v>426.57677631361844</v>
      </c>
      <c r="G13" s="306">
        <f t="shared" si="16"/>
        <v>426.57677631361844</v>
      </c>
      <c r="H13" s="307">
        <f t="shared" si="17"/>
        <v>3</v>
      </c>
      <c r="I13" s="308">
        <f t="shared" si="18"/>
        <v>5</v>
      </c>
      <c r="J13" s="309">
        <f t="shared" si="19"/>
        <v>85.315355262723685</v>
      </c>
      <c r="K13" s="114"/>
      <c r="L13" s="97">
        <f t="shared" si="20"/>
        <v>0</v>
      </c>
      <c r="M13" s="115">
        <v>25</v>
      </c>
      <c r="N13" s="116">
        <f t="shared" si="21"/>
        <v>69.444444444444443</v>
      </c>
      <c r="O13" s="115">
        <v>32</v>
      </c>
      <c r="P13" s="116">
        <f t="shared" si="8"/>
        <v>91.428571428571431</v>
      </c>
      <c r="Q13" s="115">
        <v>35</v>
      </c>
      <c r="R13" s="116">
        <f t="shared" si="9"/>
        <v>89.743589743589737</v>
      </c>
      <c r="S13" s="115"/>
      <c r="T13" s="116">
        <f t="shared" si="10"/>
        <v>0</v>
      </c>
      <c r="U13" s="115">
        <v>34</v>
      </c>
      <c r="V13" s="116">
        <f t="shared" si="11"/>
        <v>89.473684210526315</v>
      </c>
      <c r="W13" s="115">
        <v>32</v>
      </c>
      <c r="X13" s="117">
        <f t="shared" si="12"/>
        <v>86.486486486486484</v>
      </c>
      <c r="Y13" s="118"/>
      <c r="Z13" s="157">
        <f t="shared" si="22"/>
        <v>0</v>
      </c>
      <c r="AA13" s="154"/>
      <c r="AB13" s="104"/>
      <c r="AC13" s="105" t="str">
        <f t="shared" si="13"/>
        <v>CARRAGHER.H</v>
      </c>
      <c r="AD13" s="106">
        <f t="shared" si="13"/>
        <v>50840</v>
      </c>
      <c r="AE13" s="107" t="str">
        <f t="shared" si="13"/>
        <v>OAKTREE</v>
      </c>
      <c r="AF13" s="108">
        <f t="shared" si="23"/>
        <v>0</v>
      </c>
      <c r="AG13" s="108">
        <f t="shared" si="24"/>
        <v>69.444444444444443</v>
      </c>
      <c r="AH13" s="108">
        <f t="shared" si="25"/>
        <v>91.428571428571431</v>
      </c>
      <c r="AI13" s="108">
        <f t="shared" si="26"/>
        <v>89.743589743589737</v>
      </c>
      <c r="AJ13" s="108">
        <f t="shared" si="27"/>
        <v>0</v>
      </c>
      <c r="AK13" s="108">
        <f t="shared" si="28"/>
        <v>89.473684210526315</v>
      </c>
      <c r="AL13" s="108">
        <f t="shared" si="29"/>
        <v>86.486486486486484</v>
      </c>
      <c r="AM13" s="108">
        <f t="shared" si="30"/>
        <v>0</v>
      </c>
      <c r="AN13" s="32">
        <f t="shared" si="31"/>
        <v>5</v>
      </c>
      <c r="AO13" s="109">
        <f t="shared" si="32"/>
        <v>85.315355262723685</v>
      </c>
      <c r="AP13" s="104"/>
    </row>
    <row r="14" spans="2:42" ht="19.5" thickBot="1" x14ac:dyDescent="0.35">
      <c r="B14" s="318" t="s">
        <v>59</v>
      </c>
      <c r="C14" s="321">
        <v>50060</v>
      </c>
      <c r="D14" s="319" t="s">
        <v>60</v>
      </c>
      <c r="E14" s="364">
        <f t="shared" si="14"/>
        <v>344.01877875562087</v>
      </c>
      <c r="F14" s="305">
        <f t="shared" si="15"/>
        <v>563.30373356689142</v>
      </c>
      <c r="G14" s="306">
        <f t="shared" si="16"/>
        <v>422.80665754349968</v>
      </c>
      <c r="H14" s="307">
        <f t="shared" si="17"/>
        <v>4</v>
      </c>
      <c r="I14" s="308">
        <f t="shared" si="18"/>
        <v>7</v>
      </c>
      <c r="J14" s="309">
        <f t="shared" si="19"/>
        <v>80.47196193812735</v>
      </c>
      <c r="K14" s="114">
        <v>34</v>
      </c>
      <c r="L14" s="97">
        <f t="shared" si="20"/>
        <v>89.473684210526315</v>
      </c>
      <c r="M14" s="115">
        <v>25</v>
      </c>
      <c r="N14" s="116">
        <f t="shared" si="21"/>
        <v>69.444444444444443</v>
      </c>
      <c r="O14" s="115">
        <v>31</v>
      </c>
      <c r="P14" s="116">
        <f t="shared" si="8"/>
        <v>88.571428571428569</v>
      </c>
      <c r="Q14" s="115">
        <v>31</v>
      </c>
      <c r="R14" s="116">
        <f t="shared" si="9"/>
        <v>79.487179487179489</v>
      </c>
      <c r="S14" s="115">
        <v>26</v>
      </c>
      <c r="T14" s="116">
        <f t="shared" si="10"/>
        <v>78.787878787878782</v>
      </c>
      <c r="U14" s="115">
        <v>27</v>
      </c>
      <c r="V14" s="116">
        <f t="shared" si="11"/>
        <v>71.05263157894737</v>
      </c>
      <c r="W14" s="115">
        <v>32</v>
      </c>
      <c r="X14" s="117">
        <f t="shared" si="12"/>
        <v>86.486486486486484</v>
      </c>
      <c r="Y14" s="118"/>
      <c r="Z14" s="157">
        <f t="shared" si="22"/>
        <v>0</v>
      </c>
      <c r="AA14" s="153"/>
      <c r="AB14" s="104"/>
      <c r="AC14" s="105" t="str">
        <f t="shared" si="13"/>
        <v>CHUBB.S</v>
      </c>
      <c r="AD14" s="106">
        <f t="shared" si="13"/>
        <v>50060</v>
      </c>
      <c r="AE14" s="107" t="str">
        <f t="shared" si="13"/>
        <v>NELSON</v>
      </c>
      <c r="AF14" s="108">
        <f t="shared" si="23"/>
        <v>89.473684210526315</v>
      </c>
      <c r="AG14" s="108">
        <f t="shared" si="24"/>
        <v>69.444444444444443</v>
      </c>
      <c r="AH14" s="108">
        <f t="shared" si="25"/>
        <v>88.571428571428569</v>
      </c>
      <c r="AI14" s="108">
        <f t="shared" si="26"/>
        <v>79.487179487179489</v>
      </c>
      <c r="AJ14" s="108">
        <f t="shared" si="27"/>
        <v>78.787878787878782</v>
      </c>
      <c r="AK14" s="108">
        <f t="shared" si="28"/>
        <v>71.05263157894737</v>
      </c>
      <c r="AL14" s="108">
        <f t="shared" si="29"/>
        <v>86.486486486486484</v>
      </c>
      <c r="AM14" s="108">
        <f t="shared" si="30"/>
        <v>0</v>
      </c>
      <c r="AN14" s="32">
        <f t="shared" si="31"/>
        <v>7</v>
      </c>
      <c r="AO14" s="109">
        <f t="shared" si="32"/>
        <v>80.47196193812735</v>
      </c>
      <c r="AP14" s="104"/>
    </row>
    <row r="15" spans="2:42" ht="19.5" thickBot="1" x14ac:dyDescent="0.35">
      <c r="B15" s="318" t="s">
        <v>61</v>
      </c>
      <c r="C15" s="321">
        <v>50926</v>
      </c>
      <c r="D15" s="319" t="s">
        <v>37</v>
      </c>
      <c r="E15" s="364">
        <f t="shared" si="14"/>
        <v>337.22371038160514</v>
      </c>
      <c r="F15" s="305">
        <f t="shared" si="15"/>
        <v>552.00103831682782</v>
      </c>
      <c r="G15" s="306">
        <f t="shared" si="16"/>
        <v>413.53949985528936</v>
      </c>
      <c r="H15" s="307">
        <f t="shared" si="17"/>
        <v>5</v>
      </c>
      <c r="I15" s="308">
        <f t="shared" si="18"/>
        <v>7</v>
      </c>
      <c r="J15" s="309">
        <f t="shared" si="19"/>
        <v>78.857291188118253</v>
      </c>
      <c r="K15" s="114">
        <v>29</v>
      </c>
      <c r="L15" s="97">
        <f t="shared" si="20"/>
        <v>76.315789473684205</v>
      </c>
      <c r="M15" s="115">
        <v>24</v>
      </c>
      <c r="N15" s="116">
        <f t="shared" si="21"/>
        <v>66.666666666666671</v>
      </c>
      <c r="O15" s="115">
        <v>29</v>
      </c>
      <c r="P15" s="116">
        <f t="shared" si="8"/>
        <v>82.857142857142861</v>
      </c>
      <c r="Q15" s="115">
        <v>28</v>
      </c>
      <c r="R15" s="116">
        <f t="shared" si="9"/>
        <v>71.794871794871796</v>
      </c>
      <c r="S15" s="115">
        <v>32</v>
      </c>
      <c r="T15" s="116">
        <f t="shared" si="10"/>
        <v>96.969696969696969</v>
      </c>
      <c r="U15" s="115">
        <v>29</v>
      </c>
      <c r="V15" s="116">
        <f t="shared" si="11"/>
        <v>76.315789473684205</v>
      </c>
      <c r="W15" s="115">
        <v>30</v>
      </c>
      <c r="X15" s="117">
        <f t="shared" si="12"/>
        <v>81.081081081081081</v>
      </c>
      <c r="Y15" s="118"/>
      <c r="Z15" s="157">
        <f t="shared" si="22"/>
        <v>0</v>
      </c>
      <c r="AA15" s="153"/>
      <c r="AB15" s="104"/>
      <c r="AC15" s="105" t="str">
        <f t="shared" si="13"/>
        <v>DUBERLEY.S</v>
      </c>
      <c r="AD15" s="106">
        <f t="shared" si="13"/>
        <v>50926</v>
      </c>
      <c r="AE15" s="107" t="str">
        <f t="shared" si="13"/>
        <v>B/GWENT</v>
      </c>
      <c r="AF15" s="108">
        <f t="shared" si="23"/>
        <v>76.315789473684205</v>
      </c>
      <c r="AG15" s="108">
        <f t="shared" si="24"/>
        <v>66.666666666666671</v>
      </c>
      <c r="AH15" s="108">
        <f t="shared" si="25"/>
        <v>82.857142857142861</v>
      </c>
      <c r="AI15" s="108">
        <f t="shared" si="26"/>
        <v>71.794871794871796</v>
      </c>
      <c r="AJ15" s="108">
        <f t="shared" si="27"/>
        <v>96.969696969696969</v>
      </c>
      <c r="AK15" s="108">
        <f t="shared" si="28"/>
        <v>76.315789473684205</v>
      </c>
      <c r="AL15" s="108">
        <f t="shared" si="29"/>
        <v>81.081081081081081</v>
      </c>
      <c r="AM15" s="108">
        <f t="shared" si="30"/>
        <v>0</v>
      </c>
      <c r="AN15" s="32">
        <f t="shared" si="31"/>
        <v>7</v>
      </c>
      <c r="AO15" s="109">
        <f t="shared" si="32"/>
        <v>78.857291188118253</v>
      </c>
      <c r="AP15" s="104"/>
    </row>
    <row r="16" spans="2:42" ht="19.5" thickBot="1" x14ac:dyDescent="0.35">
      <c r="B16" s="318" t="s">
        <v>62</v>
      </c>
      <c r="C16" s="321">
        <v>50664</v>
      </c>
      <c r="D16" s="319" t="s">
        <v>63</v>
      </c>
      <c r="E16" s="364">
        <f t="shared" si="14"/>
        <v>0</v>
      </c>
      <c r="F16" s="305">
        <f t="shared" si="15"/>
        <v>0</v>
      </c>
      <c r="G16" s="306">
        <f t="shared" si="16"/>
        <v>0</v>
      </c>
      <c r="H16" s="307">
        <f t="shared" si="17"/>
        <v>0</v>
      </c>
      <c r="I16" s="308">
        <f t="shared" si="18"/>
        <v>0</v>
      </c>
      <c r="J16" s="309">
        <f t="shared" si="19"/>
        <v>0</v>
      </c>
      <c r="K16" s="114"/>
      <c r="L16" s="97">
        <f t="shared" si="20"/>
        <v>0</v>
      </c>
      <c r="M16" s="115"/>
      <c r="N16" s="116">
        <f t="shared" si="21"/>
        <v>0</v>
      </c>
      <c r="O16" s="115"/>
      <c r="P16" s="116">
        <f t="shared" si="8"/>
        <v>0</v>
      </c>
      <c r="Q16" s="115"/>
      <c r="R16" s="116">
        <f t="shared" si="9"/>
        <v>0</v>
      </c>
      <c r="S16" s="115"/>
      <c r="T16" s="116">
        <f t="shared" si="10"/>
        <v>0</v>
      </c>
      <c r="U16" s="115"/>
      <c r="V16" s="116">
        <f t="shared" si="11"/>
        <v>0</v>
      </c>
      <c r="W16" s="115"/>
      <c r="X16" s="117">
        <f t="shared" si="12"/>
        <v>0</v>
      </c>
      <c r="Y16" s="118"/>
      <c r="Z16" s="157">
        <f t="shared" si="22"/>
        <v>0</v>
      </c>
      <c r="AA16" s="153"/>
      <c r="AB16" s="104"/>
      <c r="AC16" s="105" t="str">
        <f t="shared" si="13"/>
        <v>FUDGE.S</v>
      </c>
      <c r="AD16" s="106">
        <f t="shared" si="13"/>
        <v>50664</v>
      </c>
      <c r="AE16" s="107" t="str">
        <f t="shared" si="13"/>
        <v>TONDU</v>
      </c>
      <c r="AF16" s="108">
        <f t="shared" si="23"/>
        <v>0</v>
      </c>
      <c r="AG16" s="108">
        <f t="shared" si="24"/>
        <v>0</v>
      </c>
      <c r="AH16" s="108">
        <f t="shared" si="25"/>
        <v>0</v>
      </c>
      <c r="AI16" s="108">
        <f t="shared" si="26"/>
        <v>0</v>
      </c>
      <c r="AJ16" s="108">
        <f t="shared" si="27"/>
        <v>0</v>
      </c>
      <c r="AK16" s="108">
        <f t="shared" si="28"/>
        <v>0</v>
      </c>
      <c r="AL16" s="108">
        <f t="shared" si="29"/>
        <v>0</v>
      </c>
      <c r="AM16" s="108">
        <f t="shared" si="30"/>
        <v>0</v>
      </c>
      <c r="AN16" s="32">
        <f t="shared" si="31"/>
        <v>0</v>
      </c>
      <c r="AO16" s="109">
        <f t="shared" si="32"/>
        <v>0</v>
      </c>
      <c r="AP16" s="104"/>
    </row>
    <row r="17" spans="2:42" ht="19.5" thickBot="1" x14ac:dyDescent="0.35">
      <c r="B17" s="318" t="s">
        <v>64</v>
      </c>
      <c r="C17" s="321">
        <v>50110</v>
      </c>
      <c r="D17" s="319" t="s">
        <v>63</v>
      </c>
      <c r="E17" s="364">
        <f t="shared" si="14"/>
        <v>309.52997531944902</v>
      </c>
      <c r="F17" s="305">
        <f t="shared" si="15"/>
        <v>309.52997531944897</v>
      </c>
      <c r="G17" s="306">
        <f t="shared" si="16"/>
        <v>309.52997531944902</v>
      </c>
      <c r="H17" s="307">
        <f t="shared" si="17"/>
        <v>6</v>
      </c>
      <c r="I17" s="308">
        <f t="shared" si="18"/>
        <v>4</v>
      </c>
      <c r="J17" s="309">
        <f t="shared" si="19"/>
        <v>77.382493829862241</v>
      </c>
      <c r="K17" s="114">
        <v>31</v>
      </c>
      <c r="L17" s="97">
        <f t="shared" si="20"/>
        <v>81.578947368421055</v>
      </c>
      <c r="M17" s="115">
        <v>28</v>
      </c>
      <c r="N17" s="116">
        <f t="shared" si="21"/>
        <v>77.777777777777771</v>
      </c>
      <c r="O17" s="115"/>
      <c r="P17" s="116">
        <f t="shared" si="8"/>
        <v>0</v>
      </c>
      <c r="Q17" s="115">
        <v>28</v>
      </c>
      <c r="R17" s="116">
        <f t="shared" si="9"/>
        <v>71.794871794871796</v>
      </c>
      <c r="S17" s="115"/>
      <c r="T17" s="116">
        <f t="shared" si="10"/>
        <v>0</v>
      </c>
      <c r="U17" s="115"/>
      <c r="V17" s="116">
        <f t="shared" si="11"/>
        <v>0</v>
      </c>
      <c r="W17" s="115">
        <v>29</v>
      </c>
      <c r="X17" s="117">
        <f t="shared" si="12"/>
        <v>78.378378378378372</v>
      </c>
      <c r="Y17" s="118"/>
      <c r="Z17" s="157">
        <f t="shared" si="22"/>
        <v>0</v>
      </c>
      <c r="AA17" s="153"/>
      <c r="AB17" s="104"/>
      <c r="AC17" s="105" t="str">
        <f t="shared" si="13"/>
        <v>GAGE.D</v>
      </c>
      <c r="AD17" s="106">
        <f t="shared" si="13"/>
        <v>50110</v>
      </c>
      <c r="AE17" s="107" t="str">
        <f t="shared" si="13"/>
        <v>TONDU</v>
      </c>
      <c r="AF17" s="108">
        <f t="shared" si="23"/>
        <v>81.578947368421055</v>
      </c>
      <c r="AG17" s="108">
        <f t="shared" si="24"/>
        <v>77.777777777777771</v>
      </c>
      <c r="AH17" s="108">
        <f t="shared" si="25"/>
        <v>0</v>
      </c>
      <c r="AI17" s="108">
        <f t="shared" si="26"/>
        <v>71.794871794871796</v>
      </c>
      <c r="AJ17" s="108">
        <f t="shared" si="27"/>
        <v>0</v>
      </c>
      <c r="AK17" s="108">
        <f t="shared" si="28"/>
        <v>0</v>
      </c>
      <c r="AL17" s="108">
        <f t="shared" si="29"/>
        <v>78.378378378378372</v>
      </c>
      <c r="AM17" s="108">
        <f t="shared" si="30"/>
        <v>0</v>
      </c>
      <c r="AN17" s="32">
        <f t="shared" si="31"/>
        <v>4</v>
      </c>
      <c r="AO17" s="109">
        <f t="shared" si="32"/>
        <v>77.382493829862241</v>
      </c>
      <c r="AP17" s="104"/>
    </row>
    <row r="18" spans="2:42" ht="19.5" thickBot="1" x14ac:dyDescent="0.35">
      <c r="B18" s="318" t="s">
        <v>66</v>
      </c>
      <c r="C18" s="321"/>
      <c r="D18" s="319" t="s">
        <v>63</v>
      </c>
      <c r="E18" s="364">
        <f t="shared" si="14"/>
        <v>0</v>
      </c>
      <c r="F18" s="305">
        <f t="shared" si="15"/>
        <v>0</v>
      </c>
      <c r="G18" s="306">
        <f t="shared" si="16"/>
        <v>0</v>
      </c>
      <c r="H18" s="307">
        <f t="shared" si="17"/>
        <v>0</v>
      </c>
      <c r="I18" s="308">
        <f t="shared" si="18"/>
        <v>0</v>
      </c>
      <c r="J18" s="309">
        <f t="shared" si="19"/>
        <v>0</v>
      </c>
      <c r="K18" s="114"/>
      <c r="L18" s="97">
        <f t="shared" si="20"/>
        <v>0</v>
      </c>
      <c r="M18" s="115"/>
      <c r="N18" s="116">
        <f t="shared" si="21"/>
        <v>0</v>
      </c>
      <c r="O18" s="115"/>
      <c r="P18" s="116">
        <f t="shared" si="8"/>
        <v>0</v>
      </c>
      <c r="Q18" s="115"/>
      <c r="R18" s="116">
        <f t="shared" si="9"/>
        <v>0</v>
      </c>
      <c r="S18" s="115"/>
      <c r="T18" s="116">
        <f t="shared" si="10"/>
        <v>0</v>
      </c>
      <c r="U18" s="115"/>
      <c r="V18" s="116">
        <f t="shared" si="11"/>
        <v>0</v>
      </c>
      <c r="W18" s="115"/>
      <c r="X18" s="117">
        <f t="shared" si="12"/>
        <v>0</v>
      </c>
      <c r="Y18" s="118"/>
      <c r="Z18" s="157">
        <f t="shared" si="22"/>
        <v>0</v>
      </c>
      <c r="AA18" s="153"/>
      <c r="AB18" s="104"/>
      <c r="AC18" s="105" t="str">
        <f t="shared" si="13"/>
        <v>HEAD.J</v>
      </c>
      <c r="AD18" s="106">
        <f t="shared" si="13"/>
        <v>0</v>
      </c>
      <c r="AE18" s="107" t="str">
        <f t="shared" si="13"/>
        <v>TONDU</v>
      </c>
      <c r="AF18" s="108">
        <f t="shared" si="23"/>
        <v>0</v>
      </c>
      <c r="AG18" s="108">
        <f t="shared" si="24"/>
        <v>0</v>
      </c>
      <c r="AH18" s="108">
        <f t="shared" si="25"/>
        <v>0</v>
      </c>
      <c r="AI18" s="108">
        <f t="shared" si="26"/>
        <v>0</v>
      </c>
      <c r="AJ18" s="108">
        <f t="shared" si="27"/>
        <v>0</v>
      </c>
      <c r="AK18" s="108">
        <f t="shared" si="28"/>
        <v>0</v>
      </c>
      <c r="AL18" s="108">
        <f t="shared" si="29"/>
        <v>0</v>
      </c>
      <c r="AM18" s="108">
        <f t="shared" si="30"/>
        <v>0</v>
      </c>
      <c r="AN18" s="32">
        <f t="shared" si="31"/>
        <v>0</v>
      </c>
      <c r="AO18" s="109">
        <f t="shared" si="32"/>
        <v>0</v>
      </c>
      <c r="AP18" s="104"/>
    </row>
    <row r="19" spans="2:42" ht="19.5" thickBot="1" x14ac:dyDescent="0.35">
      <c r="B19" s="318" t="s">
        <v>67</v>
      </c>
      <c r="C19" s="321">
        <v>50149</v>
      </c>
      <c r="D19" s="319" t="s">
        <v>63</v>
      </c>
      <c r="E19" s="364">
        <f t="shared" si="14"/>
        <v>0</v>
      </c>
      <c r="F19" s="305">
        <f t="shared" si="15"/>
        <v>0</v>
      </c>
      <c r="G19" s="306">
        <f t="shared" si="16"/>
        <v>0</v>
      </c>
      <c r="H19" s="307">
        <f t="shared" si="17"/>
        <v>0</v>
      </c>
      <c r="I19" s="308">
        <f t="shared" si="18"/>
        <v>0</v>
      </c>
      <c r="J19" s="309">
        <f t="shared" si="19"/>
        <v>0</v>
      </c>
      <c r="K19" s="114"/>
      <c r="L19" s="97">
        <f t="shared" si="20"/>
        <v>0</v>
      </c>
      <c r="M19" s="115"/>
      <c r="N19" s="116">
        <f t="shared" si="21"/>
        <v>0</v>
      </c>
      <c r="O19" s="115"/>
      <c r="P19" s="116">
        <f t="shared" si="8"/>
        <v>0</v>
      </c>
      <c r="Q19" s="115"/>
      <c r="R19" s="116">
        <f t="shared" si="9"/>
        <v>0</v>
      </c>
      <c r="S19" s="115"/>
      <c r="T19" s="116">
        <f t="shared" si="10"/>
        <v>0</v>
      </c>
      <c r="U19" s="115"/>
      <c r="V19" s="116">
        <f t="shared" si="11"/>
        <v>0</v>
      </c>
      <c r="W19" s="115"/>
      <c r="X19" s="117">
        <f t="shared" si="12"/>
        <v>0</v>
      </c>
      <c r="Y19" s="118"/>
      <c r="Z19" s="157">
        <f t="shared" si="22"/>
        <v>0</v>
      </c>
      <c r="AA19" s="153"/>
      <c r="AB19" s="104"/>
      <c r="AC19" s="105" t="str">
        <f t="shared" si="13"/>
        <v>HUGHES.R</v>
      </c>
      <c r="AD19" s="106">
        <f t="shared" si="13"/>
        <v>50149</v>
      </c>
      <c r="AE19" s="107" t="str">
        <f t="shared" si="13"/>
        <v>TONDU</v>
      </c>
      <c r="AF19" s="108">
        <f t="shared" si="23"/>
        <v>0</v>
      </c>
      <c r="AG19" s="108">
        <f t="shared" si="24"/>
        <v>0</v>
      </c>
      <c r="AH19" s="108">
        <f t="shared" si="25"/>
        <v>0</v>
      </c>
      <c r="AI19" s="108">
        <f t="shared" si="26"/>
        <v>0</v>
      </c>
      <c r="AJ19" s="108">
        <f t="shared" si="27"/>
        <v>0</v>
      </c>
      <c r="AK19" s="108">
        <f t="shared" si="28"/>
        <v>0</v>
      </c>
      <c r="AL19" s="108">
        <f t="shared" si="29"/>
        <v>0</v>
      </c>
      <c r="AM19" s="108">
        <f t="shared" si="30"/>
        <v>0</v>
      </c>
      <c r="AN19" s="32">
        <f t="shared" si="31"/>
        <v>0</v>
      </c>
      <c r="AO19" s="109">
        <f t="shared" si="32"/>
        <v>0</v>
      </c>
      <c r="AP19" s="104"/>
    </row>
    <row r="20" spans="2:42" ht="19.5" thickBot="1" x14ac:dyDescent="0.35">
      <c r="B20" s="318" t="s">
        <v>68</v>
      </c>
      <c r="C20" s="321">
        <v>50064</v>
      </c>
      <c r="D20" s="319" t="s">
        <v>63</v>
      </c>
      <c r="E20" s="364">
        <f t="shared" si="14"/>
        <v>0</v>
      </c>
      <c r="F20" s="305">
        <f t="shared" si="15"/>
        <v>0</v>
      </c>
      <c r="G20" s="306">
        <f t="shared" si="16"/>
        <v>0</v>
      </c>
      <c r="H20" s="307">
        <f t="shared" si="17"/>
        <v>0</v>
      </c>
      <c r="I20" s="308">
        <f t="shared" si="18"/>
        <v>0</v>
      </c>
      <c r="J20" s="309">
        <f t="shared" si="19"/>
        <v>0</v>
      </c>
      <c r="K20" s="114"/>
      <c r="L20" s="97">
        <f t="shared" si="20"/>
        <v>0</v>
      </c>
      <c r="M20" s="115"/>
      <c r="N20" s="116">
        <f t="shared" si="21"/>
        <v>0</v>
      </c>
      <c r="O20" s="115"/>
      <c r="P20" s="116">
        <f t="shared" si="8"/>
        <v>0</v>
      </c>
      <c r="Q20" s="115"/>
      <c r="R20" s="116">
        <f t="shared" si="9"/>
        <v>0</v>
      </c>
      <c r="S20" s="115"/>
      <c r="T20" s="116">
        <f t="shared" si="10"/>
        <v>0</v>
      </c>
      <c r="U20" s="115"/>
      <c r="V20" s="116">
        <f t="shared" si="11"/>
        <v>0</v>
      </c>
      <c r="W20" s="115"/>
      <c r="X20" s="117">
        <f t="shared" si="12"/>
        <v>0</v>
      </c>
      <c r="Y20" s="118"/>
      <c r="Z20" s="157">
        <f t="shared" si="22"/>
        <v>0</v>
      </c>
      <c r="AA20" s="153"/>
      <c r="AB20" s="104"/>
      <c r="AC20" s="105" t="str">
        <f t="shared" si="13"/>
        <v>JACOB.J</v>
      </c>
      <c r="AD20" s="106">
        <f t="shared" si="13"/>
        <v>50064</v>
      </c>
      <c r="AE20" s="107" t="str">
        <f t="shared" si="13"/>
        <v>TONDU</v>
      </c>
      <c r="AF20" s="108">
        <f t="shared" si="23"/>
        <v>0</v>
      </c>
      <c r="AG20" s="108">
        <f t="shared" si="24"/>
        <v>0</v>
      </c>
      <c r="AH20" s="108">
        <f t="shared" si="25"/>
        <v>0</v>
      </c>
      <c r="AI20" s="108">
        <f t="shared" si="26"/>
        <v>0</v>
      </c>
      <c r="AJ20" s="108">
        <f t="shared" si="27"/>
        <v>0</v>
      </c>
      <c r="AK20" s="108">
        <f t="shared" si="28"/>
        <v>0</v>
      </c>
      <c r="AL20" s="108">
        <f t="shared" si="29"/>
        <v>0</v>
      </c>
      <c r="AM20" s="108">
        <f t="shared" si="30"/>
        <v>0</v>
      </c>
      <c r="AN20" s="32">
        <f t="shared" si="31"/>
        <v>0</v>
      </c>
      <c r="AO20" s="109">
        <f t="shared" si="32"/>
        <v>0</v>
      </c>
      <c r="AP20" s="104"/>
    </row>
    <row r="21" spans="2:42" ht="19.5" thickBot="1" x14ac:dyDescent="0.35">
      <c r="B21" s="318" t="s">
        <v>69</v>
      </c>
      <c r="C21" s="321">
        <v>50109</v>
      </c>
      <c r="D21" s="319" t="s">
        <v>63</v>
      </c>
      <c r="E21" s="364">
        <f t="shared" si="14"/>
        <v>280.79654263864791</v>
      </c>
      <c r="F21" s="305">
        <f t="shared" si="15"/>
        <v>280.79654263864791</v>
      </c>
      <c r="G21" s="306">
        <f t="shared" si="16"/>
        <v>280.79654263864791</v>
      </c>
      <c r="H21" s="307">
        <f t="shared" si="17"/>
        <v>9</v>
      </c>
      <c r="I21" s="308">
        <f t="shared" si="18"/>
        <v>4</v>
      </c>
      <c r="J21" s="309">
        <f t="shared" si="19"/>
        <v>70.199135659661977</v>
      </c>
      <c r="K21" s="114">
        <v>28</v>
      </c>
      <c r="L21" s="97">
        <f t="shared" si="20"/>
        <v>73.684210526315795</v>
      </c>
      <c r="M21" s="115">
        <v>23</v>
      </c>
      <c r="N21" s="116">
        <f t="shared" si="21"/>
        <v>63.888888888888886</v>
      </c>
      <c r="O21" s="115">
        <v>25</v>
      </c>
      <c r="P21" s="116">
        <f t="shared" si="8"/>
        <v>71.428571428571431</v>
      </c>
      <c r="Q21" s="115">
        <v>28</v>
      </c>
      <c r="R21" s="116">
        <f t="shared" si="9"/>
        <v>71.794871794871796</v>
      </c>
      <c r="S21" s="115"/>
      <c r="T21" s="116">
        <f t="shared" si="10"/>
        <v>0</v>
      </c>
      <c r="U21" s="115"/>
      <c r="V21" s="116">
        <f t="shared" si="11"/>
        <v>0</v>
      </c>
      <c r="W21" s="115"/>
      <c r="X21" s="117">
        <f t="shared" si="12"/>
        <v>0</v>
      </c>
      <c r="Y21" s="118"/>
      <c r="Z21" s="157">
        <f t="shared" si="22"/>
        <v>0</v>
      </c>
      <c r="AA21" s="153"/>
      <c r="AB21" s="104"/>
      <c r="AC21" s="105" t="str">
        <f t="shared" si="13"/>
        <v>JOHNSTON.J</v>
      </c>
      <c r="AD21" s="106">
        <f t="shared" si="13"/>
        <v>50109</v>
      </c>
      <c r="AE21" s="107" t="str">
        <f t="shared" si="13"/>
        <v>TONDU</v>
      </c>
      <c r="AF21" s="108">
        <f t="shared" si="23"/>
        <v>73.684210526315795</v>
      </c>
      <c r="AG21" s="108">
        <f t="shared" si="24"/>
        <v>63.888888888888886</v>
      </c>
      <c r="AH21" s="108">
        <f t="shared" si="25"/>
        <v>71.428571428571431</v>
      </c>
      <c r="AI21" s="108">
        <f t="shared" si="26"/>
        <v>71.794871794871796</v>
      </c>
      <c r="AJ21" s="108">
        <f t="shared" si="27"/>
        <v>0</v>
      </c>
      <c r="AK21" s="108">
        <f t="shared" si="28"/>
        <v>0</v>
      </c>
      <c r="AL21" s="108">
        <f t="shared" si="29"/>
        <v>0</v>
      </c>
      <c r="AM21" s="108">
        <f t="shared" si="30"/>
        <v>0</v>
      </c>
      <c r="AN21" s="32">
        <f t="shared" si="31"/>
        <v>4</v>
      </c>
      <c r="AO21" s="109">
        <f t="shared" si="32"/>
        <v>70.199135659661977</v>
      </c>
      <c r="AP21" s="104"/>
    </row>
    <row r="22" spans="2:42" ht="19.5" thickBot="1" x14ac:dyDescent="0.35">
      <c r="B22" s="318" t="s">
        <v>70</v>
      </c>
      <c r="C22" s="321">
        <v>50563</v>
      </c>
      <c r="D22" s="319" t="s">
        <v>37</v>
      </c>
      <c r="E22" s="364">
        <f t="shared" si="14"/>
        <v>349.57325746799427</v>
      </c>
      <c r="F22" s="305">
        <f t="shared" si="15"/>
        <v>577.5064354011721</v>
      </c>
      <c r="G22" s="306">
        <f t="shared" si="16"/>
        <v>428.36113625587302</v>
      </c>
      <c r="H22" s="307">
        <f t="shared" si="17"/>
        <v>2</v>
      </c>
      <c r="I22" s="308">
        <f t="shared" si="18"/>
        <v>7</v>
      </c>
      <c r="J22" s="309">
        <f t="shared" si="19"/>
        <v>82.500919343024592</v>
      </c>
      <c r="K22" s="114">
        <v>33</v>
      </c>
      <c r="L22" s="97">
        <f t="shared" si="20"/>
        <v>86.84210526315789</v>
      </c>
      <c r="M22" s="115">
        <v>26</v>
      </c>
      <c r="N22" s="116">
        <f t="shared" si="21"/>
        <v>72.222222222222229</v>
      </c>
      <c r="O22" s="115">
        <v>35</v>
      </c>
      <c r="P22" s="116">
        <f t="shared" si="8"/>
        <v>100</v>
      </c>
      <c r="Q22" s="115">
        <v>30</v>
      </c>
      <c r="R22" s="116">
        <f t="shared" si="9"/>
        <v>76.92307692307692</v>
      </c>
      <c r="S22" s="115">
        <v>26</v>
      </c>
      <c r="T22" s="116">
        <f t="shared" si="10"/>
        <v>78.787878787878782</v>
      </c>
      <c r="U22" s="115">
        <v>30</v>
      </c>
      <c r="V22" s="116">
        <f t="shared" si="11"/>
        <v>78.94736842105263</v>
      </c>
      <c r="W22" s="115">
        <v>31</v>
      </c>
      <c r="X22" s="117">
        <f t="shared" si="12"/>
        <v>83.78378378378379</v>
      </c>
      <c r="Y22" s="118"/>
      <c r="Z22" s="157">
        <f t="shared" si="22"/>
        <v>0</v>
      </c>
      <c r="AA22" s="153"/>
      <c r="AB22" s="104"/>
      <c r="AC22" s="105" t="str">
        <f t="shared" si="13"/>
        <v>JONES.A</v>
      </c>
      <c r="AD22" s="106">
        <f t="shared" si="13"/>
        <v>50563</v>
      </c>
      <c r="AE22" s="107" t="str">
        <f t="shared" si="13"/>
        <v>B/GWENT</v>
      </c>
      <c r="AF22" s="108">
        <f t="shared" si="23"/>
        <v>86.84210526315789</v>
      </c>
      <c r="AG22" s="108">
        <f t="shared" si="24"/>
        <v>72.222222222222229</v>
      </c>
      <c r="AH22" s="108">
        <f t="shared" si="25"/>
        <v>100</v>
      </c>
      <c r="AI22" s="108">
        <f t="shared" si="26"/>
        <v>76.92307692307692</v>
      </c>
      <c r="AJ22" s="108">
        <f t="shared" si="27"/>
        <v>78.787878787878782</v>
      </c>
      <c r="AK22" s="108">
        <f t="shared" si="28"/>
        <v>78.94736842105263</v>
      </c>
      <c r="AL22" s="108">
        <f t="shared" si="29"/>
        <v>83.78378378378379</v>
      </c>
      <c r="AM22" s="108">
        <f t="shared" si="30"/>
        <v>0</v>
      </c>
      <c r="AN22" s="32">
        <f t="shared" si="31"/>
        <v>7</v>
      </c>
      <c r="AO22" s="109">
        <f t="shared" si="32"/>
        <v>82.500919343024592</v>
      </c>
      <c r="AP22" s="104"/>
    </row>
    <row r="23" spans="2:42" ht="19.5" thickBot="1" x14ac:dyDescent="0.35">
      <c r="B23" s="318" t="s">
        <v>71</v>
      </c>
      <c r="C23" s="321">
        <v>50699</v>
      </c>
      <c r="D23" s="319" t="s">
        <v>36</v>
      </c>
      <c r="E23" s="364">
        <f t="shared" si="14"/>
        <v>294.31559668401769</v>
      </c>
      <c r="F23" s="305">
        <f t="shared" si="15"/>
        <v>294.31559668401775</v>
      </c>
      <c r="G23" s="306">
        <f t="shared" si="16"/>
        <v>294.31559668401769</v>
      </c>
      <c r="H23" s="307">
        <f t="shared" si="17"/>
        <v>8</v>
      </c>
      <c r="I23" s="308">
        <f t="shared" si="18"/>
        <v>4</v>
      </c>
      <c r="J23" s="309">
        <f t="shared" si="19"/>
        <v>73.578899171004437</v>
      </c>
      <c r="K23" s="114">
        <v>36</v>
      </c>
      <c r="L23" s="97">
        <f t="shared" si="20"/>
        <v>94.736842105263165</v>
      </c>
      <c r="M23" s="115">
        <v>21</v>
      </c>
      <c r="N23" s="116">
        <f t="shared" si="21"/>
        <v>58.333333333333336</v>
      </c>
      <c r="O23" s="115">
        <v>27</v>
      </c>
      <c r="P23" s="116">
        <f t="shared" si="8"/>
        <v>77.142857142857139</v>
      </c>
      <c r="Q23" s="115">
        <v>25</v>
      </c>
      <c r="R23" s="116">
        <f t="shared" si="9"/>
        <v>64.102564102564102</v>
      </c>
      <c r="S23" s="115"/>
      <c r="T23" s="116">
        <f t="shared" si="10"/>
        <v>0</v>
      </c>
      <c r="U23" s="115"/>
      <c r="V23" s="116">
        <f t="shared" si="11"/>
        <v>0</v>
      </c>
      <c r="W23" s="115"/>
      <c r="X23" s="117">
        <f t="shared" si="12"/>
        <v>0</v>
      </c>
      <c r="Y23" s="118"/>
      <c r="Z23" s="157">
        <f t="shared" si="22"/>
        <v>0</v>
      </c>
      <c r="AA23" s="153"/>
      <c r="AB23" s="104"/>
      <c r="AC23" s="105" t="str">
        <f t="shared" si="13"/>
        <v>K.PHILLIPS</v>
      </c>
      <c r="AD23" s="106">
        <f t="shared" si="13"/>
        <v>50699</v>
      </c>
      <c r="AE23" s="107" t="str">
        <f t="shared" si="13"/>
        <v>QUARRY</v>
      </c>
      <c r="AF23" s="108">
        <f t="shared" si="23"/>
        <v>94.736842105263165</v>
      </c>
      <c r="AG23" s="108">
        <f t="shared" si="24"/>
        <v>58.333333333333336</v>
      </c>
      <c r="AH23" s="108">
        <f t="shared" si="25"/>
        <v>77.142857142857139</v>
      </c>
      <c r="AI23" s="108">
        <f t="shared" si="26"/>
        <v>64.102564102564102</v>
      </c>
      <c r="AJ23" s="108">
        <f t="shared" si="27"/>
        <v>0</v>
      </c>
      <c r="AK23" s="108">
        <f t="shared" si="28"/>
        <v>0</v>
      </c>
      <c r="AL23" s="108">
        <f t="shared" si="29"/>
        <v>0</v>
      </c>
      <c r="AM23" s="108">
        <f t="shared" si="30"/>
        <v>0</v>
      </c>
      <c r="AN23" s="32">
        <f t="shared" si="31"/>
        <v>4</v>
      </c>
      <c r="AO23" s="109">
        <f t="shared" si="32"/>
        <v>73.578899171004437</v>
      </c>
      <c r="AP23" s="104"/>
    </row>
    <row r="24" spans="2:42" ht="19.5" thickBot="1" x14ac:dyDescent="0.35">
      <c r="B24" s="318" t="s">
        <v>72</v>
      </c>
      <c r="C24" s="321">
        <v>50833</v>
      </c>
      <c r="D24" s="319" t="s">
        <v>73</v>
      </c>
      <c r="E24" s="364">
        <f t="shared" si="14"/>
        <v>0</v>
      </c>
      <c r="F24" s="305">
        <f t="shared" si="15"/>
        <v>0</v>
      </c>
      <c r="G24" s="306">
        <f t="shared" si="16"/>
        <v>0</v>
      </c>
      <c r="H24" s="307">
        <f t="shared" si="17"/>
        <v>0</v>
      </c>
      <c r="I24" s="308">
        <f t="shared" si="18"/>
        <v>0</v>
      </c>
      <c r="J24" s="309">
        <f t="shared" si="19"/>
        <v>0</v>
      </c>
      <c r="K24" s="114"/>
      <c r="L24" s="97">
        <f t="shared" si="20"/>
        <v>0</v>
      </c>
      <c r="M24" s="115"/>
      <c r="N24" s="116">
        <f t="shared" si="21"/>
        <v>0</v>
      </c>
      <c r="O24" s="115"/>
      <c r="P24" s="116">
        <f t="shared" si="8"/>
        <v>0</v>
      </c>
      <c r="Q24" s="115"/>
      <c r="R24" s="116">
        <f t="shared" si="9"/>
        <v>0</v>
      </c>
      <c r="S24" s="115"/>
      <c r="T24" s="116">
        <f t="shared" si="10"/>
        <v>0</v>
      </c>
      <c r="U24" s="115"/>
      <c r="V24" s="116">
        <f t="shared" si="11"/>
        <v>0</v>
      </c>
      <c r="W24" s="115"/>
      <c r="X24" s="117">
        <f t="shared" si="12"/>
        <v>0</v>
      </c>
      <c r="Y24" s="118"/>
      <c r="Z24" s="157">
        <f t="shared" si="22"/>
        <v>0</v>
      </c>
      <c r="AA24" s="153"/>
      <c r="AB24" s="104"/>
      <c r="AC24" s="105" t="str">
        <f t="shared" si="13"/>
        <v>KHAN.Z</v>
      </c>
      <c r="AD24" s="106">
        <f t="shared" si="13"/>
        <v>50833</v>
      </c>
      <c r="AE24" s="107" t="str">
        <f t="shared" si="13"/>
        <v>CASTLETON</v>
      </c>
      <c r="AF24" s="108">
        <f t="shared" si="23"/>
        <v>0</v>
      </c>
      <c r="AG24" s="108">
        <f t="shared" si="24"/>
        <v>0</v>
      </c>
      <c r="AH24" s="108">
        <f t="shared" si="25"/>
        <v>0</v>
      </c>
      <c r="AI24" s="108">
        <f t="shared" si="26"/>
        <v>0</v>
      </c>
      <c r="AJ24" s="108">
        <f t="shared" si="27"/>
        <v>0</v>
      </c>
      <c r="AK24" s="108">
        <f t="shared" si="28"/>
        <v>0</v>
      </c>
      <c r="AL24" s="108">
        <f t="shared" si="29"/>
        <v>0</v>
      </c>
      <c r="AM24" s="108">
        <f t="shared" si="30"/>
        <v>0</v>
      </c>
      <c r="AN24" s="32">
        <f t="shared" si="31"/>
        <v>0</v>
      </c>
      <c r="AO24" s="109">
        <f t="shared" si="32"/>
        <v>0</v>
      </c>
      <c r="AP24" s="104"/>
    </row>
    <row r="25" spans="2:42" ht="19.5" thickBot="1" x14ac:dyDescent="0.35">
      <c r="B25" s="318" t="s">
        <v>74</v>
      </c>
      <c r="C25" s="321">
        <v>50678</v>
      </c>
      <c r="D25" s="319" t="s">
        <v>37</v>
      </c>
      <c r="E25" s="364">
        <f t="shared" si="14"/>
        <v>309.19221129747444</v>
      </c>
      <c r="F25" s="305">
        <f t="shared" si="15"/>
        <v>309.19221129747444</v>
      </c>
      <c r="G25" s="306">
        <f t="shared" si="16"/>
        <v>309.19221129747444</v>
      </c>
      <c r="H25" s="307">
        <f t="shared" si="17"/>
        <v>7</v>
      </c>
      <c r="I25" s="308">
        <f t="shared" si="18"/>
        <v>4</v>
      </c>
      <c r="J25" s="309">
        <f t="shared" si="19"/>
        <v>77.298052824368611</v>
      </c>
      <c r="K25" s="114">
        <v>32</v>
      </c>
      <c r="L25" s="97">
        <f t="shared" si="20"/>
        <v>84.21052631578948</v>
      </c>
      <c r="M25" s="115">
        <v>24</v>
      </c>
      <c r="N25" s="116">
        <f t="shared" si="21"/>
        <v>66.666666666666671</v>
      </c>
      <c r="O25" s="115">
        <v>24</v>
      </c>
      <c r="P25" s="116">
        <f t="shared" si="8"/>
        <v>68.571428571428569</v>
      </c>
      <c r="Q25" s="115">
        <v>35</v>
      </c>
      <c r="R25" s="116">
        <f t="shared" si="9"/>
        <v>89.743589743589737</v>
      </c>
      <c r="S25" s="115"/>
      <c r="T25" s="116">
        <f t="shared" si="10"/>
        <v>0</v>
      </c>
      <c r="U25" s="115"/>
      <c r="V25" s="116">
        <f t="shared" si="11"/>
        <v>0</v>
      </c>
      <c r="W25" s="115"/>
      <c r="X25" s="117">
        <f t="shared" si="12"/>
        <v>0</v>
      </c>
      <c r="Y25" s="118"/>
      <c r="Z25" s="157">
        <f t="shared" si="22"/>
        <v>0</v>
      </c>
      <c r="AA25" s="153"/>
      <c r="AB25" s="104"/>
      <c r="AC25" s="105" t="str">
        <f t="shared" si="13"/>
        <v>LANGFORD.B</v>
      </c>
      <c r="AD25" s="106">
        <f t="shared" si="13"/>
        <v>50678</v>
      </c>
      <c r="AE25" s="107" t="str">
        <f t="shared" si="13"/>
        <v>B/GWENT</v>
      </c>
      <c r="AF25" s="108">
        <f t="shared" si="23"/>
        <v>84.21052631578948</v>
      </c>
      <c r="AG25" s="108">
        <f t="shared" si="24"/>
        <v>66.666666666666671</v>
      </c>
      <c r="AH25" s="108">
        <f t="shared" si="25"/>
        <v>68.571428571428569</v>
      </c>
      <c r="AI25" s="108">
        <f t="shared" si="26"/>
        <v>89.743589743589737</v>
      </c>
      <c r="AJ25" s="108">
        <f t="shared" si="27"/>
        <v>0</v>
      </c>
      <c r="AK25" s="108">
        <f t="shared" si="28"/>
        <v>0</v>
      </c>
      <c r="AL25" s="108">
        <f t="shared" si="29"/>
        <v>0</v>
      </c>
      <c r="AM25" s="108">
        <f t="shared" si="30"/>
        <v>0</v>
      </c>
      <c r="AN25" s="32">
        <f t="shared" si="31"/>
        <v>4</v>
      </c>
      <c r="AO25" s="109">
        <f t="shared" si="32"/>
        <v>77.298052824368611</v>
      </c>
      <c r="AP25" s="104"/>
    </row>
    <row r="26" spans="2:42" ht="19.5" thickBot="1" x14ac:dyDescent="0.35">
      <c r="B26" s="318" t="s">
        <v>75</v>
      </c>
      <c r="C26" s="321">
        <v>50068</v>
      </c>
      <c r="D26" s="319" t="s">
        <v>60</v>
      </c>
      <c r="E26" s="364">
        <f t="shared" si="14"/>
        <v>0</v>
      </c>
      <c r="F26" s="305">
        <f t="shared" si="15"/>
        <v>0</v>
      </c>
      <c r="G26" s="306">
        <f t="shared" si="16"/>
        <v>0</v>
      </c>
      <c r="H26" s="307">
        <f t="shared" si="17"/>
        <v>0</v>
      </c>
      <c r="I26" s="308">
        <f t="shared" si="18"/>
        <v>0</v>
      </c>
      <c r="J26" s="309">
        <f t="shared" si="19"/>
        <v>0</v>
      </c>
      <c r="K26" s="114"/>
      <c r="L26" s="97">
        <f t="shared" si="20"/>
        <v>0</v>
      </c>
      <c r="M26" s="115"/>
      <c r="N26" s="116">
        <f t="shared" si="21"/>
        <v>0</v>
      </c>
      <c r="O26" s="115"/>
      <c r="P26" s="116">
        <f t="shared" si="8"/>
        <v>0</v>
      </c>
      <c r="Q26" s="115"/>
      <c r="R26" s="116">
        <f t="shared" si="9"/>
        <v>0</v>
      </c>
      <c r="S26" s="115"/>
      <c r="T26" s="116">
        <f t="shared" si="10"/>
        <v>0</v>
      </c>
      <c r="U26" s="115"/>
      <c r="V26" s="116">
        <f t="shared" si="11"/>
        <v>0</v>
      </c>
      <c r="W26" s="115"/>
      <c r="X26" s="117">
        <f t="shared" si="12"/>
        <v>0</v>
      </c>
      <c r="Y26" s="118"/>
      <c r="Z26" s="157">
        <f t="shared" si="22"/>
        <v>0</v>
      </c>
      <c r="AA26" s="153"/>
      <c r="AB26" s="104"/>
      <c r="AC26" s="105" t="str">
        <f t="shared" si="13"/>
        <v>PARRY.J</v>
      </c>
      <c r="AD26" s="106">
        <f t="shared" si="13"/>
        <v>50068</v>
      </c>
      <c r="AE26" s="107" t="str">
        <f t="shared" si="13"/>
        <v>NELSON</v>
      </c>
      <c r="AF26" s="108">
        <f t="shared" si="23"/>
        <v>0</v>
      </c>
      <c r="AG26" s="108">
        <f t="shared" si="24"/>
        <v>0</v>
      </c>
      <c r="AH26" s="108">
        <f t="shared" si="25"/>
        <v>0</v>
      </c>
      <c r="AI26" s="108">
        <f t="shared" si="26"/>
        <v>0</v>
      </c>
      <c r="AJ26" s="108">
        <f t="shared" si="27"/>
        <v>0</v>
      </c>
      <c r="AK26" s="108">
        <f t="shared" si="28"/>
        <v>0</v>
      </c>
      <c r="AL26" s="108">
        <f t="shared" si="29"/>
        <v>0</v>
      </c>
      <c r="AM26" s="108">
        <f t="shared" si="30"/>
        <v>0</v>
      </c>
      <c r="AN26" s="32">
        <f t="shared" si="31"/>
        <v>0</v>
      </c>
      <c r="AO26" s="109">
        <f t="shared" si="32"/>
        <v>0</v>
      </c>
      <c r="AP26" s="104"/>
    </row>
    <row r="27" spans="2:42" ht="19.5" thickBot="1" x14ac:dyDescent="0.35">
      <c r="B27" s="318" t="s">
        <v>76</v>
      </c>
      <c r="C27" s="321">
        <v>50919</v>
      </c>
      <c r="D27" s="319" t="s">
        <v>36</v>
      </c>
      <c r="E27" s="364">
        <f t="shared" si="14"/>
        <v>0</v>
      </c>
      <c r="F27" s="305">
        <f t="shared" si="15"/>
        <v>0</v>
      </c>
      <c r="G27" s="306">
        <f t="shared" si="16"/>
        <v>0</v>
      </c>
      <c r="H27" s="307">
        <f t="shared" si="17"/>
        <v>0</v>
      </c>
      <c r="I27" s="308">
        <f t="shared" si="18"/>
        <v>0</v>
      </c>
      <c r="J27" s="309">
        <f t="shared" si="19"/>
        <v>0</v>
      </c>
      <c r="K27" s="114"/>
      <c r="L27" s="97">
        <f t="shared" si="20"/>
        <v>0</v>
      </c>
      <c r="M27" s="115"/>
      <c r="N27" s="116">
        <f t="shared" si="21"/>
        <v>0</v>
      </c>
      <c r="O27" s="115"/>
      <c r="P27" s="116">
        <f t="shared" si="8"/>
        <v>0</v>
      </c>
      <c r="Q27" s="115"/>
      <c r="R27" s="116">
        <f t="shared" si="9"/>
        <v>0</v>
      </c>
      <c r="S27" s="115"/>
      <c r="T27" s="116">
        <f t="shared" si="10"/>
        <v>0</v>
      </c>
      <c r="U27" s="115"/>
      <c r="V27" s="116">
        <f t="shared" si="11"/>
        <v>0</v>
      </c>
      <c r="W27" s="115"/>
      <c r="X27" s="117">
        <f t="shared" si="12"/>
        <v>0</v>
      </c>
      <c r="Y27" s="118"/>
      <c r="Z27" s="157">
        <f t="shared" si="22"/>
        <v>0</v>
      </c>
      <c r="AA27" s="153"/>
      <c r="AB27" s="104"/>
      <c r="AC27" s="105" t="str">
        <f t="shared" si="13"/>
        <v>POTHECAREY.K</v>
      </c>
      <c r="AD27" s="106">
        <f t="shared" si="13"/>
        <v>50919</v>
      </c>
      <c r="AE27" s="107" t="str">
        <f t="shared" si="13"/>
        <v>QUARRY</v>
      </c>
      <c r="AF27" s="108">
        <f t="shared" si="23"/>
        <v>0</v>
      </c>
      <c r="AG27" s="108">
        <f t="shared" si="24"/>
        <v>0</v>
      </c>
      <c r="AH27" s="108">
        <f t="shared" si="25"/>
        <v>0</v>
      </c>
      <c r="AI27" s="108">
        <f t="shared" si="26"/>
        <v>0</v>
      </c>
      <c r="AJ27" s="108">
        <f t="shared" si="27"/>
        <v>0</v>
      </c>
      <c r="AK27" s="108">
        <f t="shared" si="28"/>
        <v>0</v>
      </c>
      <c r="AL27" s="108">
        <f t="shared" si="29"/>
        <v>0</v>
      </c>
      <c r="AM27" s="108">
        <f t="shared" si="30"/>
        <v>0</v>
      </c>
      <c r="AN27" s="32">
        <f t="shared" si="31"/>
        <v>0</v>
      </c>
      <c r="AO27" s="109">
        <f t="shared" si="32"/>
        <v>0</v>
      </c>
      <c r="AP27" s="104"/>
    </row>
    <row r="28" spans="2:42" ht="19.5" thickBot="1" x14ac:dyDescent="0.35">
      <c r="B28" s="318" t="s">
        <v>77</v>
      </c>
      <c r="C28" s="321">
        <v>50911</v>
      </c>
      <c r="D28" s="319" t="s">
        <v>78</v>
      </c>
      <c r="E28" s="364">
        <f t="shared" si="14"/>
        <v>348.80230722335983</v>
      </c>
      <c r="F28" s="305">
        <f t="shared" si="15"/>
        <v>429.35786277891543</v>
      </c>
      <c r="G28" s="306">
        <f t="shared" si="16"/>
        <v>429.35786277891538</v>
      </c>
      <c r="H28" s="307">
        <f t="shared" si="17"/>
        <v>1</v>
      </c>
      <c r="I28" s="308">
        <f t="shared" si="18"/>
        <v>5</v>
      </c>
      <c r="J28" s="309">
        <f t="shared" si="19"/>
        <v>85.871572555783089</v>
      </c>
      <c r="K28" s="114">
        <v>33</v>
      </c>
      <c r="L28" s="97">
        <f t="shared" si="20"/>
        <v>86.84210526315789</v>
      </c>
      <c r="M28" s="115">
        <v>29</v>
      </c>
      <c r="N28" s="116">
        <f t="shared" si="21"/>
        <v>80.555555555555557</v>
      </c>
      <c r="O28" s="115">
        <v>31</v>
      </c>
      <c r="P28" s="116">
        <f t="shared" si="8"/>
        <v>88.571428571428569</v>
      </c>
      <c r="Q28" s="115">
        <v>36</v>
      </c>
      <c r="R28" s="116">
        <f t="shared" si="9"/>
        <v>92.307692307692307</v>
      </c>
      <c r="S28" s="115"/>
      <c r="T28" s="116">
        <f t="shared" si="10"/>
        <v>0</v>
      </c>
      <c r="U28" s="115"/>
      <c r="V28" s="116">
        <f t="shared" si="11"/>
        <v>0</v>
      </c>
      <c r="W28" s="115">
        <v>30</v>
      </c>
      <c r="X28" s="117">
        <f t="shared" si="12"/>
        <v>81.081081081081081</v>
      </c>
      <c r="Y28" s="118"/>
      <c r="Z28" s="157">
        <f t="shared" si="22"/>
        <v>0</v>
      </c>
      <c r="AA28" s="153"/>
      <c r="AB28" s="104"/>
      <c r="AC28" s="105" t="str">
        <f t="shared" si="13"/>
        <v>POULTER.S</v>
      </c>
      <c r="AD28" s="106">
        <f t="shared" si="13"/>
        <v>50911</v>
      </c>
      <c r="AE28" s="107" t="str">
        <f t="shared" si="13"/>
        <v>OAKTREE</v>
      </c>
      <c r="AF28" s="108">
        <f t="shared" si="23"/>
        <v>86.84210526315789</v>
      </c>
      <c r="AG28" s="108">
        <f t="shared" si="24"/>
        <v>80.555555555555557</v>
      </c>
      <c r="AH28" s="108">
        <f t="shared" si="25"/>
        <v>88.571428571428569</v>
      </c>
      <c r="AI28" s="108">
        <f t="shared" si="26"/>
        <v>92.307692307692307</v>
      </c>
      <c r="AJ28" s="108">
        <f t="shared" si="27"/>
        <v>0</v>
      </c>
      <c r="AK28" s="108">
        <f t="shared" si="28"/>
        <v>0</v>
      </c>
      <c r="AL28" s="108">
        <f t="shared" si="29"/>
        <v>81.081081081081081</v>
      </c>
      <c r="AM28" s="108">
        <f t="shared" si="30"/>
        <v>0</v>
      </c>
      <c r="AN28" s="32">
        <f t="shared" si="31"/>
        <v>5</v>
      </c>
      <c r="AO28" s="109">
        <f t="shared" si="32"/>
        <v>85.871572555783089</v>
      </c>
      <c r="AP28" s="104"/>
    </row>
    <row r="29" spans="2:42" ht="19.5" thickBot="1" x14ac:dyDescent="0.35">
      <c r="B29" s="318" t="s">
        <v>79</v>
      </c>
      <c r="C29" s="321">
        <v>50022</v>
      </c>
      <c r="D29" s="319" t="s">
        <v>36</v>
      </c>
      <c r="E29" s="364">
        <f t="shared" si="14"/>
        <v>0</v>
      </c>
      <c r="F29" s="305">
        <f t="shared" si="15"/>
        <v>0</v>
      </c>
      <c r="G29" s="306">
        <f t="shared" si="16"/>
        <v>0</v>
      </c>
      <c r="H29" s="307">
        <f t="shared" si="17"/>
        <v>0</v>
      </c>
      <c r="I29" s="308">
        <f t="shared" si="18"/>
        <v>0</v>
      </c>
      <c r="J29" s="309">
        <f t="shared" si="19"/>
        <v>0</v>
      </c>
      <c r="K29" s="114"/>
      <c r="L29" s="97">
        <f t="shared" si="20"/>
        <v>0</v>
      </c>
      <c r="M29" s="115"/>
      <c r="N29" s="116">
        <f t="shared" si="21"/>
        <v>0</v>
      </c>
      <c r="O29" s="115"/>
      <c r="P29" s="116">
        <f t="shared" si="8"/>
        <v>0</v>
      </c>
      <c r="Q29" s="115"/>
      <c r="R29" s="116">
        <f t="shared" si="9"/>
        <v>0</v>
      </c>
      <c r="S29" s="115"/>
      <c r="T29" s="116">
        <f t="shared" si="10"/>
        <v>0</v>
      </c>
      <c r="U29" s="115"/>
      <c r="V29" s="116">
        <f t="shared" si="11"/>
        <v>0</v>
      </c>
      <c r="W29" s="115"/>
      <c r="X29" s="117">
        <f t="shared" si="12"/>
        <v>0</v>
      </c>
      <c r="Y29" s="118"/>
      <c r="Z29" s="157">
        <f t="shared" si="22"/>
        <v>0</v>
      </c>
      <c r="AA29" s="153"/>
      <c r="AB29" s="104"/>
      <c r="AC29" s="105" t="str">
        <f t="shared" si="13"/>
        <v>ROBINSON.G</v>
      </c>
      <c r="AD29" s="106">
        <f t="shared" si="13"/>
        <v>50022</v>
      </c>
      <c r="AE29" s="107" t="str">
        <f t="shared" si="13"/>
        <v>QUARRY</v>
      </c>
      <c r="AF29" s="108">
        <f t="shared" si="23"/>
        <v>0</v>
      </c>
      <c r="AG29" s="108">
        <f t="shared" si="24"/>
        <v>0</v>
      </c>
      <c r="AH29" s="108">
        <f t="shared" si="25"/>
        <v>0</v>
      </c>
      <c r="AI29" s="108">
        <f t="shared" si="26"/>
        <v>0</v>
      </c>
      <c r="AJ29" s="108">
        <f t="shared" si="27"/>
        <v>0</v>
      </c>
      <c r="AK29" s="108">
        <f t="shared" si="28"/>
        <v>0</v>
      </c>
      <c r="AL29" s="108">
        <f t="shared" si="29"/>
        <v>0</v>
      </c>
      <c r="AM29" s="108">
        <f t="shared" si="30"/>
        <v>0</v>
      </c>
      <c r="AN29" s="32">
        <f t="shared" si="31"/>
        <v>0</v>
      </c>
      <c r="AO29" s="109">
        <f t="shared" si="32"/>
        <v>0</v>
      </c>
      <c r="AP29" s="104"/>
    </row>
    <row r="30" spans="2:42" ht="19.5" thickBot="1" x14ac:dyDescent="0.35">
      <c r="B30" s="318" t="s">
        <v>80</v>
      </c>
      <c r="C30" s="321">
        <v>50857</v>
      </c>
      <c r="D30" s="319" t="s">
        <v>37</v>
      </c>
      <c r="E30" s="364">
        <f t="shared" si="14"/>
        <v>0</v>
      </c>
      <c r="F30" s="305">
        <f t="shared" si="15"/>
        <v>0</v>
      </c>
      <c r="G30" s="306">
        <f t="shared" si="16"/>
        <v>0</v>
      </c>
      <c r="H30" s="307">
        <f t="shared" si="17"/>
        <v>0</v>
      </c>
      <c r="I30" s="308">
        <f t="shared" si="18"/>
        <v>0</v>
      </c>
      <c r="J30" s="309">
        <f t="shared" si="19"/>
        <v>0</v>
      </c>
      <c r="K30" s="114"/>
      <c r="L30" s="97">
        <f t="shared" si="20"/>
        <v>0</v>
      </c>
      <c r="M30" s="115"/>
      <c r="N30" s="116">
        <f t="shared" si="21"/>
        <v>0</v>
      </c>
      <c r="O30" s="115"/>
      <c r="P30" s="116">
        <f t="shared" ref="P30:P43" si="33">AH30</f>
        <v>0</v>
      </c>
      <c r="Q30" s="115"/>
      <c r="R30" s="116">
        <f t="shared" ref="R30:R43" si="34">AI30</f>
        <v>0</v>
      </c>
      <c r="S30" s="115"/>
      <c r="T30" s="116">
        <f t="shared" ref="T30:T43" si="35">AJ30</f>
        <v>0</v>
      </c>
      <c r="U30" s="115"/>
      <c r="V30" s="116">
        <f t="shared" ref="V30:V43" si="36">AK30</f>
        <v>0</v>
      </c>
      <c r="W30" s="115"/>
      <c r="X30" s="117">
        <f t="shared" ref="X30:X43" si="37">AL30</f>
        <v>0</v>
      </c>
      <c r="Y30" s="118"/>
      <c r="Z30" s="157">
        <f t="shared" si="22"/>
        <v>0</v>
      </c>
      <c r="AA30" s="153"/>
      <c r="AB30" s="104"/>
      <c r="AC30" s="105" t="str">
        <f t="shared" si="13"/>
        <v>ROSIER.S</v>
      </c>
      <c r="AD30" s="106">
        <f t="shared" si="13"/>
        <v>50857</v>
      </c>
      <c r="AE30" s="107" t="str">
        <f t="shared" si="13"/>
        <v>B/GWENT</v>
      </c>
      <c r="AF30" s="108">
        <f t="shared" si="23"/>
        <v>0</v>
      </c>
      <c r="AG30" s="108">
        <f t="shared" si="24"/>
        <v>0</v>
      </c>
      <c r="AH30" s="108">
        <f t="shared" si="25"/>
        <v>0</v>
      </c>
      <c r="AI30" s="108">
        <f t="shared" si="26"/>
        <v>0</v>
      </c>
      <c r="AJ30" s="108">
        <f t="shared" si="27"/>
        <v>0</v>
      </c>
      <c r="AK30" s="108">
        <f t="shared" si="28"/>
        <v>0</v>
      </c>
      <c r="AL30" s="108">
        <f t="shared" si="29"/>
        <v>0</v>
      </c>
      <c r="AM30" s="108">
        <f t="shared" si="30"/>
        <v>0</v>
      </c>
      <c r="AN30" s="32">
        <f t="shared" si="31"/>
        <v>0</v>
      </c>
      <c r="AO30" s="109">
        <f t="shared" si="32"/>
        <v>0</v>
      </c>
      <c r="AP30" s="104"/>
    </row>
    <row r="31" spans="2:42" ht="19.5" thickBot="1" x14ac:dyDescent="0.35">
      <c r="B31" s="318" t="s">
        <v>81</v>
      </c>
      <c r="C31" s="321">
        <v>59041</v>
      </c>
      <c r="D31" s="319" t="s">
        <v>37</v>
      </c>
      <c r="E31" s="364">
        <f t="shared" si="14"/>
        <v>119.84352773826458</v>
      </c>
      <c r="F31" s="305">
        <f t="shared" si="15"/>
        <v>119.84352773826458</v>
      </c>
      <c r="G31" s="306">
        <f t="shared" si="16"/>
        <v>119.84352773826458</v>
      </c>
      <c r="H31" s="307">
        <f t="shared" si="17"/>
        <v>11</v>
      </c>
      <c r="I31" s="308">
        <f t="shared" si="18"/>
        <v>2</v>
      </c>
      <c r="J31" s="309">
        <f t="shared" si="19"/>
        <v>59.921763869132292</v>
      </c>
      <c r="K31" s="114"/>
      <c r="L31" s="97">
        <f t="shared" si="20"/>
        <v>0</v>
      </c>
      <c r="M31" s="115"/>
      <c r="N31" s="116">
        <f t="shared" si="21"/>
        <v>0</v>
      </c>
      <c r="O31" s="115"/>
      <c r="P31" s="116">
        <f t="shared" si="33"/>
        <v>0</v>
      </c>
      <c r="Q31" s="115"/>
      <c r="R31" s="116">
        <f t="shared" si="34"/>
        <v>0</v>
      </c>
      <c r="S31" s="115"/>
      <c r="T31" s="116">
        <f t="shared" si="35"/>
        <v>0</v>
      </c>
      <c r="U31" s="115">
        <v>25</v>
      </c>
      <c r="V31" s="116">
        <f t="shared" si="36"/>
        <v>65.78947368421052</v>
      </c>
      <c r="W31" s="115">
        <v>20</v>
      </c>
      <c r="X31" s="117">
        <f t="shared" si="37"/>
        <v>54.054054054054056</v>
      </c>
      <c r="Y31" s="118"/>
      <c r="Z31" s="157">
        <f t="shared" si="22"/>
        <v>0</v>
      </c>
      <c r="AA31" s="153"/>
      <c r="AB31" s="104"/>
      <c r="AC31" s="105" t="str">
        <f t="shared" si="13"/>
        <v>STRANGE.G</v>
      </c>
      <c r="AD31" s="106">
        <f t="shared" si="13"/>
        <v>59041</v>
      </c>
      <c r="AE31" s="107" t="str">
        <f t="shared" si="13"/>
        <v>B/GWENT</v>
      </c>
      <c r="AF31" s="108">
        <f t="shared" si="23"/>
        <v>0</v>
      </c>
      <c r="AG31" s="108">
        <f t="shared" si="24"/>
        <v>0</v>
      </c>
      <c r="AH31" s="108">
        <f t="shared" si="25"/>
        <v>0</v>
      </c>
      <c r="AI31" s="108">
        <f t="shared" si="26"/>
        <v>0</v>
      </c>
      <c r="AJ31" s="108">
        <f t="shared" si="27"/>
        <v>0</v>
      </c>
      <c r="AK31" s="108">
        <f t="shared" si="28"/>
        <v>65.78947368421052</v>
      </c>
      <c r="AL31" s="108">
        <f t="shared" si="29"/>
        <v>54.054054054054056</v>
      </c>
      <c r="AM31" s="108">
        <f t="shared" si="30"/>
        <v>0</v>
      </c>
      <c r="AN31" s="32">
        <f t="shared" si="31"/>
        <v>2</v>
      </c>
      <c r="AO31" s="109">
        <f t="shared" si="32"/>
        <v>59.921763869132292</v>
      </c>
      <c r="AP31" s="104"/>
    </row>
    <row r="32" spans="2:42" ht="18.75" customHeight="1" thickBot="1" x14ac:dyDescent="0.35">
      <c r="B32" s="318" t="s">
        <v>82</v>
      </c>
      <c r="C32" s="321">
        <v>50661</v>
      </c>
      <c r="D32" s="319" t="s">
        <v>60</v>
      </c>
      <c r="E32" s="364">
        <f t="shared" si="14"/>
        <v>245.74273521641942</v>
      </c>
      <c r="F32" s="305">
        <f t="shared" si="15"/>
        <v>245.74273521641942</v>
      </c>
      <c r="G32" s="306">
        <f t="shared" si="16"/>
        <v>245.74273521641942</v>
      </c>
      <c r="H32" s="307">
        <f t="shared" si="17"/>
        <v>10</v>
      </c>
      <c r="I32" s="308">
        <f t="shared" si="18"/>
        <v>3</v>
      </c>
      <c r="J32" s="309">
        <f t="shared" si="19"/>
        <v>81.914245072139806</v>
      </c>
      <c r="K32" s="114"/>
      <c r="L32" s="97">
        <f t="shared" si="20"/>
        <v>0</v>
      </c>
      <c r="M32" s="115"/>
      <c r="N32" s="116">
        <f t="shared" si="21"/>
        <v>0</v>
      </c>
      <c r="O32" s="115">
        <v>30</v>
      </c>
      <c r="P32" s="116">
        <f t="shared" si="33"/>
        <v>85.714285714285708</v>
      </c>
      <c r="Q32" s="115"/>
      <c r="R32" s="116">
        <f t="shared" si="34"/>
        <v>0</v>
      </c>
      <c r="S32" s="115"/>
      <c r="T32" s="116">
        <f t="shared" si="35"/>
        <v>0</v>
      </c>
      <c r="U32" s="115">
        <v>30</v>
      </c>
      <c r="V32" s="116">
        <f t="shared" si="36"/>
        <v>78.94736842105263</v>
      </c>
      <c r="W32" s="115">
        <v>30</v>
      </c>
      <c r="X32" s="117">
        <f t="shared" si="37"/>
        <v>81.081081081081081</v>
      </c>
      <c r="Y32" s="118"/>
      <c r="Z32" s="157">
        <f t="shared" si="22"/>
        <v>0</v>
      </c>
      <c r="AA32" s="153"/>
      <c r="AB32" s="104"/>
      <c r="AC32" s="105" t="str">
        <f t="shared" si="13"/>
        <v xml:space="preserve">SUMMERS.R </v>
      </c>
      <c r="AD32" s="106">
        <f t="shared" si="13"/>
        <v>50661</v>
      </c>
      <c r="AE32" s="107" t="str">
        <f t="shared" si="13"/>
        <v>NELSON</v>
      </c>
      <c r="AF32" s="108">
        <f t="shared" si="23"/>
        <v>0</v>
      </c>
      <c r="AG32" s="108">
        <f t="shared" si="24"/>
        <v>0</v>
      </c>
      <c r="AH32" s="108">
        <f t="shared" si="25"/>
        <v>85.714285714285708</v>
      </c>
      <c r="AI32" s="108">
        <f t="shared" si="26"/>
        <v>0</v>
      </c>
      <c r="AJ32" s="108">
        <f t="shared" si="27"/>
        <v>0</v>
      </c>
      <c r="AK32" s="108">
        <f t="shared" si="28"/>
        <v>78.94736842105263</v>
      </c>
      <c r="AL32" s="108">
        <f t="shared" si="29"/>
        <v>81.081081081081081</v>
      </c>
      <c r="AM32" s="108">
        <f t="shared" si="30"/>
        <v>0</v>
      </c>
      <c r="AN32" s="32">
        <f t="shared" si="31"/>
        <v>3</v>
      </c>
      <c r="AO32" s="109">
        <f t="shared" si="32"/>
        <v>81.914245072139806</v>
      </c>
      <c r="AP32" s="104"/>
    </row>
    <row r="33" spans="2:42" ht="18.75" thickBot="1" x14ac:dyDescent="0.3">
      <c r="B33" s="132"/>
      <c r="C33" s="111"/>
      <c r="D33" s="112"/>
      <c r="E33" s="278">
        <f t="shared" ref="E33:E39" si="38">LARGE(AF33:AM33,1)+LARGE(AF33:AM33,2)+LARGE(AF33:AM33,3)+LARGE(AF33:AM33,4)</f>
        <v>0</v>
      </c>
      <c r="F33" s="305">
        <f t="shared" ref="F33:F39" si="39">SUM(L33+N33+P33+R33+T33+V33+X33+Z33)</f>
        <v>0</v>
      </c>
      <c r="G33" s="306">
        <f t="shared" ref="G33:G39" si="40">LARGE(AF33:AM33,1)+LARGE(AF33:AM33,2)+LARGE(AF33:AM33,3)+LARGE(AF33:AM33,4)+LARGE(AF33:AM33,5)</f>
        <v>0</v>
      </c>
      <c r="H33" s="307">
        <f t="shared" ref="H33:H39" si="41">IF(G33=0,,RANK(G33,$G$11:$G$70))</f>
        <v>0</v>
      </c>
      <c r="I33" s="308">
        <f t="shared" ref="I33:J39" si="42">AN33</f>
        <v>0</v>
      </c>
      <c r="J33" s="309">
        <f t="shared" si="42"/>
        <v>0</v>
      </c>
      <c r="K33" s="114"/>
      <c r="L33" s="97">
        <f t="shared" ref="L33:L43" si="43">AF33</f>
        <v>0</v>
      </c>
      <c r="M33" s="115"/>
      <c r="N33" s="116">
        <f t="shared" ref="N33:N43" si="44">AG33</f>
        <v>0</v>
      </c>
      <c r="O33" s="115"/>
      <c r="P33" s="116">
        <f t="shared" si="33"/>
        <v>0</v>
      </c>
      <c r="Q33" s="115"/>
      <c r="R33" s="116">
        <f t="shared" si="34"/>
        <v>0</v>
      </c>
      <c r="S33" s="115"/>
      <c r="T33" s="116">
        <f t="shared" si="35"/>
        <v>0</v>
      </c>
      <c r="U33" s="115"/>
      <c r="V33" s="116">
        <f t="shared" si="36"/>
        <v>0</v>
      </c>
      <c r="W33" s="115"/>
      <c r="X33" s="117">
        <f t="shared" si="37"/>
        <v>0</v>
      </c>
      <c r="Y33" s="118"/>
      <c r="Z33" s="157">
        <f t="shared" si="22"/>
        <v>0</v>
      </c>
      <c r="AA33" s="153"/>
      <c r="AB33" s="104"/>
      <c r="AC33" s="105">
        <f t="shared" si="13"/>
        <v>0</v>
      </c>
      <c r="AD33" s="106">
        <f t="shared" si="13"/>
        <v>0</v>
      </c>
      <c r="AE33" s="107">
        <f t="shared" si="13"/>
        <v>0</v>
      </c>
      <c r="AF33" s="108">
        <f t="shared" si="23"/>
        <v>0</v>
      </c>
      <c r="AG33" s="108">
        <f t="shared" si="24"/>
        <v>0</v>
      </c>
      <c r="AH33" s="108">
        <f t="shared" si="25"/>
        <v>0</v>
      </c>
      <c r="AI33" s="108">
        <f t="shared" si="26"/>
        <v>0</v>
      </c>
      <c r="AJ33" s="108">
        <f t="shared" si="27"/>
        <v>0</v>
      </c>
      <c r="AK33" s="108">
        <f t="shared" si="28"/>
        <v>0</v>
      </c>
      <c r="AL33" s="108">
        <f t="shared" si="29"/>
        <v>0</v>
      </c>
      <c r="AM33" s="108">
        <f t="shared" si="30"/>
        <v>0</v>
      </c>
      <c r="AN33" s="32">
        <f t="shared" si="31"/>
        <v>0</v>
      </c>
      <c r="AO33" s="109">
        <f t="shared" si="32"/>
        <v>0</v>
      </c>
      <c r="AP33" s="104"/>
    </row>
    <row r="34" spans="2:42" ht="18.75" thickBot="1" x14ac:dyDescent="0.3">
      <c r="B34" s="133"/>
      <c r="C34" s="134"/>
      <c r="D34" s="135"/>
      <c r="E34" s="278">
        <f t="shared" si="38"/>
        <v>0</v>
      </c>
      <c r="F34" s="305">
        <f t="shared" si="39"/>
        <v>0</v>
      </c>
      <c r="G34" s="306">
        <f t="shared" si="40"/>
        <v>0</v>
      </c>
      <c r="H34" s="307">
        <f t="shared" si="41"/>
        <v>0</v>
      </c>
      <c r="I34" s="308">
        <f t="shared" si="42"/>
        <v>0</v>
      </c>
      <c r="J34" s="309">
        <f t="shared" si="42"/>
        <v>0</v>
      </c>
      <c r="K34" s="114"/>
      <c r="L34" s="97">
        <f t="shared" si="43"/>
        <v>0</v>
      </c>
      <c r="M34" s="115"/>
      <c r="N34" s="116">
        <f t="shared" si="44"/>
        <v>0</v>
      </c>
      <c r="O34" s="115"/>
      <c r="P34" s="116">
        <f t="shared" si="33"/>
        <v>0</v>
      </c>
      <c r="Q34" s="115"/>
      <c r="R34" s="116">
        <f t="shared" si="34"/>
        <v>0</v>
      </c>
      <c r="S34" s="115"/>
      <c r="T34" s="116">
        <f t="shared" si="35"/>
        <v>0</v>
      </c>
      <c r="U34" s="115"/>
      <c r="V34" s="116">
        <f t="shared" si="36"/>
        <v>0</v>
      </c>
      <c r="W34" s="115"/>
      <c r="X34" s="117">
        <f t="shared" si="37"/>
        <v>0</v>
      </c>
      <c r="Y34" s="118"/>
      <c r="Z34" s="157">
        <f t="shared" si="22"/>
        <v>0</v>
      </c>
      <c r="AA34" s="153"/>
      <c r="AB34" s="104"/>
      <c r="AC34" s="105">
        <f t="shared" si="13"/>
        <v>0</v>
      </c>
      <c r="AD34" s="106">
        <f t="shared" si="13"/>
        <v>0</v>
      </c>
      <c r="AE34" s="107">
        <f t="shared" si="13"/>
        <v>0</v>
      </c>
      <c r="AF34" s="108">
        <f t="shared" si="23"/>
        <v>0</v>
      </c>
      <c r="AG34" s="108">
        <f t="shared" si="24"/>
        <v>0</v>
      </c>
      <c r="AH34" s="108">
        <f t="shared" si="25"/>
        <v>0</v>
      </c>
      <c r="AI34" s="108">
        <f t="shared" si="26"/>
        <v>0</v>
      </c>
      <c r="AJ34" s="108">
        <f t="shared" si="27"/>
        <v>0</v>
      </c>
      <c r="AK34" s="108">
        <f t="shared" si="28"/>
        <v>0</v>
      </c>
      <c r="AL34" s="108">
        <f t="shared" si="29"/>
        <v>0</v>
      </c>
      <c r="AM34" s="108">
        <f t="shared" si="30"/>
        <v>0</v>
      </c>
      <c r="AN34" s="32">
        <f t="shared" si="31"/>
        <v>0</v>
      </c>
      <c r="AO34" s="109">
        <f t="shared" si="32"/>
        <v>0</v>
      </c>
      <c r="AP34" s="104"/>
    </row>
    <row r="35" spans="2:42" ht="18.75" thickBot="1" x14ac:dyDescent="0.3">
      <c r="B35" s="110"/>
      <c r="C35" s="120"/>
      <c r="D35" s="122"/>
      <c r="E35" s="278">
        <f t="shared" si="38"/>
        <v>0</v>
      </c>
      <c r="F35" s="305">
        <f t="shared" si="39"/>
        <v>0</v>
      </c>
      <c r="G35" s="306">
        <f t="shared" si="40"/>
        <v>0</v>
      </c>
      <c r="H35" s="307">
        <f t="shared" si="41"/>
        <v>0</v>
      </c>
      <c r="I35" s="308">
        <f t="shared" si="42"/>
        <v>0</v>
      </c>
      <c r="J35" s="309">
        <f t="shared" si="42"/>
        <v>0</v>
      </c>
      <c r="K35" s="114"/>
      <c r="L35" s="97">
        <f t="shared" si="43"/>
        <v>0</v>
      </c>
      <c r="M35" s="115"/>
      <c r="N35" s="116">
        <f t="shared" si="44"/>
        <v>0</v>
      </c>
      <c r="O35" s="115"/>
      <c r="P35" s="116">
        <f t="shared" si="33"/>
        <v>0</v>
      </c>
      <c r="Q35" s="115"/>
      <c r="R35" s="116">
        <f t="shared" si="34"/>
        <v>0</v>
      </c>
      <c r="S35" s="115"/>
      <c r="T35" s="116">
        <f t="shared" si="35"/>
        <v>0</v>
      </c>
      <c r="U35" s="115"/>
      <c r="V35" s="116">
        <f t="shared" si="36"/>
        <v>0</v>
      </c>
      <c r="W35" s="115"/>
      <c r="X35" s="117">
        <f t="shared" si="37"/>
        <v>0</v>
      </c>
      <c r="Y35" s="118"/>
      <c r="Z35" s="157">
        <f t="shared" si="22"/>
        <v>0</v>
      </c>
      <c r="AA35" s="153"/>
      <c r="AB35" s="104"/>
      <c r="AC35" s="105">
        <f t="shared" si="13"/>
        <v>0</v>
      </c>
      <c r="AD35" s="106">
        <f t="shared" si="13"/>
        <v>0</v>
      </c>
      <c r="AE35" s="107">
        <f t="shared" si="13"/>
        <v>0</v>
      </c>
      <c r="AF35" s="108">
        <f t="shared" si="23"/>
        <v>0</v>
      </c>
      <c r="AG35" s="108">
        <f t="shared" si="24"/>
        <v>0</v>
      </c>
      <c r="AH35" s="108">
        <f t="shared" si="25"/>
        <v>0</v>
      </c>
      <c r="AI35" s="108">
        <f t="shared" si="26"/>
        <v>0</v>
      </c>
      <c r="AJ35" s="108">
        <f t="shared" si="27"/>
        <v>0</v>
      </c>
      <c r="AK35" s="108">
        <f t="shared" si="28"/>
        <v>0</v>
      </c>
      <c r="AL35" s="108">
        <f t="shared" si="29"/>
        <v>0</v>
      </c>
      <c r="AM35" s="108">
        <f t="shared" si="30"/>
        <v>0</v>
      </c>
      <c r="AN35" s="32">
        <f t="shared" si="31"/>
        <v>0</v>
      </c>
      <c r="AO35" s="109">
        <f t="shared" si="32"/>
        <v>0</v>
      </c>
      <c r="AP35" s="104"/>
    </row>
    <row r="36" spans="2:42" ht="18.75" thickBot="1" x14ac:dyDescent="0.3">
      <c r="B36" s="133"/>
      <c r="C36" s="134"/>
      <c r="D36" s="135"/>
      <c r="E36" s="278">
        <f t="shared" si="38"/>
        <v>0</v>
      </c>
      <c r="F36" s="305">
        <f t="shared" si="39"/>
        <v>0</v>
      </c>
      <c r="G36" s="306">
        <f t="shared" si="40"/>
        <v>0</v>
      </c>
      <c r="H36" s="307">
        <f t="shared" si="41"/>
        <v>0</v>
      </c>
      <c r="I36" s="308">
        <f t="shared" si="42"/>
        <v>0</v>
      </c>
      <c r="J36" s="309">
        <f t="shared" si="42"/>
        <v>0</v>
      </c>
      <c r="K36" s="114"/>
      <c r="L36" s="97">
        <f t="shared" si="43"/>
        <v>0</v>
      </c>
      <c r="M36" s="115"/>
      <c r="N36" s="116">
        <f t="shared" si="44"/>
        <v>0</v>
      </c>
      <c r="O36" s="115"/>
      <c r="P36" s="116">
        <f t="shared" si="33"/>
        <v>0</v>
      </c>
      <c r="Q36" s="115"/>
      <c r="R36" s="116">
        <f t="shared" si="34"/>
        <v>0</v>
      </c>
      <c r="S36" s="115"/>
      <c r="T36" s="116">
        <f t="shared" si="35"/>
        <v>0</v>
      </c>
      <c r="U36" s="115"/>
      <c r="V36" s="116">
        <f t="shared" si="36"/>
        <v>0</v>
      </c>
      <c r="W36" s="115"/>
      <c r="X36" s="117">
        <f t="shared" si="37"/>
        <v>0</v>
      </c>
      <c r="Y36" s="118"/>
      <c r="Z36" s="157">
        <f t="shared" si="22"/>
        <v>0</v>
      </c>
      <c r="AA36" s="153"/>
      <c r="AB36" s="104"/>
      <c r="AC36" s="105">
        <f t="shared" si="13"/>
        <v>0</v>
      </c>
      <c r="AD36" s="106">
        <f t="shared" si="13"/>
        <v>0</v>
      </c>
      <c r="AE36" s="107">
        <f t="shared" si="13"/>
        <v>0</v>
      </c>
      <c r="AF36" s="108">
        <f t="shared" si="23"/>
        <v>0</v>
      </c>
      <c r="AG36" s="108">
        <f t="shared" si="24"/>
        <v>0</v>
      </c>
      <c r="AH36" s="108">
        <f t="shared" si="25"/>
        <v>0</v>
      </c>
      <c r="AI36" s="108">
        <f t="shared" si="26"/>
        <v>0</v>
      </c>
      <c r="AJ36" s="108">
        <f t="shared" si="27"/>
        <v>0</v>
      </c>
      <c r="AK36" s="108">
        <f t="shared" si="28"/>
        <v>0</v>
      </c>
      <c r="AL36" s="108">
        <f t="shared" si="29"/>
        <v>0</v>
      </c>
      <c r="AM36" s="108">
        <f t="shared" si="30"/>
        <v>0</v>
      </c>
      <c r="AN36" s="32">
        <f t="shared" si="31"/>
        <v>0</v>
      </c>
      <c r="AO36" s="109">
        <f t="shared" si="32"/>
        <v>0</v>
      </c>
      <c r="AP36" s="104"/>
    </row>
    <row r="37" spans="2:42" ht="18.75" thickBot="1" x14ac:dyDescent="0.3">
      <c r="B37" s="119"/>
      <c r="C37" s="120"/>
      <c r="D37" s="121"/>
      <c r="E37" s="278">
        <f t="shared" si="38"/>
        <v>0</v>
      </c>
      <c r="F37" s="305">
        <f t="shared" si="39"/>
        <v>0</v>
      </c>
      <c r="G37" s="306">
        <f t="shared" si="40"/>
        <v>0</v>
      </c>
      <c r="H37" s="307">
        <f t="shared" si="41"/>
        <v>0</v>
      </c>
      <c r="I37" s="308">
        <f t="shared" si="42"/>
        <v>0</v>
      </c>
      <c r="J37" s="309">
        <f t="shared" si="42"/>
        <v>0</v>
      </c>
      <c r="K37" s="114"/>
      <c r="L37" s="97">
        <f t="shared" si="43"/>
        <v>0</v>
      </c>
      <c r="M37" s="115"/>
      <c r="N37" s="116">
        <f t="shared" si="44"/>
        <v>0</v>
      </c>
      <c r="O37" s="115"/>
      <c r="P37" s="116">
        <f t="shared" si="33"/>
        <v>0</v>
      </c>
      <c r="Q37" s="115"/>
      <c r="R37" s="116">
        <f t="shared" si="34"/>
        <v>0</v>
      </c>
      <c r="S37" s="115"/>
      <c r="T37" s="116">
        <f t="shared" si="35"/>
        <v>0</v>
      </c>
      <c r="U37" s="115"/>
      <c r="V37" s="116">
        <f t="shared" si="36"/>
        <v>0</v>
      </c>
      <c r="W37" s="115"/>
      <c r="X37" s="117">
        <f t="shared" si="37"/>
        <v>0</v>
      </c>
      <c r="Y37" s="118"/>
      <c r="Z37" s="157">
        <f t="shared" si="22"/>
        <v>0</v>
      </c>
      <c r="AA37" s="153"/>
      <c r="AB37" s="104"/>
      <c r="AC37" s="105">
        <f t="shared" si="13"/>
        <v>0</v>
      </c>
      <c r="AD37" s="106">
        <f t="shared" si="13"/>
        <v>0</v>
      </c>
      <c r="AE37" s="107">
        <f t="shared" si="13"/>
        <v>0</v>
      </c>
      <c r="AF37" s="108">
        <f t="shared" si="23"/>
        <v>0</v>
      </c>
      <c r="AG37" s="108">
        <f t="shared" si="24"/>
        <v>0</v>
      </c>
      <c r="AH37" s="108">
        <f t="shared" si="25"/>
        <v>0</v>
      </c>
      <c r="AI37" s="108">
        <f t="shared" si="26"/>
        <v>0</v>
      </c>
      <c r="AJ37" s="108">
        <f t="shared" si="27"/>
        <v>0</v>
      </c>
      <c r="AK37" s="108">
        <f t="shared" si="28"/>
        <v>0</v>
      </c>
      <c r="AL37" s="108">
        <f t="shared" si="29"/>
        <v>0</v>
      </c>
      <c r="AM37" s="108">
        <f t="shared" si="30"/>
        <v>0</v>
      </c>
      <c r="AN37" s="32">
        <f t="shared" si="31"/>
        <v>0</v>
      </c>
      <c r="AO37" s="109">
        <f t="shared" si="32"/>
        <v>0</v>
      </c>
      <c r="AP37" s="104"/>
    </row>
    <row r="38" spans="2:42" ht="18.75" thickBot="1" x14ac:dyDescent="0.3">
      <c r="B38" s="133"/>
      <c r="C38" s="134"/>
      <c r="D38" s="135"/>
      <c r="E38" s="278">
        <f t="shared" si="38"/>
        <v>0</v>
      </c>
      <c r="F38" s="305">
        <f t="shared" si="39"/>
        <v>0</v>
      </c>
      <c r="G38" s="306">
        <f t="shared" si="40"/>
        <v>0</v>
      </c>
      <c r="H38" s="307">
        <f t="shared" si="41"/>
        <v>0</v>
      </c>
      <c r="I38" s="308">
        <f t="shared" si="42"/>
        <v>0</v>
      </c>
      <c r="J38" s="309">
        <f t="shared" si="42"/>
        <v>0</v>
      </c>
      <c r="K38" s="114"/>
      <c r="L38" s="97">
        <f t="shared" si="43"/>
        <v>0</v>
      </c>
      <c r="M38" s="115"/>
      <c r="N38" s="116">
        <f t="shared" si="44"/>
        <v>0</v>
      </c>
      <c r="O38" s="115"/>
      <c r="P38" s="116">
        <f t="shared" si="33"/>
        <v>0</v>
      </c>
      <c r="Q38" s="115"/>
      <c r="R38" s="116">
        <f t="shared" si="34"/>
        <v>0</v>
      </c>
      <c r="S38" s="115"/>
      <c r="T38" s="116">
        <f t="shared" si="35"/>
        <v>0</v>
      </c>
      <c r="U38" s="115"/>
      <c r="V38" s="116">
        <f t="shared" si="36"/>
        <v>0</v>
      </c>
      <c r="W38" s="115"/>
      <c r="X38" s="117">
        <f t="shared" si="37"/>
        <v>0</v>
      </c>
      <c r="Y38" s="118"/>
      <c r="Z38" s="157">
        <f t="shared" si="22"/>
        <v>0</v>
      </c>
      <c r="AA38" s="153"/>
      <c r="AB38" s="104"/>
      <c r="AC38" s="105">
        <f t="shared" si="13"/>
        <v>0</v>
      </c>
      <c r="AD38" s="106">
        <f t="shared" si="13"/>
        <v>0</v>
      </c>
      <c r="AE38" s="107">
        <f t="shared" si="13"/>
        <v>0</v>
      </c>
      <c r="AF38" s="108">
        <f t="shared" si="23"/>
        <v>0</v>
      </c>
      <c r="AG38" s="108">
        <f t="shared" si="24"/>
        <v>0</v>
      </c>
      <c r="AH38" s="108">
        <f t="shared" si="25"/>
        <v>0</v>
      </c>
      <c r="AI38" s="108">
        <f t="shared" si="26"/>
        <v>0</v>
      </c>
      <c r="AJ38" s="108">
        <f t="shared" si="27"/>
        <v>0</v>
      </c>
      <c r="AK38" s="108">
        <f t="shared" si="28"/>
        <v>0</v>
      </c>
      <c r="AL38" s="108">
        <f t="shared" si="29"/>
        <v>0</v>
      </c>
      <c r="AM38" s="108">
        <f t="shared" si="30"/>
        <v>0</v>
      </c>
      <c r="AN38" s="32">
        <f t="shared" si="31"/>
        <v>0</v>
      </c>
      <c r="AO38" s="109">
        <f t="shared" si="32"/>
        <v>0</v>
      </c>
      <c r="AP38" s="104"/>
    </row>
    <row r="39" spans="2:42" ht="18.75" thickBot="1" x14ac:dyDescent="0.3">
      <c r="B39" s="133"/>
      <c r="C39" s="134"/>
      <c r="D39" s="135"/>
      <c r="E39" s="278">
        <f t="shared" si="38"/>
        <v>0</v>
      </c>
      <c r="F39" s="305">
        <f t="shared" si="39"/>
        <v>0</v>
      </c>
      <c r="G39" s="306">
        <f t="shared" si="40"/>
        <v>0</v>
      </c>
      <c r="H39" s="307">
        <f t="shared" si="41"/>
        <v>0</v>
      </c>
      <c r="I39" s="308">
        <f t="shared" si="42"/>
        <v>0</v>
      </c>
      <c r="J39" s="309">
        <f t="shared" si="42"/>
        <v>0</v>
      </c>
      <c r="K39" s="114"/>
      <c r="L39" s="97">
        <f t="shared" si="43"/>
        <v>0</v>
      </c>
      <c r="M39" s="115"/>
      <c r="N39" s="116">
        <f t="shared" si="44"/>
        <v>0</v>
      </c>
      <c r="O39" s="115"/>
      <c r="P39" s="116">
        <f t="shared" si="33"/>
        <v>0</v>
      </c>
      <c r="Q39" s="115"/>
      <c r="R39" s="116">
        <f t="shared" si="34"/>
        <v>0</v>
      </c>
      <c r="S39" s="115"/>
      <c r="T39" s="116">
        <f t="shared" si="35"/>
        <v>0</v>
      </c>
      <c r="U39" s="115"/>
      <c r="V39" s="116">
        <f t="shared" si="36"/>
        <v>0</v>
      </c>
      <c r="W39" s="115"/>
      <c r="X39" s="117">
        <f t="shared" si="37"/>
        <v>0</v>
      </c>
      <c r="Y39" s="118"/>
      <c r="Z39" s="157">
        <f t="shared" si="22"/>
        <v>0</v>
      </c>
      <c r="AA39" s="153"/>
      <c r="AB39" s="104"/>
      <c r="AC39" s="105">
        <f t="shared" si="13"/>
        <v>0</v>
      </c>
      <c r="AD39" s="106">
        <f t="shared" si="13"/>
        <v>0</v>
      </c>
      <c r="AE39" s="107">
        <f t="shared" si="13"/>
        <v>0</v>
      </c>
      <c r="AF39" s="108">
        <f t="shared" si="23"/>
        <v>0</v>
      </c>
      <c r="AG39" s="108">
        <f t="shared" si="24"/>
        <v>0</v>
      </c>
      <c r="AH39" s="108">
        <f t="shared" si="25"/>
        <v>0</v>
      </c>
      <c r="AI39" s="108">
        <f t="shared" si="26"/>
        <v>0</v>
      </c>
      <c r="AJ39" s="108">
        <f t="shared" si="27"/>
        <v>0</v>
      </c>
      <c r="AK39" s="108">
        <f t="shared" si="28"/>
        <v>0</v>
      </c>
      <c r="AL39" s="108">
        <f t="shared" si="29"/>
        <v>0</v>
      </c>
      <c r="AM39" s="108">
        <f t="shared" si="30"/>
        <v>0</v>
      </c>
      <c r="AN39" s="32">
        <f t="shared" si="31"/>
        <v>0</v>
      </c>
      <c r="AO39" s="109">
        <f t="shared" si="32"/>
        <v>0</v>
      </c>
      <c r="AP39" s="104"/>
    </row>
    <row r="40" spans="2:42" ht="18.75" thickBot="1" x14ac:dyDescent="0.3">
      <c r="B40" s="110"/>
      <c r="C40" s="120"/>
      <c r="D40" s="122"/>
      <c r="E40" s="278"/>
      <c r="F40" s="305"/>
      <c r="G40" s="306"/>
      <c r="H40" s="307"/>
      <c r="I40" s="308"/>
      <c r="J40" s="309"/>
      <c r="K40" s="114"/>
      <c r="L40" s="97">
        <f t="shared" si="43"/>
        <v>0</v>
      </c>
      <c r="M40" s="115"/>
      <c r="N40" s="116">
        <f t="shared" si="44"/>
        <v>0</v>
      </c>
      <c r="O40" s="115"/>
      <c r="P40" s="116">
        <f t="shared" si="33"/>
        <v>0</v>
      </c>
      <c r="Q40" s="115"/>
      <c r="R40" s="116">
        <f t="shared" si="34"/>
        <v>0</v>
      </c>
      <c r="S40" s="115"/>
      <c r="T40" s="116">
        <f t="shared" si="35"/>
        <v>0</v>
      </c>
      <c r="U40" s="115"/>
      <c r="V40" s="116">
        <f t="shared" si="36"/>
        <v>0</v>
      </c>
      <c r="W40" s="115"/>
      <c r="X40" s="117">
        <f t="shared" si="37"/>
        <v>0</v>
      </c>
      <c r="Y40" s="118"/>
      <c r="Z40" s="157">
        <f t="shared" si="22"/>
        <v>0</v>
      </c>
      <c r="AA40" s="153"/>
      <c r="AB40" s="104"/>
      <c r="AC40" s="105"/>
      <c r="AD40" s="106"/>
      <c r="AE40" s="107"/>
      <c r="AF40" s="108"/>
      <c r="AG40" s="108"/>
      <c r="AH40" s="108"/>
      <c r="AI40" s="108"/>
      <c r="AJ40" s="108"/>
      <c r="AK40" s="108"/>
      <c r="AL40" s="108"/>
      <c r="AM40" s="108"/>
      <c r="AN40" s="32"/>
      <c r="AO40" s="109"/>
      <c r="AP40" s="104"/>
    </row>
    <row r="41" spans="2:42" ht="18.75" thickBot="1" x14ac:dyDescent="0.3">
      <c r="B41" s="137"/>
      <c r="C41" s="138"/>
      <c r="D41" s="139"/>
      <c r="E41" s="279"/>
      <c r="F41" s="305"/>
      <c r="G41" s="306"/>
      <c r="H41" s="307"/>
      <c r="I41" s="308"/>
      <c r="J41" s="309"/>
      <c r="K41" s="114"/>
      <c r="L41" s="97">
        <f t="shared" si="43"/>
        <v>0</v>
      </c>
      <c r="M41" s="115"/>
      <c r="N41" s="116">
        <f t="shared" si="44"/>
        <v>0</v>
      </c>
      <c r="O41" s="115"/>
      <c r="P41" s="116">
        <f t="shared" si="33"/>
        <v>0</v>
      </c>
      <c r="Q41" s="115"/>
      <c r="R41" s="116">
        <f t="shared" si="34"/>
        <v>0</v>
      </c>
      <c r="S41" s="115"/>
      <c r="T41" s="116">
        <f t="shared" si="35"/>
        <v>0</v>
      </c>
      <c r="U41" s="115"/>
      <c r="V41" s="116">
        <f t="shared" si="36"/>
        <v>0</v>
      </c>
      <c r="W41" s="115"/>
      <c r="X41" s="117">
        <f t="shared" si="37"/>
        <v>0</v>
      </c>
      <c r="Y41" s="118"/>
      <c r="Z41" s="157">
        <f t="shared" si="22"/>
        <v>0</v>
      </c>
      <c r="AA41" s="153"/>
      <c r="AB41" s="104"/>
      <c r="AC41" s="105"/>
      <c r="AD41" s="106"/>
      <c r="AE41" s="107"/>
      <c r="AF41" s="108"/>
      <c r="AG41" s="108"/>
      <c r="AH41" s="108"/>
      <c r="AI41" s="108"/>
      <c r="AJ41" s="108"/>
      <c r="AK41" s="108"/>
      <c r="AL41" s="108"/>
      <c r="AM41" s="108"/>
      <c r="AN41" s="32"/>
      <c r="AO41" s="109"/>
      <c r="AP41" s="104"/>
    </row>
    <row r="42" spans="2:42" ht="18.75" thickBot="1" x14ac:dyDescent="0.3">
      <c r="B42" s="132"/>
      <c r="C42" s="111"/>
      <c r="D42" s="112"/>
      <c r="E42" s="279"/>
      <c r="F42" s="305"/>
      <c r="G42" s="306"/>
      <c r="H42" s="307"/>
      <c r="I42" s="308"/>
      <c r="J42" s="309"/>
      <c r="K42" s="114"/>
      <c r="L42" s="97">
        <f t="shared" si="43"/>
        <v>0</v>
      </c>
      <c r="M42" s="115"/>
      <c r="N42" s="116">
        <f t="shared" si="44"/>
        <v>0</v>
      </c>
      <c r="O42" s="115"/>
      <c r="P42" s="116">
        <f t="shared" si="33"/>
        <v>0</v>
      </c>
      <c r="Q42" s="115"/>
      <c r="R42" s="116">
        <f t="shared" si="34"/>
        <v>0</v>
      </c>
      <c r="S42" s="115"/>
      <c r="T42" s="116">
        <f t="shared" si="35"/>
        <v>0</v>
      </c>
      <c r="U42" s="115"/>
      <c r="V42" s="116">
        <f t="shared" si="36"/>
        <v>0</v>
      </c>
      <c r="W42" s="115"/>
      <c r="X42" s="117">
        <f t="shared" si="37"/>
        <v>0</v>
      </c>
      <c r="Y42" s="118"/>
      <c r="Z42" s="157">
        <f t="shared" si="22"/>
        <v>0</v>
      </c>
      <c r="AA42" s="153"/>
      <c r="AB42" s="104"/>
      <c r="AC42" s="105"/>
      <c r="AD42" s="106"/>
      <c r="AE42" s="107"/>
      <c r="AF42" s="108"/>
      <c r="AG42" s="108"/>
      <c r="AH42" s="108"/>
      <c r="AI42" s="108"/>
      <c r="AJ42" s="108"/>
      <c r="AK42" s="108"/>
      <c r="AL42" s="108"/>
      <c r="AM42" s="108"/>
      <c r="AN42" s="32"/>
      <c r="AO42" s="109"/>
      <c r="AP42" s="104"/>
    </row>
    <row r="43" spans="2:42" ht="18.75" thickBot="1" x14ac:dyDescent="0.3">
      <c r="B43" s="140"/>
      <c r="C43" s="141"/>
      <c r="D43" s="142"/>
      <c r="E43" s="279"/>
      <c r="F43" s="310"/>
      <c r="G43" s="311"/>
      <c r="H43" s="312"/>
      <c r="I43" s="313"/>
      <c r="J43" s="314"/>
      <c r="K43" s="158"/>
      <c r="L43" s="231">
        <f t="shared" si="43"/>
        <v>0</v>
      </c>
      <c r="M43" s="232"/>
      <c r="N43" s="233">
        <f t="shared" si="44"/>
        <v>0</v>
      </c>
      <c r="O43" s="232"/>
      <c r="P43" s="233">
        <f t="shared" si="33"/>
        <v>0</v>
      </c>
      <c r="Q43" s="232"/>
      <c r="R43" s="233">
        <f t="shared" si="34"/>
        <v>0</v>
      </c>
      <c r="S43" s="232"/>
      <c r="T43" s="233">
        <f t="shared" si="35"/>
        <v>0</v>
      </c>
      <c r="U43" s="232"/>
      <c r="V43" s="233">
        <f t="shared" si="36"/>
        <v>0</v>
      </c>
      <c r="W43" s="232"/>
      <c r="X43" s="234">
        <f t="shared" si="37"/>
        <v>0</v>
      </c>
      <c r="Y43" s="235"/>
      <c r="Z43" s="159">
        <f t="shared" si="22"/>
        <v>0</v>
      </c>
      <c r="AA43" s="153"/>
      <c r="AB43" s="104"/>
      <c r="AC43" s="105"/>
      <c r="AD43" s="106"/>
      <c r="AE43" s="107"/>
      <c r="AF43" s="108"/>
      <c r="AG43" s="108"/>
      <c r="AH43" s="108"/>
      <c r="AI43" s="108"/>
      <c r="AJ43" s="108"/>
      <c r="AK43" s="108"/>
      <c r="AL43" s="108"/>
      <c r="AM43" s="108"/>
      <c r="AN43" s="32"/>
      <c r="AO43" s="109"/>
      <c r="AP43" s="104"/>
    </row>
    <row r="44" spans="2:42" x14ac:dyDescent="0.2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</row>
    <row r="45" spans="2:42" x14ac:dyDescent="0.2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</row>
    <row r="46" spans="2:42" x14ac:dyDescent="0.2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</row>
    <row r="47" spans="2:42" x14ac:dyDescent="0.2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</row>
    <row r="48" spans="2:42" x14ac:dyDescent="0.25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</row>
    <row r="49" spans="2:42" x14ac:dyDescent="0.2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</row>
    <row r="50" spans="2:42" x14ac:dyDescent="0.2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</row>
    <row r="51" spans="2:42" x14ac:dyDescent="0.2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</row>
    <row r="52" spans="2:42" x14ac:dyDescent="0.25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</row>
    <row r="53" spans="2:42" x14ac:dyDescent="0.25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</row>
    <row r="54" spans="2:42" x14ac:dyDescent="0.2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</row>
    <row r="55" spans="2:42" x14ac:dyDescent="0.25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</row>
    <row r="56" spans="2:42" x14ac:dyDescent="0.2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</row>
    <row r="57" spans="2:42" x14ac:dyDescent="0.2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</row>
    <row r="58" spans="2:42" x14ac:dyDescent="0.2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</row>
    <row r="59" spans="2:42" x14ac:dyDescent="0.25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</row>
    <row r="60" spans="2:42" x14ac:dyDescent="0.2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</row>
    <row r="61" spans="2:42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</row>
    <row r="62" spans="2:42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</row>
    <row r="63" spans="2:42" x14ac:dyDescent="0.25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</row>
    <row r="64" spans="2:42" x14ac:dyDescent="0.25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</row>
    <row r="65" spans="2:42" x14ac:dyDescent="0.25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</row>
    <row r="66" spans="2:42" x14ac:dyDescent="0.25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</row>
    <row r="67" spans="2:42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</row>
    <row r="68" spans="2:42" x14ac:dyDescent="0.2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</row>
    <row r="69" spans="2:42" x14ac:dyDescent="0.25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</row>
    <row r="70" spans="2:42" x14ac:dyDescent="0.25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</row>
    <row r="71" spans="2:42" x14ac:dyDescent="0.25"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</row>
    <row r="72" spans="2:42" x14ac:dyDescent="0.25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</row>
    <row r="73" spans="2:42" x14ac:dyDescent="0.25"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</row>
    <row r="74" spans="2:42" x14ac:dyDescent="0.25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</row>
    <row r="75" spans="2:42" x14ac:dyDescent="0.25"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</row>
    <row r="76" spans="2:42" x14ac:dyDescent="0.25"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</row>
    <row r="77" spans="2:42" x14ac:dyDescent="0.25"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</row>
    <row r="78" spans="2:42" x14ac:dyDescent="0.25"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</row>
  </sheetData>
  <sortState ref="B12:N32">
    <sortCondition ref="B12"/>
  </sortState>
  <conditionalFormatting sqref="G11:H43">
    <cfRule type="cellIs" dxfId="224" priority="28" stopIfTrue="1" operator="lessThan">
      <formula>1</formula>
    </cfRule>
  </conditionalFormatting>
  <conditionalFormatting sqref="I11:I43">
    <cfRule type="cellIs" dxfId="223" priority="27" stopIfTrue="1" operator="equal">
      <formula>0</formula>
    </cfRule>
  </conditionalFormatting>
  <conditionalFormatting sqref="N11:N43 P11:P43 R11:R43 T11:T43 V11:V43 X11:X43 Z11:Z43 AB11:AB43 AP11:AP43 L11:L43">
    <cfRule type="cellIs" dxfId="222" priority="25" stopIfTrue="1" operator="greaterThan">
      <formula>1</formula>
    </cfRule>
    <cfRule type="cellIs" dxfId="221" priority="26" stopIfTrue="1" operator="lessThan">
      <formula>1</formula>
    </cfRule>
  </conditionalFormatting>
  <conditionalFormatting sqref="M11:M43 Q11:Q43 S11:S43 U11:U43 Y11:Y43 K11:K43 AA11:AA43 W11:W43 O11:O43">
    <cfRule type="cellIs" dxfId="220" priority="23" stopIfTrue="1" operator="greaterThan">
      <formula>1</formula>
    </cfRule>
    <cfRule type="cellIs" dxfId="219" priority="24" stopIfTrue="1" operator="lessThan">
      <formula>1</formula>
    </cfRule>
  </conditionalFormatting>
  <conditionalFormatting sqref="G11:I43">
    <cfRule type="cellIs" dxfId="218" priority="16" operator="lessThan">
      <formula>1</formula>
    </cfRule>
    <cfRule type="cellIs" dxfId="217" priority="17" operator="lessThan">
      <formula>1</formula>
    </cfRule>
  </conditionalFormatting>
  <conditionalFormatting sqref="AA11:AB43 AP11:AP43">
    <cfRule type="cellIs" dxfId="216" priority="14" operator="lessThan">
      <formula>0.1</formula>
    </cfRule>
    <cfRule type="cellIs" dxfId="215" priority="15" operator="lessThan">
      <formula>0.1</formula>
    </cfRule>
  </conditionalFormatting>
  <conditionalFormatting sqref="H11:H28">
    <cfRule type="cellIs" dxfId="214" priority="12" operator="between">
      <formula>1</formula>
      <formula>3</formula>
    </cfRule>
  </conditionalFormatting>
  <conditionalFormatting sqref="H11:H32">
    <cfRule type="cellIs" dxfId="213" priority="11" operator="between">
      <formula>1</formula>
      <formula>3</formula>
    </cfRule>
  </conditionalFormatting>
  <conditionalFormatting sqref="F11:F43">
    <cfRule type="cellIs" dxfId="212" priority="10" operator="lessThan">
      <formula>0.1</formula>
    </cfRule>
  </conditionalFormatting>
  <conditionalFormatting sqref="AA11:AB43 AP11:AP43">
    <cfRule type="cellIs" dxfId="211" priority="8" operator="lessThan">
      <formula>0.1</formula>
    </cfRule>
    <cfRule type="cellIs" dxfId="210" priority="9" operator="lessThan">
      <formula>0.1</formula>
    </cfRule>
  </conditionalFormatting>
  <conditionalFormatting sqref="K11:Z43">
    <cfRule type="cellIs" dxfId="209" priority="7" operator="lessThan">
      <formula>0.01</formula>
    </cfRule>
  </conditionalFormatting>
  <conditionalFormatting sqref="J11:J43">
    <cfRule type="cellIs" dxfId="208" priority="1" operator="between">
      <formula>69.99999</formula>
      <formula>1</formula>
    </cfRule>
    <cfRule type="cellIs" dxfId="207" priority="2" operator="greaterThan">
      <formula>79.99999</formula>
    </cfRule>
    <cfRule type="cellIs" dxfId="206" priority="4" operator="lessThan">
      <formula>1</formula>
    </cfRule>
    <cfRule type="cellIs" dxfId="205" priority="5" operator="lessThan">
      <formula>70</formula>
    </cfRule>
  </conditionalFormatting>
  <conditionalFormatting sqref="F11:J43">
    <cfRule type="cellIs" dxfId="204" priority="3" operator="lessThan">
      <formula>1</formula>
    </cfRule>
  </conditionalFormatting>
  <pageMargins left="0.25" right="0.25" top="0.75" bottom="0.75" header="0.3" footer="0.3"/>
  <pageSetup paperSize="9" scale="6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AQ150"/>
  <sheetViews>
    <sheetView topLeftCell="B7" zoomScale="75" zoomScaleNormal="75" workbookViewId="0">
      <selection activeCell="B24" sqref="B24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7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1:43" ht="48.75" thickBot="1" x14ac:dyDescent="0.85">
      <c r="A5" s="163"/>
      <c r="B5" s="171"/>
      <c r="C5" s="171"/>
      <c r="D5" s="162"/>
      <c r="E5" s="163"/>
      <c r="F5" s="161"/>
      <c r="G5" s="161"/>
      <c r="H5" s="164"/>
      <c r="I5" s="165"/>
      <c r="J5" s="166"/>
      <c r="K5" s="167"/>
      <c r="L5" s="168"/>
      <c r="M5" s="167"/>
      <c r="N5" s="168"/>
      <c r="O5" s="167"/>
      <c r="P5" s="168"/>
      <c r="Q5" s="167"/>
      <c r="R5" s="168"/>
      <c r="S5" s="167"/>
      <c r="T5" s="168"/>
      <c r="U5" s="167"/>
      <c r="V5" s="168"/>
      <c r="W5" s="167"/>
      <c r="X5" s="168"/>
      <c r="Y5" s="167"/>
      <c r="Z5" s="168"/>
      <c r="AA5" s="167"/>
      <c r="AB5" s="161"/>
      <c r="AC5" s="167"/>
      <c r="AD5" s="161"/>
      <c r="AE5" s="167"/>
      <c r="AF5" s="161"/>
      <c r="AG5" s="167"/>
      <c r="AH5" s="161"/>
      <c r="AI5" s="167"/>
      <c r="AJ5" s="161"/>
      <c r="AK5" s="167"/>
      <c r="AL5" s="161"/>
      <c r="AM5" s="167"/>
      <c r="AN5" s="161"/>
      <c r="AO5" s="167"/>
      <c r="AP5" s="161"/>
      <c r="AQ5" s="163"/>
    </row>
    <row r="6" spans="1:43" ht="48.75" thickBot="1" x14ac:dyDescent="0.85">
      <c r="A6" s="163"/>
      <c r="B6" s="1" t="s">
        <v>50</v>
      </c>
      <c r="C6" s="2"/>
      <c r="D6" s="3"/>
      <c r="E6" s="4"/>
      <c r="F6" s="5"/>
      <c r="G6" s="1"/>
      <c r="H6" s="6"/>
      <c r="I6" s="7"/>
      <c r="J6" s="8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1"/>
      <c r="Y6" s="9"/>
      <c r="Z6" s="10"/>
      <c r="AA6" s="148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</row>
    <row r="7" spans="1:43" ht="29.25" thickBot="1" x14ac:dyDescent="0.5">
      <c r="A7" s="163"/>
      <c r="B7" s="14">
        <v>2017</v>
      </c>
      <c r="C7" s="15"/>
      <c r="D7" s="16"/>
      <c r="E7" s="16"/>
      <c r="F7" s="17"/>
      <c r="G7" s="18"/>
      <c r="H7" s="19" t="s">
        <v>0</v>
      </c>
      <c r="I7" s="19"/>
      <c r="J7" s="20"/>
      <c r="K7" s="21" t="s">
        <v>36</v>
      </c>
      <c r="L7" s="22"/>
      <c r="M7" s="21" t="s">
        <v>38</v>
      </c>
      <c r="N7" s="23"/>
      <c r="O7" s="24" t="s">
        <v>39</v>
      </c>
      <c r="P7" s="25"/>
      <c r="Q7" s="24" t="s">
        <v>187</v>
      </c>
      <c r="R7" s="25"/>
      <c r="S7" s="24" t="s">
        <v>186</v>
      </c>
      <c r="T7" s="25"/>
      <c r="U7" s="24" t="s">
        <v>188</v>
      </c>
      <c r="V7" s="25"/>
      <c r="W7" s="21" t="s">
        <v>40</v>
      </c>
      <c r="X7" s="26"/>
      <c r="Y7" s="21"/>
      <c r="Z7" s="23"/>
      <c r="AA7" s="149"/>
      <c r="AB7" s="28"/>
      <c r="AC7" s="29"/>
      <c r="AD7" s="30"/>
      <c r="AE7" s="31" t="s">
        <v>1</v>
      </c>
      <c r="AF7" s="32" t="s">
        <v>2</v>
      </c>
      <c r="AG7" s="32" t="s">
        <v>3</v>
      </c>
      <c r="AH7" s="32" t="s">
        <v>4</v>
      </c>
      <c r="AI7" s="32" t="s">
        <v>5</v>
      </c>
      <c r="AJ7" s="32" t="s">
        <v>6</v>
      </c>
      <c r="AK7" s="32" t="s">
        <v>7</v>
      </c>
      <c r="AL7" s="32" t="s">
        <v>8</v>
      </c>
      <c r="AM7" s="32" t="s">
        <v>9</v>
      </c>
      <c r="AN7" s="33" t="s">
        <v>10</v>
      </c>
      <c r="AO7" s="33" t="s">
        <v>11</v>
      </c>
      <c r="AP7" s="28"/>
    </row>
    <row r="8" spans="1:43" ht="18.75" thickBot="1" x14ac:dyDescent="0.3">
      <c r="A8" s="163"/>
      <c r="B8" s="34"/>
      <c r="C8" s="35"/>
      <c r="D8" s="36"/>
      <c r="E8" s="37" t="s">
        <v>12</v>
      </c>
      <c r="F8" s="38"/>
      <c r="G8" s="39" t="s">
        <v>13</v>
      </c>
      <c r="H8" s="40" t="s">
        <v>14</v>
      </c>
      <c r="I8" s="41" t="s">
        <v>15</v>
      </c>
      <c r="J8" s="42"/>
      <c r="K8" s="43">
        <f>AA!K8:Z8</f>
        <v>38</v>
      </c>
      <c r="L8" s="44"/>
      <c r="M8" s="45">
        <f>AA!M8</f>
        <v>36</v>
      </c>
      <c r="N8" s="46"/>
      <c r="O8" s="45">
        <f>AA!O8</f>
        <v>35</v>
      </c>
      <c r="P8" s="47"/>
      <c r="Q8" s="45">
        <f>AA!Q8</f>
        <v>39</v>
      </c>
      <c r="R8" s="46"/>
      <c r="S8" s="48">
        <f>AA!S8</f>
        <v>33</v>
      </c>
      <c r="T8" s="49"/>
      <c r="U8" s="48">
        <f>AA!U8</f>
        <v>38</v>
      </c>
      <c r="V8" s="49"/>
      <c r="W8" s="50">
        <f>AA!W8</f>
        <v>37</v>
      </c>
      <c r="X8" s="53"/>
      <c r="Y8" s="45">
        <v>1</v>
      </c>
      <c r="Z8" s="46"/>
      <c r="AA8" s="150"/>
      <c r="AB8" s="55"/>
      <c r="AC8" s="56"/>
      <c r="AD8" s="57" t="s">
        <v>16</v>
      </c>
      <c r="AE8" s="56"/>
      <c r="AF8" s="58">
        <f>K8</f>
        <v>38</v>
      </c>
      <c r="AG8" s="58">
        <f>M8</f>
        <v>36</v>
      </c>
      <c r="AH8" s="58">
        <f>O8</f>
        <v>35</v>
      </c>
      <c r="AI8" s="58">
        <f>Q8</f>
        <v>39</v>
      </c>
      <c r="AJ8" s="58">
        <f>S8</f>
        <v>33</v>
      </c>
      <c r="AK8" s="58">
        <f>U8</f>
        <v>38</v>
      </c>
      <c r="AL8" s="58">
        <f>W8</f>
        <v>37</v>
      </c>
      <c r="AM8" s="58">
        <f>Y8</f>
        <v>1</v>
      </c>
      <c r="AN8" s="59" t="s">
        <v>17</v>
      </c>
      <c r="AO8" s="59" t="s">
        <v>18</v>
      </c>
      <c r="AP8" s="55"/>
    </row>
    <row r="9" spans="1:43" ht="18" x14ac:dyDescent="0.25">
      <c r="A9" s="163"/>
      <c r="B9" s="60" t="s">
        <v>19</v>
      </c>
      <c r="C9" s="60" t="s">
        <v>20</v>
      </c>
      <c r="D9" s="60" t="s">
        <v>21</v>
      </c>
      <c r="E9" s="60" t="s">
        <v>22</v>
      </c>
      <c r="F9" s="40" t="s">
        <v>10</v>
      </c>
      <c r="G9" s="39" t="s">
        <v>23</v>
      </c>
      <c r="H9" s="40" t="s">
        <v>24</v>
      </c>
      <c r="I9" s="61" t="s">
        <v>17</v>
      </c>
      <c r="J9" s="61" t="s">
        <v>11</v>
      </c>
      <c r="K9" s="61" t="s">
        <v>25</v>
      </c>
      <c r="L9" s="62" t="s">
        <v>26</v>
      </c>
      <c r="M9" s="63" t="s">
        <v>25</v>
      </c>
      <c r="N9" s="62" t="s">
        <v>26</v>
      </c>
      <c r="O9" s="63" t="s">
        <v>25</v>
      </c>
      <c r="P9" s="62" t="s">
        <v>26</v>
      </c>
      <c r="Q9" s="63" t="s">
        <v>25</v>
      </c>
      <c r="R9" s="62" t="s">
        <v>26</v>
      </c>
      <c r="S9" s="63" t="s">
        <v>25</v>
      </c>
      <c r="T9" s="62" t="s">
        <v>26</v>
      </c>
      <c r="U9" s="63" t="s">
        <v>25</v>
      </c>
      <c r="V9" s="62" t="s">
        <v>26</v>
      </c>
      <c r="W9" s="63" t="s">
        <v>25</v>
      </c>
      <c r="X9" s="64" t="s">
        <v>26</v>
      </c>
      <c r="Y9" s="155" t="s">
        <v>25</v>
      </c>
      <c r="Z9" s="62" t="s">
        <v>26</v>
      </c>
      <c r="AA9" s="151"/>
      <c r="AB9" s="66"/>
      <c r="AC9" s="67" t="s">
        <v>19</v>
      </c>
      <c r="AD9" s="67" t="s">
        <v>20</v>
      </c>
      <c r="AE9" s="67" t="s">
        <v>21</v>
      </c>
      <c r="AF9" s="68" t="s">
        <v>27</v>
      </c>
      <c r="AG9" s="68" t="s">
        <v>27</v>
      </c>
      <c r="AH9" s="68" t="s">
        <v>27</v>
      </c>
      <c r="AI9" s="68" t="s">
        <v>27</v>
      </c>
      <c r="AJ9" s="68" t="s">
        <v>27</v>
      </c>
      <c r="AK9" s="68" t="s">
        <v>27</v>
      </c>
      <c r="AL9" s="68" t="s">
        <v>27</v>
      </c>
      <c r="AM9" s="69" t="s">
        <v>27</v>
      </c>
      <c r="AN9" s="59" t="s">
        <v>28</v>
      </c>
      <c r="AO9" s="59" t="s">
        <v>29</v>
      </c>
      <c r="AP9" s="66"/>
    </row>
    <row r="10" spans="1:43" ht="18.75" thickBot="1" x14ac:dyDescent="0.3">
      <c r="A10" s="163"/>
      <c r="B10" s="36"/>
      <c r="C10" s="36"/>
      <c r="D10" s="36"/>
      <c r="E10" s="70" t="s">
        <v>30</v>
      </c>
      <c r="F10" s="71" t="s">
        <v>31</v>
      </c>
      <c r="G10" s="72" t="s">
        <v>32</v>
      </c>
      <c r="H10" s="71" t="s">
        <v>33</v>
      </c>
      <c r="I10" s="71" t="s">
        <v>34</v>
      </c>
      <c r="J10" s="73" t="s">
        <v>27</v>
      </c>
      <c r="K10" s="74"/>
      <c r="L10" s="75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145"/>
      <c r="Y10" s="156"/>
      <c r="Z10" s="75"/>
      <c r="AA10" s="152"/>
      <c r="AB10" s="81"/>
      <c r="AC10" s="82"/>
      <c r="AD10" s="83"/>
      <c r="AE10" s="82"/>
      <c r="AF10" s="84"/>
      <c r="AG10" s="84"/>
      <c r="AH10" s="84"/>
      <c r="AI10" s="84"/>
      <c r="AJ10" s="84"/>
      <c r="AK10" s="84"/>
      <c r="AL10" s="84"/>
      <c r="AM10" s="85"/>
      <c r="AN10" s="86"/>
      <c r="AO10" s="86"/>
      <c r="AP10" s="81"/>
    </row>
    <row r="11" spans="1:43" ht="18" x14ac:dyDescent="0.25">
      <c r="A11" s="163"/>
      <c r="B11" s="87"/>
      <c r="C11" s="88"/>
      <c r="D11" s="89"/>
      <c r="E11" s="276">
        <f>LARGE(AF11:AM11,1)+LARGE(AF11:AM11,2)+LARGE(AF11:AM11,3)+LARGE(AF11:AM11,4)</f>
        <v>0</v>
      </c>
      <c r="F11" s="305">
        <f>SUM(L11+N11+P11+R11+T11+V11+X11+Z11)</f>
        <v>0</v>
      </c>
      <c r="G11" s="306">
        <f t="shared" ref="G11:G24" si="0">LARGE(AF11:AM11,1)+LARGE(AF11:AM11,2)+LARGE(AF11:AM11,3)+LARGE(AF11:AM11,4)+LARGE(AF11:AM11,5)</f>
        <v>0</v>
      </c>
      <c r="H11" s="307">
        <f t="shared" ref="H11:H38" si="1">IF(G11=0,,RANK(G11,$G$11:$G$69))</f>
        <v>0</v>
      </c>
      <c r="I11" s="303">
        <f t="shared" ref="I11:I24" si="2">AN11</f>
        <v>0</v>
      </c>
      <c r="J11" s="309">
        <f t="shared" ref="J11:J24" si="3">AO11</f>
        <v>0</v>
      </c>
      <c r="K11" s="96"/>
      <c r="L11" s="97">
        <f t="shared" ref="L11:L24" si="4">AF11</f>
        <v>0</v>
      </c>
      <c r="M11" s="98"/>
      <c r="N11" s="99">
        <f t="shared" ref="N11:N24" si="5">AG11</f>
        <v>0</v>
      </c>
      <c r="O11" s="98"/>
      <c r="P11" s="99">
        <f t="shared" ref="P11:P24" si="6">AH11</f>
        <v>0</v>
      </c>
      <c r="Q11" s="98"/>
      <c r="R11" s="99">
        <f t="shared" ref="R11:R24" si="7">AI11</f>
        <v>0</v>
      </c>
      <c r="S11" s="98"/>
      <c r="T11" s="99">
        <f t="shared" ref="T11:T24" si="8">AJ11</f>
        <v>0</v>
      </c>
      <c r="U11" s="98"/>
      <c r="V11" s="99">
        <f>AK11</f>
        <v>0</v>
      </c>
      <c r="W11" s="98"/>
      <c r="X11" s="146">
        <f>AL11</f>
        <v>0</v>
      </c>
      <c r="Y11" s="96"/>
      <c r="Z11" s="157">
        <f>AM11</f>
        <v>0</v>
      </c>
      <c r="AA11" s="153"/>
      <c r="AB11" s="104"/>
      <c r="AC11" s="105">
        <f t="shared" ref="AC11:AE38" si="9">B11</f>
        <v>0</v>
      </c>
      <c r="AD11" s="106">
        <f t="shared" si="9"/>
        <v>0</v>
      </c>
      <c r="AE11" s="107">
        <f t="shared" si="9"/>
        <v>0</v>
      </c>
      <c r="AF11" s="108">
        <f>(K11*100)/$AF$8</f>
        <v>0</v>
      </c>
      <c r="AG11" s="108">
        <f>(M11*100)/$AG$8</f>
        <v>0</v>
      </c>
      <c r="AH11" s="108">
        <f>(O11*100)/$AH$8</f>
        <v>0</v>
      </c>
      <c r="AI11" s="108">
        <f>(Q11*100)/$AI$8</f>
        <v>0</v>
      </c>
      <c r="AJ11" s="108">
        <f>(S11*100)/$AJ$8</f>
        <v>0</v>
      </c>
      <c r="AK11" s="108">
        <f>(U11*100)/$AK$8</f>
        <v>0</v>
      </c>
      <c r="AL11" s="108">
        <f>(W11*100)/$AL$8</f>
        <v>0</v>
      </c>
      <c r="AM11" s="108">
        <f>(Y11*100)/$AM$8</f>
        <v>0</v>
      </c>
      <c r="AN11" s="32">
        <f>COUNTIF(AF11:AM11,"&gt;0")</f>
        <v>0</v>
      </c>
      <c r="AO11" s="109">
        <f>IF(ISERR(SUM(AF11:AM11)/AN11),0,SUM(AF11:AM11)/AN11)</f>
        <v>0</v>
      </c>
      <c r="AP11" s="104"/>
    </row>
    <row r="12" spans="1:43" ht="18" x14ac:dyDescent="0.25">
      <c r="A12" s="163"/>
      <c r="B12" s="110" t="s">
        <v>101</v>
      </c>
      <c r="C12" s="120">
        <v>50529</v>
      </c>
      <c r="D12" s="122" t="s">
        <v>37</v>
      </c>
      <c r="E12" s="276">
        <f>LARGE(AF12:AM12,1)+LARGE(AF12:AM12,2)+LARGE(AF12:AM12,3)+LARGE(AF12:AM12,4)</f>
        <v>206.80933101985732</v>
      </c>
      <c r="F12" s="305">
        <f t="shared" ref="F12:F24" si="10">SUM(L12+N12+P12+R12+T12+V12+X12+Z12)</f>
        <v>206.80933101985732</v>
      </c>
      <c r="G12" s="306">
        <f t="shared" si="0"/>
        <v>206.80933101985732</v>
      </c>
      <c r="H12" s="307">
        <f t="shared" si="1"/>
        <v>4</v>
      </c>
      <c r="I12" s="308">
        <f t="shared" si="2"/>
        <v>3</v>
      </c>
      <c r="J12" s="309">
        <f t="shared" si="3"/>
        <v>68.93644367328578</v>
      </c>
      <c r="K12" s="114">
        <v>26</v>
      </c>
      <c r="L12" s="97">
        <f t="shared" si="4"/>
        <v>68.421052631578945</v>
      </c>
      <c r="M12" s="115"/>
      <c r="N12" s="116">
        <f t="shared" si="5"/>
        <v>0</v>
      </c>
      <c r="O12" s="115">
        <v>26</v>
      </c>
      <c r="P12" s="116">
        <f t="shared" si="6"/>
        <v>74.285714285714292</v>
      </c>
      <c r="Q12" s="115">
        <v>25</v>
      </c>
      <c r="R12" s="116">
        <f t="shared" si="7"/>
        <v>64.102564102564102</v>
      </c>
      <c r="S12" s="115"/>
      <c r="T12" s="116">
        <f t="shared" si="8"/>
        <v>0</v>
      </c>
      <c r="U12" s="115"/>
      <c r="V12" s="116">
        <f t="shared" ref="V12:V42" si="11">AK12</f>
        <v>0</v>
      </c>
      <c r="W12" s="115"/>
      <c r="X12" s="147">
        <f t="shared" ref="X12:X42" si="12">AL12</f>
        <v>0</v>
      </c>
      <c r="Y12" s="114"/>
      <c r="Z12" s="157">
        <f t="shared" ref="Z12:Z42" si="13">AM12</f>
        <v>0</v>
      </c>
      <c r="AA12" s="154"/>
      <c r="AB12" s="104"/>
      <c r="AC12" s="105" t="str">
        <f t="shared" si="9"/>
        <v>COOPER.D</v>
      </c>
      <c r="AD12" s="106">
        <f t="shared" si="9"/>
        <v>50529</v>
      </c>
      <c r="AE12" s="107" t="str">
        <f t="shared" si="9"/>
        <v>B/GWENT</v>
      </c>
      <c r="AF12" s="108">
        <f t="shared" ref="AF12:AF38" si="14">(K12*100)/$AF$8</f>
        <v>68.421052631578945</v>
      </c>
      <c r="AG12" s="108">
        <f t="shared" ref="AG12:AG38" si="15">(M12*100)/$AG$8</f>
        <v>0</v>
      </c>
      <c r="AH12" s="108">
        <f t="shared" ref="AH12:AH38" si="16">(O12*100)/$AH$8</f>
        <v>74.285714285714292</v>
      </c>
      <c r="AI12" s="108">
        <f t="shared" ref="AI12:AI38" si="17">(Q12*100)/$AI$8</f>
        <v>64.102564102564102</v>
      </c>
      <c r="AJ12" s="108">
        <f t="shared" ref="AJ12:AJ38" si="18">(S12*100)/$AJ$8</f>
        <v>0</v>
      </c>
      <c r="AK12" s="108">
        <f t="shared" ref="AK12:AK38" si="19">(U12*100)/$AK$8</f>
        <v>0</v>
      </c>
      <c r="AL12" s="108">
        <f t="shared" ref="AL12:AL38" si="20">(W12*100)/$AL$8</f>
        <v>0</v>
      </c>
      <c r="AM12" s="108">
        <f t="shared" ref="AM12:AM38" si="21">(Y12*100)/$AM$8</f>
        <v>0</v>
      </c>
      <c r="AN12" s="32">
        <f t="shared" ref="AN12:AN38" si="22">COUNTIF(AF12:AM12,"&gt;0")</f>
        <v>3</v>
      </c>
      <c r="AO12" s="109">
        <f t="shared" ref="AO12:AO38" si="23">IF(ISERR(SUM(AF12:AM12)/AN12),0,SUM(AF12:AM12)/AN12)</f>
        <v>68.93644367328578</v>
      </c>
      <c r="AP12" s="104"/>
    </row>
    <row r="13" spans="1:43" ht="18" x14ac:dyDescent="0.25">
      <c r="A13" s="163"/>
      <c r="B13" s="110" t="s">
        <v>102</v>
      </c>
      <c r="C13" s="120">
        <v>50830</v>
      </c>
      <c r="D13" s="122" t="s">
        <v>63</v>
      </c>
      <c r="E13" s="276"/>
      <c r="F13" s="305">
        <f t="shared" si="10"/>
        <v>0</v>
      </c>
      <c r="G13" s="306">
        <f t="shared" si="0"/>
        <v>0</v>
      </c>
      <c r="H13" s="307">
        <f t="shared" si="1"/>
        <v>0</v>
      </c>
      <c r="I13" s="308">
        <f t="shared" si="2"/>
        <v>0</v>
      </c>
      <c r="J13" s="309">
        <f t="shared" si="3"/>
        <v>0</v>
      </c>
      <c r="K13" s="114"/>
      <c r="L13" s="97">
        <f t="shared" si="4"/>
        <v>0</v>
      </c>
      <c r="M13" s="115"/>
      <c r="N13" s="116">
        <f t="shared" si="5"/>
        <v>0</v>
      </c>
      <c r="O13" s="115"/>
      <c r="P13" s="116">
        <f t="shared" si="6"/>
        <v>0</v>
      </c>
      <c r="Q13" s="115"/>
      <c r="R13" s="116">
        <f t="shared" si="7"/>
        <v>0</v>
      </c>
      <c r="S13" s="115"/>
      <c r="T13" s="116">
        <f t="shared" si="8"/>
        <v>0</v>
      </c>
      <c r="U13" s="115"/>
      <c r="V13" s="116">
        <f t="shared" si="11"/>
        <v>0</v>
      </c>
      <c r="W13" s="115"/>
      <c r="X13" s="147">
        <f t="shared" si="12"/>
        <v>0</v>
      </c>
      <c r="Y13" s="114"/>
      <c r="Z13" s="157">
        <f t="shared" si="13"/>
        <v>0</v>
      </c>
      <c r="AA13" s="153"/>
      <c r="AB13" s="104"/>
      <c r="AC13" s="105" t="str">
        <f t="shared" si="9"/>
        <v>DAVIS.M</v>
      </c>
      <c r="AD13" s="106">
        <f t="shared" si="9"/>
        <v>50830</v>
      </c>
      <c r="AE13" s="107" t="str">
        <f t="shared" si="9"/>
        <v>TONDU</v>
      </c>
      <c r="AF13" s="108">
        <f t="shared" si="14"/>
        <v>0</v>
      </c>
      <c r="AG13" s="108">
        <f t="shared" si="15"/>
        <v>0</v>
      </c>
      <c r="AH13" s="108">
        <f t="shared" si="16"/>
        <v>0</v>
      </c>
      <c r="AI13" s="108">
        <f t="shared" si="17"/>
        <v>0</v>
      </c>
      <c r="AJ13" s="108">
        <f t="shared" si="18"/>
        <v>0</v>
      </c>
      <c r="AK13" s="108">
        <f t="shared" si="19"/>
        <v>0</v>
      </c>
      <c r="AL13" s="108">
        <f t="shared" si="20"/>
        <v>0</v>
      </c>
      <c r="AM13" s="108">
        <f t="shared" si="21"/>
        <v>0</v>
      </c>
      <c r="AN13" s="32">
        <f t="shared" si="22"/>
        <v>0</v>
      </c>
      <c r="AO13" s="109">
        <f t="shared" si="23"/>
        <v>0</v>
      </c>
      <c r="AP13" s="104"/>
    </row>
    <row r="14" spans="1:43" ht="18" x14ac:dyDescent="0.25">
      <c r="A14" s="163"/>
      <c r="B14" s="123" t="s">
        <v>103</v>
      </c>
      <c r="C14" s="124">
        <v>50053</v>
      </c>
      <c r="D14" s="125" t="s">
        <v>60</v>
      </c>
      <c r="E14" s="276">
        <f t="shared" ref="E14:E24" si="24">LARGE(AF14:AM14,1)+LARGE(AF14:AM14,2)+LARGE(AF14:AM14,3)+LARGE(AF14:AM14,4)</f>
        <v>68.571428571428569</v>
      </c>
      <c r="F14" s="305">
        <f t="shared" si="10"/>
        <v>68.571428571428569</v>
      </c>
      <c r="G14" s="306">
        <f t="shared" si="0"/>
        <v>68.571428571428569</v>
      </c>
      <c r="H14" s="307">
        <f t="shared" si="1"/>
        <v>6</v>
      </c>
      <c r="I14" s="308">
        <f t="shared" si="2"/>
        <v>1</v>
      </c>
      <c r="J14" s="309">
        <f t="shared" si="3"/>
        <v>68.571428571428569</v>
      </c>
      <c r="K14" s="114"/>
      <c r="L14" s="97">
        <f t="shared" si="4"/>
        <v>0</v>
      </c>
      <c r="M14" s="115"/>
      <c r="N14" s="116">
        <f t="shared" si="5"/>
        <v>0</v>
      </c>
      <c r="O14" s="115">
        <v>24</v>
      </c>
      <c r="P14" s="116">
        <f t="shared" si="6"/>
        <v>68.571428571428569</v>
      </c>
      <c r="Q14" s="115"/>
      <c r="R14" s="116">
        <f t="shared" si="7"/>
        <v>0</v>
      </c>
      <c r="S14" s="115"/>
      <c r="T14" s="116">
        <f t="shared" si="8"/>
        <v>0</v>
      </c>
      <c r="U14" s="115"/>
      <c r="V14" s="116">
        <f t="shared" si="11"/>
        <v>0</v>
      </c>
      <c r="W14" s="115"/>
      <c r="X14" s="147">
        <f t="shared" si="12"/>
        <v>0</v>
      </c>
      <c r="Y14" s="114"/>
      <c r="Z14" s="157">
        <f t="shared" si="13"/>
        <v>0</v>
      </c>
      <c r="AA14" s="153"/>
      <c r="AB14" s="104"/>
      <c r="AC14" s="105" t="str">
        <f t="shared" si="9"/>
        <v>GOULD.T</v>
      </c>
      <c r="AD14" s="106">
        <f t="shared" si="9"/>
        <v>50053</v>
      </c>
      <c r="AE14" s="107" t="str">
        <f t="shared" si="9"/>
        <v>NELSON</v>
      </c>
      <c r="AF14" s="108">
        <f t="shared" si="14"/>
        <v>0</v>
      </c>
      <c r="AG14" s="108">
        <f t="shared" si="15"/>
        <v>0</v>
      </c>
      <c r="AH14" s="108">
        <f t="shared" si="16"/>
        <v>68.571428571428569</v>
      </c>
      <c r="AI14" s="108">
        <f t="shared" si="17"/>
        <v>0</v>
      </c>
      <c r="AJ14" s="108">
        <f t="shared" si="18"/>
        <v>0</v>
      </c>
      <c r="AK14" s="108">
        <f t="shared" si="19"/>
        <v>0</v>
      </c>
      <c r="AL14" s="108">
        <f t="shared" si="20"/>
        <v>0</v>
      </c>
      <c r="AM14" s="108">
        <f t="shared" si="21"/>
        <v>0</v>
      </c>
      <c r="AN14" s="32">
        <f t="shared" si="22"/>
        <v>1</v>
      </c>
      <c r="AO14" s="109">
        <f t="shared" si="23"/>
        <v>68.571428571428569</v>
      </c>
      <c r="AP14" s="104"/>
    </row>
    <row r="15" spans="1:43" ht="18" x14ac:dyDescent="0.25">
      <c r="A15" s="163"/>
      <c r="B15" s="119" t="s">
        <v>104</v>
      </c>
      <c r="C15" s="120">
        <v>50749</v>
      </c>
      <c r="D15" s="121" t="s">
        <v>63</v>
      </c>
      <c r="E15" s="276">
        <f t="shared" si="24"/>
        <v>0</v>
      </c>
      <c r="F15" s="305">
        <f t="shared" si="10"/>
        <v>0</v>
      </c>
      <c r="G15" s="306">
        <f t="shared" si="0"/>
        <v>0</v>
      </c>
      <c r="H15" s="307">
        <f t="shared" si="1"/>
        <v>0</v>
      </c>
      <c r="I15" s="308">
        <f t="shared" si="2"/>
        <v>0</v>
      </c>
      <c r="J15" s="309">
        <f t="shared" si="3"/>
        <v>0</v>
      </c>
      <c r="K15" s="114"/>
      <c r="L15" s="97">
        <f t="shared" si="4"/>
        <v>0</v>
      </c>
      <c r="M15" s="115"/>
      <c r="N15" s="116">
        <f t="shared" si="5"/>
        <v>0</v>
      </c>
      <c r="O15" s="115"/>
      <c r="P15" s="116">
        <f t="shared" si="6"/>
        <v>0</v>
      </c>
      <c r="Q15" s="115"/>
      <c r="R15" s="116">
        <f t="shared" si="7"/>
        <v>0</v>
      </c>
      <c r="S15" s="115"/>
      <c r="T15" s="116">
        <f t="shared" si="8"/>
        <v>0</v>
      </c>
      <c r="U15" s="115"/>
      <c r="V15" s="116">
        <f t="shared" si="11"/>
        <v>0</v>
      </c>
      <c r="W15" s="115"/>
      <c r="X15" s="147">
        <f t="shared" si="12"/>
        <v>0</v>
      </c>
      <c r="Y15" s="114"/>
      <c r="Z15" s="157">
        <f t="shared" si="13"/>
        <v>0</v>
      </c>
      <c r="AA15" s="153"/>
      <c r="AB15" s="104"/>
      <c r="AC15" s="105" t="str">
        <f t="shared" si="9"/>
        <v>HAMER.C</v>
      </c>
      <c r="AD15" s="106">
        <f t="shared" si="9"/>
        <v>50749</v>
      </c>
      <c r="AE15" s="107" t="str">
        <f t="shared" si="9"/>
        <v>TONDU</v>
      </c>
      <c r="AF15" s="108">
        <f t="shared" si="14"/>
        <v>0</v>
      </c>
      <c r="AG15" s="108">
        <f t="shared" si="15"/>
        <v>0</v>
      </c>
      <c r="AH15" s="108">
        <f t="shared" si="16"/>
        <v>0</v>
      </c>
      <c r="AI15" s="108">
        <f t="shared" si="17"/>
        <v>0</v>
      </c>
      <c r="AJ15" s="108">
        <f t="shared" si="18"/>
        <v>0</v>
      </c>
      <c r="AK15" s="108">
        <f t="shared" si="19"/>
        <v>0</v>
      </c>
      <c r="AL15" s="108">
        <f t="shared" si="20"/>
        <v>0</v>
      </c>
      <c r="AM15" s="108">
        <f t="shared" si="21"/>
        <v>0</v>
      </c>
      <c r="AN15" s="32">
        <f t="shared" si="22"/>
        <v>0</v>
      </c>
      <c r="AO15" s="109">
        <f t="shared" si="23"/>
        <v>0</v>
      </c>
      <c r="AP15" s="104"/>
    </row>
    <row r="16" spans="1:43" ht="18" x14ac:dyDescent="0.25">
      <c r="A16" s="163"/>
      <c r="B16" s="110" t="s">
        <v>105</v>
      </c>
      <c r="C16" s="120">
        <v>50844</v>
      </c>
      <c r="D16" s="122" t="s">
        <v>73</v>
      </c>
      <c r="E16" s="276">
        <f t="shared" si="24"/>
        <v>0</v>
      </c>
      <c r="F16" s="305">
        <f t="shared" si="10"/>
        <v>0</v>
      </c>
      <c r="G16" s="306">
        <f t="shared" si="0"/>
        <v>0</v>
      </c>
      <c r="H16" s="307">
        <f t="shared" si="1"/>
        <v>0</v>
      </c>
      <c r="I16" s="308">
        <f t="shared" si="2"/>
        <v>0</v>
      </c>
      <c r="J16" s="309">
        <f t="shared" si="3"/>
        <v>0</v>
      </c>
      <c r="K16" s="114"/>
      <c r="L16" s="97">
        <f t="shared" si="4"/>
        <v>0</v>
      </c>
      <c r="M16" s="115"/>
      <c r="N16" s="116">
        <f t="shared" si="5"/>
        <v>0</v>
      </c>
      <c r="O16" s="115"/>
      <c r="P16" s="116">
        <f t="shared" si="6"/>
        <v>0</v>
      </c>
      <c r="Q16" s="115"/>
      <c r="R16" s="116">
        <f t="shared" si="7"/>
        <v>0</v>
      </c>
      <c r="S16" s="115"/>
      <c r="T16" s="116">
        <f t="shared" si="8"/>
        <v>0</v>
      </c>
      <c r="U16" s="115"/>
      <c r="V16" s="116">
        <f t="shared" si="11"/>
        <v>0</v>
      </c>
      <c r="W16" s="115"/>
      <c r="X16" s="147">
        <f t="shared" si="12"/>
        <v>0</v>
      </c>
      <c r="Y16" s="114"/>
      <c r="Z16" s="157">
        <f t="shared" si="13"/>
        <v>0</v>
      </c>
      <c r="AA16" s="153"/>
      <c r="AB16" s="104"/>
      <c r="AC16" s="105" t="str">
        <f t="shared" si="9"/>
        <v>HAMMOND.P</v>
      </c>
      <c r="AD16" s="106">
        <f t="shared" si="9"/>
        <v>50844</v>
      </c>
      <c r="AE16" s="107" t="str">
        <f t="shared" si="9"/>
        <v>CASTLETON</v>
      </c>
      <c r="AF16" s="108">
        <f t="shared" si="14"/>
        <v>0</v>
      </c>
      <c r="AG16" s="108">
        <f t="shared" si="15"/>
        <v>0</v>
      </c>
      <c r="AH16" s="108">
        <f t="shared" si="16"/>
        <v>0</v>
      </c>
      <c r="AI16" s="108">
        <f t="shared" si="17"/>
        <v>0</v>
      </c>
      <c r="AJ16" s="108">
        <f t="shared" si="18"/>
        <v>0</v>
      </c>
      <c r="AK16" s="108">
        <f t="shared" si="19"/>
        <v>0</v>
      </c>
      <c r="AL16" s="108">
        <f t="shared" si="20"/>
        <v>0</v>
      </c>
      <c r="AM16" s="108">
        <f t="shared" si="21"/>
        <v>0</v>
      </c>
      <c r="AN16" s="32">
        <f t="shared" si="22"/>
        <v>0</v>
      </c>
      <c r="AO16" s="109">
        <f t="shared" si="23"/>
        <v>0</v>
      </c>
      <c r="AP16" s="104"/>
    </row>
    <row r="17" spans="1:42" ht="18" x14ac:dyDescent="0.25">
      <c r="A17" s="163"/>
      <c r="B17" s="110" t="s">
        <v>106</v>
      </c>
      <c r="C17" s="120">
        <v>50299</v>
      </c>
      <c r="D17" s="122" t="s">
        <v>60</v>
      </c>
      <c r="E17" s="276">
        <f t="shared" si="24"/>
        <v>0</v>
      </c>
      <c r="F17" s="305">
        <f t="shared" si="10"/>
        <v>0</v>
      </c>
      <c r="G17" s="306">
        <f t="shared" si="0"/>
        <v>0</v>
      </c>
      <c r="H17" s="307">
        <f t="shared" si="1"/>
        <v>0</v>
      </c>
      <c r="I17" s="308">
        <f t="shared" si="2"/>
        <v>0</v>
      </c>
      <c r="J17" s="309">
        <f t="shared" si="3"/>
        <v>0</v>
      </c>
      <c r="K17" s="114"/>
      <c r="L17" s="97">
        <f t="shared" si="4"/>
        <v>0</v>
      </c>
      <c r="M17" s="115"/>
      <c r="N17" s="116">
        <f t="shared" si="5"/>
        <v>0</v>
      </c>
      <c r="O17" s="115"/>
      <c r="P17" s="116">
        <f t="shared" si="6"/>
        <v>0</v>
      </c>
      <c r="Q17" s="115"/>
      <c r="R17" s="116">
        <f t="shared" si="7"/>
        <v>0</v>
      </c>
      <c r="S17" s="115"/>
      <c r="T17" s="116">
        <f t="shared" si="8"/>
        <v>0</v>
      </c>
      <c r="U17" s="115"/>
      <c r="V17" s="116">
        <f t="shared" si="11"/>
        <v>0</v>
      </c>
      <c r="W17" s="115"/>
      <c r="X17" s="147">
        <f t="shared" si="12"/>
        <v>0</v>
      </c>
      <c r="Y17" s="114"/>
      <c r="Z17" s="157">
        <f t="shared" si="13"/>
        <v>0</v>
      </c>
      <c r="AA17" s="153"/>
      <c r="AB17" s="104"/>
      <c r="AC17" s="105" t="str">
        <f t="shared" si="9"/>
        <v>HIGGINS.A</v>
      </c>
      <c r="AD17" s="106">
        <f t="shared" si="9"/>
        <v>50299</v>
      </c>
      <c r="AE17" s="107" t="str">
        <f t="shared" si="9"/>
        <v>NELSON</v>
      </c>
      <c r="AF17" s="108">
        <f t="shared" si="14"/>
        <v>0</v>
      </c>
      <c r="AG17" s="108">
        <f t="shared" si="15"/>
        <v>0</v>
      </c>
      <c r="AH17" s="108">
        <f t="shared" si="16"/>
        <v>0</v>
      </c>
      <c r="AI17" s="108">
        <f t="shared" si="17"/>
        <v>0</v>
      </c>
      <c r="AJ17" s="108">
        <f t="shared" si="18"/>
        <v>0</v>
      </c>
      <c r="AK17" s="108">
        <f t="shared" si="19"/>
        <v>0</v>
      </c>
      <c r="AL17" s="108">
        <f t="shared" si="20"/>
        <v>0</v>
      </c>
      <c r="AM17" s="108">
        <f t="shared" si="21"/>
        <v>0</v>
      </c>
      <c r="AN17" s="32">
        <f t="shared" si="22"/>
        <v>0</v>
      </c>
      <c r="AO17" s="109">
        <f t="shared" si="23"/>
        <v>0</v>
      </c>
      <c r="AP17" s="104"/>
    </row>
    <row r="18" spans="1:42" ht="18" x14ac:dyDescent="0.25">
      <c r="A18" s="163"/>
      <c r="B18" s="110" t="s">
        <v>107</v>
      </c>
      <c r="C18" s="120">
        <v>50094</v>
      </c>
      <c r="D18" s="122" t="s">
        <v>63</v>
      </c>
      <c r="E18" s="276">
        <f t="shared" si="24"/>
        <v>0</v>
      </c>
      <c r="F18" s="305">
        <f t="shared" si="10"/>
        <v>0</v>
      </c>
      <c r="G18" s="306">
        <f t="shared" si="0"/>
        <v>0</v>
      </c>
      <c r="H18" s="307">
        <f t="shared" si="1"/>
        <v>0</v>
      </c>
      <c r="I18" s="308">
        <f t="shared" si="2"/>
        <v>0</v>
      </c>
      <c r="J18" s="309">
        <f t="shared" si="3"/>
        <v>0</v>
      </c>
      <c r="K18" s="114"/>
      <c r="L18" s="97">
        <f t="shared" si="4"/>
        <v>0</v>
      </c>
      <c r="M18" s="115"/>
      <c r="N18" s="116">
        <f t="shared" si="5"/>
        <v>0</v>
      </c>
      <c r="O18" s="115"/>
      <c r="P18" s="116">
        <f t="shared" si="6"/>
        <v>0</v>
      </c>
      <c r="Q18" s="115"/>
      <c r="R18" s="116">
        <f t="shared" si="7"/>
        <v>0</v>
      </c>
      <c r="S18" s="115"/>
      <c r="T18" s="116">
        <f t="shared" si="8"/>
        <v>0</v>
      </c>
      <c r="U18" s="115"/>
      <c r="V18" s="116">
        <f t="shared" si="11"/>
        <v>0</v>
      </c>
      <c r="W18" s="115"/>
      <c r="X18" s="147">
        <f t="shared" si="12"/>
        <v>0</v>
      </c>
      <c r="Y18" s="114"/>
      <c r="Z18" s="157">
        <f t="shared" si="13"/>
        <v>0</v>
      </c>
      <c r="AA18" s="153"/>
      <c r="AB18" s="104"/>
      <c r="AC18" s="105" t="str">
        <f t="shared" si="9"/>
        <v>HORROCKS.D</v>
      </c>
      <c r="AD18" s="106">
        <f t="shared" si="9"/>
        <v>50094</v>
      </c>
      <c r="AE18" s="107" t="str">
        <f t="shared" si="9"/>
        <v>TONDU</v>
      </c>
      <c r="AF18" s="108">
        <f t="shared" si="14"/>
        <v>0</v>
      </c>
      <c r="AG18" s="108">
        <f t="shared" si="15"/>
        <v>0</v>
      </c>
      <c r="AH18" s="108">
        <f t="shared" si="16"/>
        <v>0</v>
      </c>
      <c r="AI18" s="108">
        <f t="shared" si="17"/>
        <v>0</v>
      </c>
      <c r="AJ18" s="108">
        <f t="shared" si="18"/>
        <v>0</v>
      </c>
      <c r="AK18" s="108">
        <f t="shared" si="19"/>
        <v>0</v>
      </c>
      <c r="AL18" s="108">
        <f t="shared" si="20"/>
        <v>0</v>
      </c>
      <c r="AM18" s="108">
        <f t="shared" si="21"/>
        <v>0</v>
      </c>
      <c r="AN18" s="32">
        <f t="shared" si="22"/>
        <v>0</v>
      </c>
      <c r="AO18" s="109">
        <f t="shared" si="23"/>
        <v>0</v>
      </c>
      <c r="AP18" s="104"/>
    </row>
    <row r="19" spans="1:42" ht="18" x14ac:dyDescent="0.25">
      <c r="A19" s="163"/>
      <c r="B19" s="110" t="s">
        <v>108</v>
      </c>
      <c r="C19" s="120">
        <v>50641</v>
      </c>
      <c r="D19" s="122" t="s">
        <v>63</v>
      </c>
      <c r="E19" s="276">
        <f t="shared" si="24"/>
        <v>0</v>
      </c>
      <c r="F19" s="305">
        <f t="shared" si="10"/>
        <v>0</v>
      </c>
      <c r="G19" s="306">
        <f t="shared" si="0"/>
        <v>0</v>
      </c>
      <c r="H19" s="307">
        <f t="shared" si="1"/>
        <v>0</v>
      </c>
      <c r="I19" s="308">
        <f t="shared" si="2"/>
        <v>0</v>
      </c>
      <c r="J19" s="309">
        <f t="shared" si="3"/>
        <v>0</v>
      </c>
      <c r="K19" s="114"/>
      <c r="L19" s="97">
        <f t="shared" si="4"/>
        <v>0</v>
      </c>
      <c r="M19" s="115"/>
      <c r="N19" s="116">
        <f t="shared" si="5"/>
        <v>0</v>
      </c>
      <c r="O19" s="115"/>
      <c r="P19" s="116">
        <f t="shared" si="6"/>
        <v>0</v>
      </c>
      <c r="Q19" s="115"/>
      <c r="R19" s="116">
        <f t="shared" si="7"/>
        <v>0</v>
      </c>
      <c r="S19" s="115"/>
      <c r="T19" s="116">
        <f t="shared" si="8"/>
        <v>0</v>
      </c>
      <c r="U19" s="115"/>
      <c r="V19" s="116">
        <f t="shared" si="11"/>
        <v>0</v>
      </c>
      <c r="W19" s="115"/>
      <c r="X19" s="147">
        <f t="shared" si="12"/>
        <v>0</v>
      </c>
      <c r="Y19" s="114"/>
      <c r="Z19" s="157">
        <f t="shared" si="13"/>
        <v>0</v>
      </c>
      <c r="AA19" s="153"/>
      <c r="AB19" s="104"/>
      <c r="AC19" s="105" t="str">
        <f t="shared" si="9"/>
        <v>JACOB.P</v>
      </c>
      <c r="AD19" s="106">
        <f t="shared" si="9"/>
        <v>50641</v>
      </c>
      <c r="AE19" s="107" t="str">
        <f t="shared" si="9"/>
        <v>TONDU</v>
      </c>
      <c r="AF19" s="108">
        <f t="shared" si="14"/>
        <v>0</v>
      </c>
      <c r="AG19" s="108">
        <f t="shared" si="15"/>
        <v>0</v>
      </c>
      <c r="AH19" s="108">
        <f t="shared" si="16"/>
        <v>0</v>
      </c>
      <c r="AI19" s="108">
        <f t="shared" si="17"/>
        <v>0</v>
      </c>
      <c r="AJ19" s="108">
        <f t="shared" si="18"/>
        <v>0</v>
      </c>
      <c r="AK19" s="108">
        <f t="shared" si="19"/>
        <v>0</v>
      </c>
      <c r="AL19" s="108">
        <f t="shared" si="20"/>
        <v>0</v>
      </c>
      <c r="AM19" s="108">
        <f t="shared" si="21"/>
        <v>0</v>
      </c>
      <c r="AN19" s="32">
        <f t="shared" si="22"/>
        <v>0</v>
      </c>
      <c r="AO19" s="109">
        <f t="shared" si="23"/>
        <v>0</v>
      </c>
      <c r="AP19" s="104"/>
    </row>
    <row r="20" spans="1:42" ht="18" x14ac:dyDescent="0.25">
      <c r="A20" s="163"/>
      <c r="B20" s="110" t="s">
        <v>109</v>
      </c>
      <c r="C20" s="120">
        <v>50502</v>
      </c>
      <c r="D20" s="122" t="s">
        <v>73</v>
      </c>
      <c r="E20" s="276">
        <f t="shared" si="24"/>
        <v>0</v>
      </c>
      <c r="F20" s="305">
        <f t="shared" si="10"/>
        <v>0</v>
      </c>
      <c r="G20" s="306">
        <f t="shared" si="0"/>
        <v>0</v>
      </c>
      <c r="H20" s="307">
        <f t="shared" si="1"/>
        <v>0</v>
      </c>
      <c r="I20" s="308">
        <f t="shared" si="2"/>
        <v>0</v>
      </c>
      <c r="J20" s="309">
        <f t="shared" si="3"/>
        <v>0</v>
      </c>
      <c r="K20" s="114"/>
      <c r="L20" s="97">
        <f t="shared" si="4"/>
        <v>0</v>
      </c>
      <c r="M20" s="115"/>
      <c r="N20" s="116">
        <f t="shared" si="5"/>
        <v>0</v>
      </c>
      <c r="O20" s="115"/>
      <c r="P20" s="116">
        <f t="shared" si="6"/>
        <v>0</v>
      </c>
      <c r="Q20" s="115"/>
      <c r="R20" s="116">
        <f t="shared" si="7"/>
        <v>0</v>
      </c>
      <c r="S20" s="115"/>
      <c r="T20" s="116">
        <f t="shared" si="8"/>
        <v>0</v>
      </c>
      <c r="U20" s="115"/>
      <c r="V20" s="116">
        <f t="shared" si="11"/>
        <v>0</v>
      </c>
      <c r="W20" s="115"/>
      <c r="X20" s="147">
        <f t="shared" si="12"/>
        <v>0</v>
      </c>
      <c r="Y20" s="114"/>
      <c r="Z20" s="157">
        <f t="shared" si="13"/>
        <v>0</v>
      </c>
      <c r="AA20" s="153"/>
      <c r="AB20" s="104"/>
      <c r="AC20" s="105" t="str">
        <f t="shared" si="9"/>
        <v>LONG.M</v>
      </c>
      <c r="AD20" s="106">
        <f t="shared" si="9"/>
        <v>50502</v>
      </c>
      <c r="AE20" s="107" t="str">
        <f t="shared" si="9"/>
        <v>CASTLETON</v>
      </c>
      <c r="AF20" s="108">
        <f t="shared" si="14"/>
        <v>0</v>
      </c>
      <c r="AG20" s="108">
        <f t="shared" si="15"/>
        <v>0</v>
      </c>
      <c r="AH20" s="108">
        <f t="shared" si="16"/>
        <v>0</v>
      </c>
      <c r="AI20" s="108">
        <f t="shared" si="17"/>
        <v>0</v>
      </c>
      <c r="AJ20" s="108">
        <f t="shared" si="18"/>
        <v>0</v>
      </c>
      <c r="AK20" s="108">
        <f t="shared" si="19"/>
        <v>0</v>
      </c>
      <c r="AL20" s="108">
        <f t="shared" si="20"/>
        <v>0</v>
      </c>
      <c r="AM20" s="108">
        <f t="shared" si="21"/>
        <v>0</v>
      </c>
      <c r="AN20" s="32">
        <f t="shared" si="22"/>
        <v>0</v>
      </c>
      <c r="AO20" s="109">
        <f t="shared" si="23"/>
        <v>0</v>
      </c>
      <c r="AP20" s="104"/>
    </row>
    <row r="21" spans="1:42" ht="18" x14ac:dyDescent="0.25">
      <c r="A21" s="163"/>
      <c r="B21" s="110" t="s">
        <v>110</v>
      </c>
      <c r="C21" s="120">
        <v>50249</v>
      </c>
      <c r="D21" s="125" t="s">
        <v>63</v>
      </c>
      <c r="E21" s="276">
        <f t="shared" si="24"/>
        <v>127.3391812865497</v>
      </c>
      <c r="F21" s="305">
        <f t="shared" si="10"/>
        <v>127.3391812865497</v>
      </c>
      <c r="G21" s="306">
        <f t="shared" si="0"/>
        <v>127.3391812865497</v>
      </c>
      <c r="H21" s="307">
        <f t="shared" si="1"/>
        <v>5</v>
      </c>
      <c r="I21" s="308">
        <f t="shared" si="2"/>
        <v>2</v>
      </c>
      <c r="J21" s="309">
        <f t="shared" si="3"/>
        <v>63.669590643274852</v>
      </c>
      <c r="K21" s="114"/>
      <c r="L21" s="97">
        <f t="shared" si="4"/>
        <v>0</v>
      </c>
      <c r="M21" s="115">
        <v>25</v>
      </c>
      <c r="N21" s="116">
        <f t="shared" si="5"/>
        <v>69.444444444444443</v>
      </c>
      <c r="O21" s="115"/>
      <c r="P21" s="116">
        <f t="shared" si="6"/>
        <v>0</v>
      </c>
      <c r="Q21" s="115"/>
      <c r="R21" s="116">
        <f t="shared" si="7"/>
        <v>0</v>
      </c>
      <c r="S21" s="115"/>
      <c r="T21" s="116">
        <f t="shared" si="8"/>
        <v>0</v>
      </c>
      <c r="U21" s="115">
        <v>22</v>
      </c>
      <c r="V21" s="116">
        <f t="shared" si="11"/>
        <v>57.89473684210526</v>
      </c>
      <c r="W21" s="115"/>
      <c r="X21" s="147">
        <f t="shared" si="12"/>
        <v>0</v>
      </c>
      <c r="Y21" s="114"/>
      <c r="Z21" s="157">
        <f t="shared" si="13"/>
        <v>0</v>
      </c>
      <c r="AA21" s="153"/>
      <c r="AB21" s="104"/>
      <c r="AC21" s="105" t="str">
        <f t="shared" si="9"/>
        <v>MATHOULIN.K</v>
      </c>
      <c r="AD21" s="106">
        <f t="shared" si="9"/>
        <v>50249</v>
      </c>
      <c r="AE21" s="107" t="str">
        <f t="shared" si="9"/>
        <v>TONDU</v>
      </c>
      <c r="AF21" s="108">
        <f t="shared" si="14"/>
        <v>0</v>
      </c>
      <c r="AG21" s="108">
        <f t="shared" si="15"/>
        <v>69.444444444444443</v>
      </c>
      <c r="AH21" s="108">
        <f t="shared" si="16"/>
        <v>0</v>
      </c>
      <c r="AI21" s="108">
        <f t="shared" si="17"/>
        <v>0</v>
      </c>
      <c r="AJ21" s="108">
        <f t="shared" si="18"/>
        <v>0</v>
      </c>
      <c r="AK21" s="108">
        <f t="shared" si="19"/>
        <v>57.89473684210526</v>
      </c>
      <c r="AL21" s="108">
        <f t="shared" si="20"/>
        <v>0</v>
      </c>
      <c r="AM21" s="108">
        <f t="shared" si="21"/>
        <v>0</v>
      </c>
      <c r="AN21" s="32">
        <f t="shared" si="22"/>
        <v>2</v>
      </c>
      <c r="AO21" s="109">
        <f t="shared" si="23"/>
        <v>63.669590643274852</v>
      </c>
      <c r="AP21" s="104"/>
    </row>
    <row r="22" spans="1:42" ht="18" x14ac:dyDescent="0.25">
      <c r="A22" s="163"/>
      <c r="B22" s="110" t="s">
        <v>111</v>
      </c>
      <c r="C22" s="111"/>
      <c r="D22" s="112" t="s">
        <v>36</v>
      </c>
      <c r="E22" s="276">
        <f t="shared" si="24"/>
        <v>0</v>
      </c>
      <c r="F22" s="305">
        <f t="shared" si="10"/>
        <v>0</v>
      </c>
      <c r="G22" s="306">
        <f t="shared" si="0"/>
        <v>0</v>
      </c>
      <c r="H22" s="307">
        <f t="shared" si="1"/>
        <v>0</v>
      </c>
      <c r="I22" s="308">
        <f t="shared" si="2"/>
        <v>0</v>
      </c>
      <c r="J22" s="309">
        <f t="shared" si="3"/>
        <v>0</v>
      </c>
      <c r="K22" s="114"/>
      <c r="L22" s="97">
        <f t="shared" si="4"/>
        <v>0</v>
      </c>
      <c r="M22" s="115"/>
      <c r="N22" s="116">
        <f t="shared" si="5"/>
        <v>0</v>
      </c>
      <c r="O22" s="115"/>
      <c r="P22" s="116">
        <f t="shared" si="6"/>
        <v>0</v>
      </c>
      <c r="Q22" s="115"/>
      <c r="R22" s="116">
        <f t="shared" si="7"/>
        <v>0</v>
      </c>
      <c r="S22" s="115"/>
      <c r="T22" s="116">
        <f t="shared" si="8"/>
        <v>0</v>
      </c>
      <c r="U22" s="115"/>
      <c r="V22" s="116">
        <f t="shared" si="11"/>
        <v>0</v>
      </c>
      <c r="W22" s="115"/>
      <c r="X22" s="147">
        <f t="shared" si="12"/>
        <v>0</v>
      </c>
      <c r="Y22" s="114"/>
      <c r="Z22" s="157">
        <f t="shared" si="13"/>
        <v>0</v>
      </c>
      <c r="AA22" s="153"/>
      <c r="AB22" s="104"/>
      <c r="AC22" s="105" t="str">
        <f t="shared" si="9"/>
        <v>MONTGOMERY.I</v>
      </c>
      <c r="AD22" s="106">
        <f t="shared" si="9"/>
        <v>0</v>
      </c>
      <c r="AE22" s="107" t="str">
        <f t="shared" si="9"/>
        <v>QUARRY</v>
      </c>
      <c r="AF22" s="108">
        <f t="shared" si="14"/>
        <v>0</v>
      </c>
      <c r="AG22" s="108">
        <f t="shared" si="15"/>
        <v>0</v>
      </c>
      <c r="AH22" s="108">
        <f t="shared" si="16"/>
        <v>0</v>
      </c>
      <c r="AI22" s="108">
        <f t="shared" si="17"/>
        <v>0</v>
      </c>
      <c r="AJ22" s="108">
        <f t="shared" si="18"/>
        <v>0</v>
      </c>
      <c r="AK22" s="108">
        <f t="shared" si="19"/>
        <v>0</v>
      </c>
      <c r="AL22" s="108">
        <f t="shared" si="20"/>
        <v>0</v>
      </c>
      <c r="AM22" s="108">
        <f t="shared" si="21"/>
        <v>0</v>
      </c>
      <c r="AN22" s="32">
        <f t="shared" si="22"/>
        <v>0</v>
      </c>
      <c r="AO22" s="109">
        <f t="shared" si="23"/>
        <v>0</v>
      </c>
      <c r="AP22" s="104"/>
    </row>
    <row r="23" spans="1:42" ht="18" x14ac:dyDescent="0.25">
      <c r="A23" s="163"/>
      <c r="B23" s="160" t="s">
        <v>112</v>
      </c>
      <c r="C23" s="90">
        <v>50554</v>
      </c>
      <c r="D23" s="122" t="s">
        <v>37</v>
      </c>
      <c r="E23" s="276">
        <f t="shared" si="24"/>
        <v>68.571428571428569</v>
      </c>
      <c r="F23" s="305">
        <f t="shared" si="10"/>
        <v>68.571428571428569</v>
      </c>
      <c r="G23" s="306">
        <f t="shared" si="0"/>
        <v>68.571428571428569</v>
      </c>
      <c r="H23" s="307">
        <f t="shared" si="1"/>
        <v>6</v>
      </c>
      <c r="I23" s="308">
        <f t="shared" si="2"/>
        <v>1</v>
      </c>
      <c r="J23" s="309">
        <f t="shared" si="3"/>
        <v>68.571428571428569</v>
      </c>
      <c r="K23" s="114"/>
      <c r="L23" s="97">
        <f t="shared" si="4"/>
        <v>0</v>
      </c>
      <c r="M23" s="115"/>
      <c r="N23" s="116">
        <f t="shared" si="5"/>
        <v>0</v>
      </c>
      <c r="O23" s="115">
        <v>24</v>
      </c>
      <c r="P23" s="116">
        <f t="shared" si="6"/>
        <v>68.571428571428569</v>
      </c>
      <c r="Q23" s="115"/>
      <c r="R23" s="116">
        <f t="shared" si="7"/>
        <v>0</v>
      </c>
      <c r="S23" s="115"/>
      <c r="T23" s="116">
        <f t="shared" si="8"/>
        <v>0</v>
      </c>
      <c r="U23" s="115"/>
      <c r="V23" s="116">
        <f t="shared" si="11"/>
        <v>0</v>
      </c>
      <c r="W23" s="115"/>
      <c r="X23" s="147">
        <f t="shared" si="12"/>
        <v>0</v>
      </c>
      <c r="Y23" s="114"/>
      <c r="Z23" s="157">
        <f t="shared" si="13"/>
        <v>0</v>
      </c>
      <c r="AA23" s="153"/>
      <c r="AB23" s="104"/>
      <c r="AC23" s="105" t="str">
        <f t="shared" si="9"/>
        <v>MORGAN.C</v>
      </c>
      <c r="AD23" s="106">
        <f t="shared" si="9"/>
        <v>50554</v>
      </c>
      <c r="AE23" s="107" t="str">
        <f t="shared" si="9"/>
        <v>B/GWENT</v>
      </c>
      <c r="AF23" s="108">
        <f t="shared" si="14"/>
        <v>0</v>
      </c>
      <c r="AG23" s="108">
        <f t="shared" si="15"/>
        <v>0</v>
      </c>
      <c r="AH23" s="108">
        <f t="shared" si="16"/>
        <v>68.571428571428569</v>
      </c>
      <c r="AI23" s="108">
        <f t="shared" si="17"/>
        <v>0</v>
      </c>
      <c r="AJ23" s="108">
        <f t="shared" si="18"/>
        <v>0</v>
      </c>
      <c r="AK23" s="108">
        <f t="shared" si="19"/>
        <v>0</v>
      </c>
      <c r="AL23" s="108">
        <f t="shared" si="20"/>
        <v>0</v>
      </c>
      <c r="AM23" s="108">
        <f t="shared" si="21"/>
        <v>0</v>
      </c>
      <c r="AN23" s="32">
        <f t="shared" si="22"/>
        <v>1</v>
      </c>
      <c r="AO23" s="109">
        <f t="shared" si="23"/>
        <v>68.571428571428569</v>
      </c>
      <c r="AP23" s="104"/>
    </row>
    <row r="24" spans="1:42" ht="18" x14ac:dyDescent="0.25">
      <c r="A24" s="163"/>
      <c r="B24" s="110" t="s">
        <v>113</v>
      </c>
      <c r="C24" s="120">
        <v>50859</v>
      </c>
      <c r="D24" s="125" t="s">
        <v>37</v>
      </c>
      <c r="E24" s="276">
        <f t="shared" si="24"/>
        <v>300.05172636751581</v>
      </c>
      <c r="F24" s="305">
        <f t="shared" si="10"/>
        <v>466.16894248473199</v>
      </c>
      <c r="G24" s="306">
        <f t="shared" si="0"/>
        <v>359.02608534187476</v>
      </c>
      <c r="H24" s="307">
        <f t="shared" si="1"/>
        <v>1</v>
      </c>
      <c r="I24" s="308">
        <f t="shared" si="2"/>
        <v>7</v>
      </c>
      <c r="J24" s="309">
        <f t="shared" si="3"/>
        <v>66.595563212104565</v>
      </c>
      <c r="K24" s="114">
        <v>29</v>
      </c>
      <c r="L24" s="97">
        <f t="shared" si="4"/>
        <v>76.315789473684205</v>
      </c>
      <c r="M24" s="115">
        <v>18</v>
      </c>
      <c r="N24" s="116">
        <f t="shared" si="5"/>
        <v>50</v>
      </c>
      <c r="O24" s="115">
        <v>20</v>
      </c>
      <c r="P24" s="116">
        <f t="shared" si="6"/>
        <v>57.142857142857146</v>
      </c>
      <c r="Q24" s="115">
        <v>23</v>
      </c>
      <c r="R24" s="116">
        <f t="shared" si="7"/>
        <v>58.974358974358971</v>
      </c>
      <c r="S24" s="115">
        <v>21</v>
      </c>
      <c r="T24" s="116">
        <f t="shared" si="8"/>
        <v>63.636363636363633</v>
      </c>
      <c r="U24" s="115">
        <v>29</v>
      </c>
      <c r="V24" s="116">
        <f t="shared" si="11"/>
        <v>76.315789473684205</v>
      </c>
      <c r="W24" s="115">
        <v>31</v>
      </c>
      <c r="X24" s="147">
        <f t="shared" si="12"/>
        <v>83.78378378378379</v>
      </c>
      <c r="Y24" s="114"/>
      <c r="Z24" s="157">
        <f t="shared" si="13"/>
        <v>0</v>
      </c>
      <c r="AA24" s="153"/>
      <c r="AB24" s="104"/>
      <c r="AC24" s="105" t="str">
        <f t="shared" si="9"/>
        <v>MORGAN.N</v>
      </c>
      <c r="AD24" s="106">
        <f t="shared" si="9"/>
        <v>50859</v>
      </c>
      <c r="AE24" s="107" t="str">
        <f t="shared" si="9"/>
        <v>B/GWENT</v>
      </c>
      <c r="AF24" s="108">
        <f t="shared" si="14"/>
        <v>76.315789473684205</v>
      </c>
      <c r="AG24" s="108">
        <f t="shared" si="15"/>
        <v>50</v>
      </c>
      <c r="AH24" s="108">
        <f t="shared" si="16"/>
        <v>57.142857142857146</v>
      </c>
      <c r="AI24" s="108">
        <f t="shared" si="17"/>
        <v>58.974358974358971</v>
      </c>
      <c r="AJ24" s="108">
        <f t="shared" si="18"/>
        <v>63.636363636363633</v>
      </c>
      <c r="AK24" s="108">
        <f t="shared" si="19"/>
        <v>76.315789473684205</v>
      </c>
      <c r="AL24" s="108">
        <f t="shared" si="20"/>
        <v>83.78378378378379</v>
      </c>
      <c r="AM24" s="108">
        <f t="shared" si="21"/>
        <v>0</v>
      </c>
      <c r="AN24" s="32">
        <f t="shared" si="22"/>
        <v>7</v>
      </c>
      <c r="AO24" s="109">
        <f t="shared" si="23"/>
        <v>66.595563212104565</v>
      </c>
      <c r="AP24" s="104"/>
    </row>
    <row r="25" spans="1:42" ht="18" x14ac:dyDescent="0.25">
      <c r="A25" s="163"/>
      <c r="B25" s="110" t="s">
        <v>114</v>
      </c>
      <c r="C25" s="120">
        <v>50054</v>
      </c>
      <c r="D25" s="122" t="s">
        <v>36</v>
      </c>
      <c r="E25" s="276">
        <f>LARGE(AF25:AM25,1)+LARGE(AF25:AM25,2)+LARGE(AF25:AM25,3)+LARGE(AF25:AM25,4)</f>
        <v>225.97455176402548</v>
      </c>
      <c r="F25" s="305">
        <f t="shared" ref="F25" si="25">SUM(L25+N25+P25+R25+T25+V25+X25+Z25)</f>
        <v>225.97455176402548</v>
      </c>
      <c r="G25" s="306">
        <f t="shared" ref="G25" si="26">LARGE(AF25:AM25,1)+LARGE(AF25:AM25,2)+LARGE(AF25:AM25,3)+LARGE(AF25:AM25,4)+LARGE(AF25:AM25,5)</f>
        <v>225.97455176402548</v>
      </c>
      <c r="H25" s="307">
        <f t="shared" si="1"/>
        <v>3</v>
      </c>
      <c r="I25" s="308">
        <f t="shared" ref="I25" si="27">AN25</f>
        <v>3</v>
      </c>
      <c r="J25" s="309">
        <f t="shared" ref="J25" si="28">AO25</f>
        <v>75.324850588008488</v>
      </c>
      <c r="K25" s="114">
        <v>31</v>
      </c>
      <c r="L25" s="97">
        <f t="shared" ref="L25" si="29">AF25</f>
        <v>81.578947368421055</v>
      </c>
      <c r="M25" s="115"/>
      <c r="N25" s="116">
        <f t="shared" ref="N25" si="30">AG25</f>
        <v>0</v>
      </c>
      <c r="O25" s="115">
        <v>29</v>
      </c>
      <c r="P25" s="116">
        <f t="shared" ref="P25:P42" si="31">AH25</f>
        <v>82.857142857142861</v>
      </c>
      <c r="Q25" s="115">
        <v>24</v>
      </c>
      <c r="R25" s="116">
        <f t="shared" ref="R25:R42" si="32">AI25</f>
        <v>61.53846153846154</v>
      </c>
      <c r="S25" s="115"/>
      <c r="T25" s="116">
        <f t="shared" ref="T25:T42" si="33">AJ25</f>
        <v>0</v>
      </c>
      <c r="U25" s="115"/>
      <c r="V25" s="116">
        <f t="shared" si="11"/>
        <v>0</v>
      </c>
      <c r="W25" s="115"/>
      <c r="X25" s="147">
        <f t="shared" si="12"/>
        <v>0</v>
      </c>
      <c r="Y25" s="114"/>
      <c r="Z25" s="157">
        <f t="shared" si="13"/>
        <v>0</v>
      </c>
      <c r="AA25" s="153"/>
      <c r="AB25" s="104"/>
      <c r="AC25" s="105" t="str">
        <f t="shared" si="9"/>
        <v>MORTLOCK.J</v>
      </c>
      <c r="AD25" s="106">
        <f t="shared" si="9"/>
        <v>50054</v>
      </c>
      <c r="AE25" s="107" t="str">
        <f t="shared" si="9"/>
        <v>QUARRY</v>
      </c>
      <c r="AF25" s="108">
        <f t="shared" si="14"/>
        <v>81.578947368421055</v>
      </c>
      <c r="AG25" s="108">
        <f t="shared" si="15"/>
        <v>0</v>
      </c>
      <c r="AH25" s="108">
        <f t="shared" si="16"/>
        <v>82.857142857142861</v>
      </c>
      <c r="AI25" s="108">
        <f t="shared" si="17"/>
        <v>61.53846153846154</v>
      </c>
      <c r="AJ25" s="108">
        <f t="shared" si="18"/>
        <v>0</v>
      </c>
      <c r="AK25" s="108">
        <f t="shared" si="19"/>
        <v>0</v>
      </c>
      <c r="AL25" s="108">
        <f t="shared" si="20"/>
        <v>0</v>
      </c>
      <c r="AM25" s="108">
        <f t="shared" si="21"/>
        <v>0</v>
      </c>
      <c r="AN25" s="32">
        <f t="shared" si="22"/>
        <v>3</v>
      </c>
      <c r="AO25" s="109">
        <f t="shared" si="23"/>
        <v>75.324850588008488</v>
      </c>
      <c r="AP25" s="104"/>
    </row>
    <row r="26" spans="1:42" ht="18" x14ac:dyDescent="0.25">
      <c r="A26" s="163"/>
      <c r="B26" s="110" t="s">
        <v>115</v>
      </c>
      <c r="C26" s="120">
        <v>50394</v>
      </c>
      <c r="D26" s="122" t="s">
        <v>60</v>
      </c>
      <c r="E26" s="276">
        <f t="shared" ref="E26:E38" si="34">LARGE(AF26:AM26,1)+LARGE(AF26:AM26,2)+LARGE(AF26:AM26,3)+LARGE(AF26:AM26,4)</f>
        <v>0</v>
      </c>
      <c r="F26" s="305">
        <f t="shared" ref="F26:F38" si="35">SUM(L26+N26+P26+R26+T26+V26+X26+Z26)</f>
        <v>0</v>
      </c>
      <c r="G26" s="306">
        <f t="shared" ref="G26:G38" si="36">LARGE(AF26:AM26,1)+LARGE(AF26:AM26,2)+LARGE(AF26:AM26,3)+LARGE(AF26:AM26,4)+LARGE(AF26:AM26,5)</f>
        <v>0</v>
      </c>
      <c r="H26" s="307">
        <f t="shared" si="1"/>
        <v>0</v>
      </c>
      <c r="I26" s="308">
        <f t="shared" ref="I26:J42" si="37">AN26</f>
        <v>0</v>
      </c>
      <c r="J26" s="309">
        <f t="shared" si="37"/>
        <v>0</v>
      </c>
      <c r="K26" s="114"/>
      <c r="L26" s="97">
        <f t="shared" ref="L26:L42" si="38">AF26</f>
        <v>0</v>
      </c>
      <c r="M26" s="115"/>
      <c r="N26" s="116">
        <f t="shared" ref="N26:N42" si="39">AG26</f>
        <v>0</v>
      </c>
      <c r="O26" s="115"/>
      <c r="P26" s="116">
        <f t="shared" si="31"/>
        <v>0</v>
      </c>
      <c r="Q26" s="115"/>
      <c r="R26" s="116">
        <f t="shared" si="32"/>
        <v>0</v>
      </c>
      <c r="S26" s="115"/>
      <c r="T26" s="116">
        <f t="shared" si="33"/>
        <v>0</v>
      </c>
      <c r="U26" s="115"/>
      <c r="V26" s="116">
        <f t="shared" si="11"/>
        <v>0</v>
      </c>
      <c r="W26" s="115"/>
      <c r="X26" s="147">
        <f t="shared" si="12"/>
        <v>0</v>
      </c>
      <c r="Y26" s="114"/>
      <c r="Z26" s="157">
        <f t="shared" si="13"/>
        <v>0</v>
      </c>
      <c r="AA26" s="153"/>
      <c r="AB26" s="104"/>
      <c r="AC26" s="105" t="str">
        <f t="shared" si="9"/>
        <v>REES.M</v>
      </c>
      <c r="AD26" s="106">
        <f t="shared" si="9"/>
        <v>50394</v>
      </c>
      <c r="AE26" s="107" t="str">
        <f t="shared" si="9"/>
        <v>NELSON</v>
      </c>
      <c r="AF26" s="108">
        <f t="shared" si="14"/>
        <v>0</v>
      </c>
      <c r="AG26" s="108">
        <f t="shared" si="15"/>
        <v>0</v>
      </c>
      <c r="AH26" s="108">
        <f t="shared" si="16"/>
        <v>0</v>
      </c>
      <c r="AI26" s="108">
        <f t="shared" si="17"/>
        <v>0</v>
      </c>
      <c r="AJ26" s="108">
        <f t="shared" si="18"/>
        <v>0</v>
      </c>
      <c r="AK26" s="108">
        <f t="shared" si="19"/>
        <v>0</v>
      </c>
      <c r="AL26" s="108">
        <f t="shared" si="20"/>
        <v>0</v>
      </c>
      <c r="AM26" s="108">
        <f t="shared" si="21"/>
        <v>0</v>
      </c>
      <c r="AN26" s="32">
        <f t="shared" si="22"/>
        <v>0</v>
      </c>
      <c r="AO26" s="109">
        <f t="shared" si="23"/>
        <v>0</v>
      </c>
      <c r="AP26" s="104"/>
    </row>
    <row r="27" spans="1:42" ht="18" x14ac:dyDescent="0.25">
      <c r="A27" s="163"/>
      <c r="B27" s="119" t="s">
        <v>116</v>
      </c>
      <c r="C27" s="120">
        <v>50871</v>
      </c>
      <c r="D27" s="121" t="s">
        <v>73</v>
      </c>
      <c r="E27" s="276">
        <f t="shared" si="34"/>
        <v>279.04671588882115</v>
      </c>
      <c r="F27" s="305">
        <f t="shared" si="35"/>
        <v>332.89286973497497</v>
      </c>
      <c r="G27" s="306">
        <f t="shared" si="36"/>
        <v>332.89286973497502</v>
      </c>
      <c r="H27" s="307">
        <f t="shared" si="1"/>
        <v>2</v>
      </c>
      <c r="I27" s="308">
        <f t="shared" si="37"/>
        <v>5</v>
      </c>
      <c r="J27" s="309">
        <f t="shared" si="37"/>
        <v>66.578573946994993</v>
      </c>
      <c r="K27" s="114">
        <v>28</v>
      </c>
      <c r="L27" s="97">
        <f t="shared" si="38"/>
        <v>73.684210526315795</v>
      </c>
      <c r="M27" s="115">
        <v>20</v>
      </c>
      <c r="N27" s="116">
        <f t="shared" si="39"/>
        <v>55.555555555555557</v>
      </c>
      <c r="O27" s="115">
        <v>25</v>
      </c>
      <c r="P27" s="116">
        <f t="shared" si="31"/>
        <v>71.428571428571431</v>
      </c>
      <c r="Q27" s="115">
        <v>21</v>
      </c>
      <c r="R27" s="116">
        <f t="shared" si="32"/>
        <v>53.846153846153847</v>
      </c>
      <c r="S27" s="115"/>
      <c r="T27" s="116">
        <f t="shared" si="33"/>
        <v>0</v>
      </c>
      <c r="U27" s="115"/>
      <c r="V27" s="116">
        <f t="shared" si="11"/>
        <v>0</v>
      </c>
      <c r="W27" s="115">
        <v>29</v>
      </c>
      <c r="X27" s="147">
        <f t="shared" si="12"/>
        <v>78.378378378378372</v>
      </c>
      <c r="Y27" s="114"/>
      <c r="Z27" s="157">
        <f t="shared" si="13"/>
        <v>0</v>
      </c>
      <c r="AA27" s="153"/>
      <c r="AB27" s="104"/>
      <c r="AC27" s="105" t="str">
        <f t="shared" si="9"/>
        <v>SHELDON.S</v>
      </c>
      <c r="AD27" s="106">
        <f t="shared" si="9"/>
        <v>50871</v>
      </c>
      <c r="AE27" s="107" t="str">
        <f t="shared" si="9"/>
        <v>CASTLETON</v>
      </c>
      <c r="AF27" s="108">
        <f t="shared" si="14"/>
        <v>73.684210526315795</v>
      </c>
      <c r="AG27" s="108">
        <f t="shared" si="15"/>
        <v>55.555555555555557</v>
      </c>
      <c r="AH27" s="108">
        <f t="shared" si="16"/>
        <v>71.428571428571431</v>
      </c>
      <c r="AI27" s="108">
        <f t="shared" si="17"/>
        <v>53.846153846153847</v>
      </c>
      <c r="AJ27" s="108">
        <f t="shared" si="18"/>
        <v>0</v>
      </c>
      <c r="AK27" s="108">
        <f t="shared" si="19"/>
        <v>0</v>
      </c>
      <c r="AL27" s="108">
        <f t="shared" si="20"/>
        <v>78.378378378378372</v>
      </c>
      <c r="AM27" s="108">
        <f t="shared" si="21"/>
        <v>0</v>
      </c>
      <c r="AN27" s="32">
        <f t="shared" si="22"/>
        <v>5</v>
      </c>
      <c r="AO27" s="109">
        <f t="shared" si="23"/>
        <v>66.578573946994993</v>
      </c>
      <c r="AP27" s="104"/>
    </row>
    <row r="28" spans="1:42" ht="18" x14ac:dyDescent="0.25">
      <c r="A28" s="163"/>
      <c r="B28" s="110" t="s">
        <v>118</v>
      </c>
      <c r="C28" s="111">
        <v>50229</v>
      </c>
      <c r="D28" s="112" t="s">
        <v>37</v>
      </c>
      <c r="E28" s="276">
        <f t="shared" si="34"/>
        <v>0</v>
      </c>
      <c r="F28" s="305">
        <f t="shared" si="35"/>
        <v>0</v>
      </c>
      <c r="G28" s="306">
        <f t="shared" si="36"/>
        <v>0</v>
      </c>
      <c r="H28" s="307">
        <f t="shared" si="1"/>
        <v>0</v>
      </c>
      <c r="I28" s="308">
        <f t="shared" si="37"/>
        <v>0</v>
      </c>
      <c r="J28" s="309">
        <f t="shared" si="37"/>
        <v>0</v>
      </c>
      <c r="K28" s="114"/>
      <c r="L28" s="97">
        <f t="shared" si="38"/>
        <v>0</v>
      </c>
      <c r="M28" s="115"/>
      <c r="N28" s="116">
        <f t="shared" si="39"/>
        <v>0</v>
      </c>
      <c r="O28" s="115"/>
      <c r="P28" s="116">
        <f t="shared" si="31"/>
        <v>0</v>
      </c>
      <c r="Q28" s="115"/>
      <c r="R28" s="116">
        <f t="shared" si="32"/>
        <v>0</v>
      </c>
      <c r="S28" s="115"/>
      <c r="T28" s="116">
        <f t="shared" si="33"/>
        <v>0</v>
      </c>
      <c r="U28" s="115"/>
      <c r="V28" s="116">
        <f t="shared" si="11"/>
        <v>0</v>
      </c>
      <c r="W28" s="115"/>
      <c r="X28" s="147">
        <f t="shared" si="12"/>
        <v>0</v>
      </c>
      <c r="Y28" s="114"/>
      <c r="Z28" s="157">
        <f t="shared" si="13"/>
        <v>0</v>
      </c>
      <c r="AA28" s="153"/>
      <c r="AB28" s="104"/>
      <c r="AC28" s="105" t="str">
        <f t="shared" si="9"/>
        <v>THOMAS.K</v>
      </c>
      <c r="AD28" s="106">
        <f t="shared" si="9"/>
        <v>50229</v>
      </c>
      <c r="AE28" s="107" t="str">
        <f t="shared" si="9"/>
        <v>B/GWENT</v>
      </c>
      <c r="AF28" s="108">
        <f t="shared" si="14"/>
        <v>0</v>
      </c>
      <c r="AG28" s="108">
        <f t="shared" si="15"/>
        <v>0</v>
      </c>
      <c r="AH28" s="108">
        <f t="shared" si="16"/>
        <v>0</v>
      </c>
      <c r="AI28" s="108">
        <f t="shared" si="17"/>
        <v>0</v>
      </c>
      <c r="AJ28" s="108">
        <f t="shared" si="18"/>
        <v>0</v>
      </c>
      <c r="AK28" s="108">
        <f t="shared" si="19"/>
        <v>0</v>
      </c>
      <c r="AL28" s="108">
        <f t="shared" si="20"/>
        <v>0</v>
      </c>
      <c r="AM28" s="108">
        <f t="shared" si="21"/>
        <v>0</v>
      </c>
      <c r="AN28" s="32">
        <f t="shared" si="22"/>
        <v>0</v>
      </c>
      <c r="AO28" s="109">
        <f t="shared" si="23"/>
        <v>0</v>
      </c>
      <c r="AP28" s="104"/>
    </row>
    <row r="29" spans="1:42" ht="18" x14ac:dyDescent="0.25">
      <c r="A29" s="163"/>
      <c r="B29" s="110"/>
      <c r="C29" s="120"/>
      <c r="D29" s="122"/>
      <c r="E29" s="276">
        <f t="shared" si="34"/>
        <v>0</v>
      </c>
      <c r="F29" s="305">
        <f t="shared" si="35"/>
        <v>0</v>
      </c>
      <c r="G29" s="306">
        <f t="shared" si="36"/>
        <v>0</v>
      </c>
      <c r="H29" s="307">
        <f t="shared" si="1"/>
        <v>0</v>
      </c>
      <c r="I29" s="308">
        <f t="shared" si="37"/>
        <v>0</v>
      </c>
      <c r="J29" s="309">
        <f t="shared" si="37"/>
        <v>0</v>
      </c>
      <c r="K29" s="114"/>
      <c r="L29" s="97">
        <f t="shared" si="38"/>
        <v>0</v>
      </c>
      <c r="M29" s="115"/>
      <c r="N29" s="116">
        <f t="shared" si="39"/>
        <v>0</v>
      </c>
      <c r="O29" s="115"/>
      <c r="P29" s="116">
        <f t="shared" si="31"/>
        <v>0</v>
      </c>
      <c r="Q29" s="115"/>
      <c r="R29" s="116">
        <f t="shared" si="32"/>
        <v>0</v>
      </c>
      <c r="S29" s="115"/>
      <c r="T29" s="116">
        <f t="shared" si="33"/>
        <v>0</v>
      </c>
      <c r="U29" s="115"/>
      <c r="V29" s="116">
        <f t="shared" si="11"/>
        <v>0</v>
      </c>
      <c r="W29" s="115"/>
      <c r="X29" s="147">
        <f t="shared" si="12"/>
        <v>0</v>
      </c>
      <c r="Y29" s="114"/>
      <c r="Z29" s="157">
        <f t="shared" si="13"/>
        <v>0</v>
      </c>
      <c r="AA29" s="153"/>
      <c r="AB29" s="104"/>
      <c r="AC29" s="105">
        <f t="shared" si="9"/>
        <v>0</v>
      </c>
      <c r="AD29" s="106">
        <f t="shared" si="9"/>
        <v>0</v>
      </c>
      <c r="AE29" s="107">
        <f t="shared" si="9"/>
        <v>0</v>
      </c>
      <c r="AF29" s="108">
        <f t="shared" si="14"/>
        <v>0</v>
      </c>
      <c r="AG29" s="108">
        <f t="shared" si="15"/>
        <v>0</v>
      </c>
      <c r="AH29" s="108">
        <f t="shared" si="16"/>
        <v>0</v>
      </c>
      <c r="AI29" s="108">
        <f t="shared" si="17"/>
        <v>0</v>
      </c>
      <c r="AJ29" s="108">
        <f t="shared" si="18"/>
        <v>0</v>
      </c>
      <c r="AK29" s="108">
        <f t="shared" si="19"/>
        <v>0</v>
      </c>
      <c r="AL29" s="108">
        <f t="shared" si="20"/>
        <v>0</v>
      </c>
      <c r="AM29" s="108">
        <f t="shared" si="21"/>
        <v>0</v>
      </c>
      <c r="AN29" s="32">
        <f t="shared" si="22"/>
        <v>0</v>
      </c>
      <c r="AO29" s="109">
        <f t="shared" si="23"/>
        <v>0</v>
      </c>
      <c r="AP29" s="104"/>
    </row>
    <row r="30" spans="1:42" ht="18" x14ac:dyDescent="0.25">
      <c r="A30" s="163"/>
      <c r="B30" s="110"/>
      <c r="C30" s="120"/>
      <c r="D30" s="122"/>
      <c r="E30" s="276">
        <f t="shared" si="34"/>
        <v>0</v>
      </c>
      <c r="F30" s="305">
        <f t="shared" si="35"/>
        <v>0</v>
      </c>
      <c r="G30" s="306">
        <f t="shared" si="36"/>
        <v>0</v>
      </c>
      <c r="H30" s="307">
        <f t="shared" si="1"/>
        <v>0</v>
      </c>
      <c r="I30" s="308">
        <f t="shared" si="37"/>
        <v>0</v>
      </c>
      <c r="J30" s="309">
        <f t="shared" si="37"/>
        <v>0</v>
      </c>
      <c r="K30" s="114"/>
      <c r="L30" s="97">
        <f t="shared" si="38"/>
        <v>0</v>
      </c>
      <c r="M30" s="115"/>
      <c r="N30" s="116">
        <f t="shared" si="39"/>
        <v>0</v>
      </c>
      <c r="O30" s="115"/>
      <c r="P30" s="116">
        <f t="shared" si="31"/>
        <v>0</v>
      </c>
      <c r="Q30" s="115"/>
      <c r="R30" s="116">
        <f t="shared" si="32"/>
        <v>0</v>
      </c>
      <c r="S30" s="115"/>
      <c r="T30" s="116">
        <f t="shared" si="33"/>
        <v>0</v>
      </c>
      <c r="U30" s="115"/>
      <c r="V30" s="116">
        <f t="shared" si="11"/>
        <v>0</v>
      </c>
      <c r="W30" s="115"/>
      <c r="X30" s="147">
        <f t="shared" si="12"/>
        <v>0</v>
      </c>
      <c r="Y30" s="114"/>
      <c r="Z30" s="157">
        <f t="shared" si="13"/>
        <v>0</v>
      </c>
      <c r="AA30" s="153"/>
      <c r="AB30" s="104"/>
      <c r="AC30" s="105">
        <f t="shared" si="9"/>
        <v>0</v>
      </c>
      <c r="AD30" s="106">
        <f t="shared" si="9"/>
        <v>0</v>
      </c>
      <c r="AE30" s="107">
        <f t="shared" si="9"/>
        <v>0</v>
      </c>
      <c r="AF30" s="108">
        <f t="shared" si="14"/>
        <v>0</v>
      </c>
      <c r="AG30" s="108">
        <f t="shared" si="15"/>
        <v>0</v>
      </c>
      <c r="AH30" s="108">
        <f t="shared" si="16"/>
        <v>0</v>
      </c>
      <c r="AI30" s="108">
        <f t="shared" si="17"/>
        <v>0</v>
      </c>
      <c r="AJ30" s="108">
        <f t="shared" si="18"/>
        <v>0</v>
      </c>
      <c r="AK30" s="108">
        <f t="shared" si="19"/>
        <v>0</v>
      </c>
      <c r="AL30" s="108">
        <f t="shared" si="20"/>
        <v>0</v>
      </c>
      <c r="AM30" s="108">
        <f t="shared" si="21"/>
        <v>0</v>
      </c>
      <c r="AN30" s="32">
        <f t="shared" si="22"/>
        <v>0</v>
      </c>
      <c r="AO30" s="109">
        <f t="shared" si="23"/>
        <v>0</v>
      </c>
      <c r="AP30" s="104"/>
    </row>
    <row r="31" spans="1:42" ht="18" x14ac:dyDescent="0.25">
      <c r="A31" s="163"/>
      <c r="B31" s="129"/>
      <c r="C31" s="130"/>
      <c r="D31" s="131"/>
      <c r="E31" s="276">
        <f t="shared" si="34"/>
        <v>0</v>
      </c>
      <c r="F31" s="305">
        <f t="shared" si="35"/>
        <v>0</v>
      </c>
      <c r="G31" s="306">
        <f t="shared" si="36"/>
        <v>0</v>
      </c>
      <c r="H31" s="307">
        <f t="shared" si="1"/>
        <v>0</v>
      </c>
      <c r="I31" s="308">
        <f t="shared" si="37"/>
        <v>0</v>
      </c>
      <c r="J31" s="309">
        <f t="shared" si="37"/>
        <v>0</v>
      </c>
      <c r="K31" s="114"/>
      <c r="L31" s="97">
        <f t="shared" si="38"/>
        <v>0</v>
      </c>
      <c r="M31" s="115"/>
      <c r="N31" s="116">
        <f t="shared" si="39"/>
        <v>0</v>
      </c>
      <c r="O31" s="115"/>
      <c r="P31" s="116">
        <f t="shared" si="31"/>
        <v>0</v>
      </c>
      <c r="Q31" s="115"/>
      <c r="R31" s="116">
        <f t="shared" si="32"/>
        <v>0</v>
      </c>
      <c r="S31" s="115"/>
      <c r="T31" s="116">
        <f t="shared" si="33"/>
        <v>0</v>
      </c>
      <c r="U31" s="115"/>
      <c r="V31" s="116">
        <f t="shared" si="11"/>
        <v>0</v>
      </c>
      <c r="W31" s="115"/>
      <c r="X31" s="147">
        <f t="shared" si="12"/>
        <v>0</v>
      </c>
      <c r="Y31" s="114"/>
      <c r="Z31" s="157">
        <f t="shared" si="13"/>
        <v>0</v>
      </c>
      <c r="AA31" s="153"/>
      <c r="AB31" s="104"/>
      <c r="AC31" s="105">
        <f t="shared" si="9"/>
        <v>0</v>
      </c>
      <c r="AD31" s="106">
        <f t="shared" si="9"/>
        <v>0</v>
      </c>
      <c r="AE31" s="107">
        <f t="shared" si="9"/>
        <v>0</v>
      </c>
      <c r="AF31" s="108">
        <f t="shared" si="14"/>
        <v>0</v>
      </c>
      <c r="AG31" s="108">
        <f t="shared" si="15"/>
        <v>0</v>
      </c>
      <c r="AH31" s="108">
        <f t="shared" si="16"/>
        <v>0</v>
      </c>
      <c r="AI31" s="108">
        <f t="shared" si="17"/>
        <v>0</v>
      </c>
      <c r="AJ31" s="108">
        <f t="shared" si="18"/>
        <v>0</v>
      </c>
      <c r="AK31" s="108">
        <f t="shared" si="19"/>
        <v>0</v>
      </c>
      <c r="AL31" s="108">
        <f t="shared" si="20"/>
        <v>0</v>
      </c>
      <c r="AM31" s="108">
        <f t="shared" si="21"/>
        <v>0</v>
      </c>
      <c r="AN31" s="32">
        <f t="shared" si="22"/>
        <v>0</v>
      </c>
      <c r="AO31" s="109">
        <f t="shared" si="23"/>
        <v>0</v>
      </c>
      <c r="AP31" s="104"/>
    </row>
    <row r="32" spans="1:42" ht="18" x14ac:dyDescent="0.25">
      <c r="A32" s="163"/>
      <c r="B32" s="132"/>
      <c r="C32" s="111"/>
      <c r="D32" s="112"/>
      <c r="E32" s="276">
        <f t="shared" si="34"/>
        <v>0</v>
      </c>
      <c r="F32" s="305">
        <f t="shared" si="35"/>
        <v>0</v>
      </c>
      <c r="G32" s="306">
        <f t="shared" si="36"/>
        <v>0</v>
      </c>
      <c r="H32" s="307">
        <f t="shared" si="1"/>
        <v>0</v>
      </c>
      <c r="I32" s="308">
        <f t="shared" si="37"/>
        <v>0</v>
      </c>
      <c r="J32" s="309">
        <f t="shared" si="37"/>
        <v>0</v>
      </c>
      <c r="K32" s="114"/>
      <c r="L32" s="97">
        <f t="shared" si="38"/>
        <v>0</v>
      </c>
      <c r="M32" s="115"/>
      <c r="N32" s="116">
        <f t="shared" si="39"/>
        <v>0</v>
      </c>
      <c r="O32" s="115"/>
      <c r="P32" s="116">
        <f t="shared" si="31"/>
        <v>0</v>
      </c>
      <c r="Q32" s="115"/>
      <c r="R32" s="116">
        <f t="shared" si="32"/>
        <v>0</v>
      </c>
      <c r="S32" s="115"/>
      <c r="T32" s="116">
        <f t="shared" si="33"/>
        <v>0</v>
      </c>
      <c r="U32" s="115"/>
      <c r="V32" s="116">
        <f t="shared" si="11"/>
        <v>0</v>
      </c>
      <c r="W32" s="115"/>
      <c r="X32" s="147">
        <f t="shared" si="12"/>
        <v>0</v>
      </c>
      <c r="Y32" s="114"/>
      <c r="Z32" s="157">
        <f t="shared" si="13"/>
        <v>0</v>
      </c>
      <c r="AA32" s="153"/>
      <c r="AB32" s="104"/>
      <c r="AC32" s="105">
        <f t="shared" si="9"/>
        <v>0</v>
      </c>
      <c r="AD32" s="106">
        <f t="shared" si="9"/>
        <v>0</v>
      </c>
      <c r="AE32" s="107">
        <f t="shared" si="9"/>
        <v>0</v>
      </c>
      <c r="AF32" s="108">
        <f t="shared" si="14"/>
        <v>0</v>
      </c>
      <c r="AG32" s="108">
        <f t="shared" si="15"/>
        <v>0</v>
      </c>
      <c r="AH32" s="108">
        <f t="shared" si="16"/>
        <v>0</v>
      </c>
      <c r="AI32" s="108">
        <f t="shared" si="17"/>
        <v>0</v>
      </c>
      <c r="AJ32" s="108">
        <f t="shared" si="18"/>
        <v>0</v>
      </c>
      <c r="AK32" s="108">
        <f t="shared" si="19"/>
        <v>0</v>
      </c>
      <c r="AL32" s="108">
        <f t="shared" si="20"/>
        <v>0</v>
      </c>
      <c r="AM32" s="108">
        <f t="shared" si="21"/>
        <v>0</v>
      </c>
      <c r="AN32" s="32">
        <f t="shared" si="22"/>
        <v>0</v>
      </c>
      <c r="AO32" s="109">
        <f t="shared" si="23"/>
        <v>0</v>
      </c>
      <c r="AP32" s="104"/>
    </row>
    <row r="33" spans="1:43" ht="18" x14ac:dyDescent="0.25">
      <c r="A33" s="163"/>
      <c r="B33" s="133"/>
      <c r="C33" s="134"/>
      <c r="D33" s="135"/>
      <c r="E33" s="276">
        <f t="shared" si="34"/>
        <v>0</v>
      </c>
      <c r="F33" s="305">
        <f t="shared" si="35"/>
        <v>0</v>
      </c>
      <c r="G33" s="306">
        <f t="shared" si="36"/>
        <v>0</v>
      </c>
      <c r="H33" s="307">
        <f t="shared" si="1"/>
        <v>0</v>
      </c>
      <c r="I33" s="308">
        <f t="shared" si="37"/>
        <v>0</v>
      </c>
      <c r="J33" s="309">
        <f t="shared" si="37"/>
        <v>0</v>
      </c>
      <c r="K33" s="114"/>
      <c r="L33" s="97">
        <f t="shared" si="38"/>
        <v>0</v>
      </c>
      <c r="M33" s="115"/>
      <c r="N33" s="116">
        <f t="shared" si="39"/>
        <v>0</v>
      </c>
      <c r="O33" s="115"/>
      <c r="P33" s="116">
        <f t="shared" si="31"/>
        <v>0</v>
      </c>
      <c r="Q33" s="115"/>
      <c r="R33" s="116">
        <f t="shared" si="32"/>
        <v>0</v>
      </c>
      <c r="S33" s="115"/>
      <c r="T33" s="116">
        <f t="shared" si="33"/>
        <v>0</v>
      </c>
      <c r="U33" s="115"/>
      <c r="V33" s="116">
        <f t="shared" si="11"/>
        <v>0</v>
      </c>
      <c r="W33" s="115"/>
      <c r="X33" s="147">
        <f t="shared" si="12"/>
        <v>0</v>
      </c>
      <c r="Y33" s="114"/>
      <c r="Z33" s="157">
        <f t="shared" si="13"/>
        <v>0</v>
      </c>
      <c r="AA33" s="153"/>
      <c r="AB33" s="104"/>
      <c r="AC33" s="105">
        <f t="shared" si="9"/>
        <v>0</v>
      </c>
      <c r="AD33" s="106">
        <f t="shared" si="9"/>
        <v>0</v>
      </c>
      <c r="AE33" s="107">
        <f t="shared" si="9"/>
        <v>0</v>
      </c>
      <c r="AF33" s="108">
        <f t="shared" si="14"/>
        <v>0</v>
      </c>
      <c r="AG33" s="108">
        <f t="shared" si="15"/>
        <v>0</v>
      </c>
      <c r="AH33" s="108">
        <f t="shared" si="16"/>
        <v>0</v>
      </c>
      <c r="AI33" s="108">
        <f t="shared" si="17"/>
        <v>0</v>
      </c>
      <c r="AJ33" s="108">
        <f t="shared" si="18"/>
        <v>0</v>
      </c>
      <c r="AK33" s="108">
        <f t="shared" si="19"/>
        <v>0</v>
      </c>
      <c r="AL33" s="108">
        <f t="shared" si="20"/>
        <v>0</v>
      </c>
      <c r="AM33" s="108">
        <f t="shared" si="21"/>
        <v>0</v>
      </c>
      <c r="AN33" s="32">
        <f t="shared" si="22"/>
        <v>0</v>
      </c>
      <c r="AO33" s="109">
        <f t="shared" si="23"/>
        <v>0</v>
      </c>
      <c r="AP33" s="104"/>
    </row>
    <row r="34" spans="1:43" ht="18" x14ac:dyDescent="0.25">
      <c r="A34" s="163"/>
      <c r="B34" s="110"/>
      <c r="C34" s="120"/>
      <c r="D34" s="122"/>
      <c r="E34" s="276">
        <f t="shared" si="34"/>
        <v>0</v>
      </c>
      <c r="F34" s="305">
        <f t="shared" si="35"/>
        <v>0</v>
      </c>
      <c r="G34" s="306">
        <f t="shared" si="36"/>
        <v>0</v>
      </c>
      <c r="H34" s="307">
        <f t="shared" si="1"/>
        <v>0</v>
      </c>
      <c r="I34" s="308">
        <f t="shared" si="37"/>
        <v>0</v>
      </c>
      <c r="J34" s="309">
        <f t="shared" si="37"/>
        <v>0</v>
      </c>
      <c r="K34" s="114"/>
      <c r="L34" s="97">
        <f t="shared" si="38"/>
        <v>0</v>
      </c>
      <c r="M34" s="115"/>
      <c r="N34" s="116">
        <f t="shared" si="39"/>
        <v>0</v>
      </c>
      <c r="O34" s="115"/>
      <c r="P34" s="116">
        <f t="shared" si="31"/>
        <v>0</v>
      </c>
      <c r="Q34" s="115"/>
      <c r="R34" s="116">
        <f t="shared" si="32"/>
        <v>0</v>
      </c>
      <c r="S34" s="115"/>
      <c r="T34" s="116">
        <f t="shared" si="33"/>
        <v>0</v>
      </c>
      <c r="U34" s="115"/>
      <c r="V34" s="116">
        <f t="shared" si="11"/>
        <v>0</v>
      </c>
      <c r="W34" s="115"/>
      <c r="X34" s="147">
        <f t="shared" si="12"/>
        <v>0</v>
      </c>
      <c r="Y34" s="114"/>
      <c r="Z34" s="157">
        <f t="shared" si="13"/>
        <v>0</v>
      </c>
      <c r="AA34" s="153"/>
      <c r="AB34" s="104"/>
      <c r="AC34" s="105">
        <f t="shared" si="9"/>
        <v>0</v>
      </c>
      <c r="AD34" s="106">
        <f t="shared" si="9"/>
        <v>0</v>
      </c>
      <c r="AE34" s="107">
        <f t="shared" si="9"/>
        <v>0</v>
      </c>
      <c r="AF34" s="108">
        <f t="shared" si="14"/>
        <v>0</v>
      </c>
      <c r="AG34" s="108">
        <f t="shared" si="15"/>
        <v>0</v>
      </c>
      <c r="AH34" s="108">
        <f t="shared" si="16"/>
        <v>0</v>
      </c>
      <c r="AI34" s="108">
        <f t="shared" si="17"/>
        <v>0</v>
      </c>
      <c r="AJ34" s="108">
        <f t="shared" si="18"/>
        <v>0</v>
      </c>
      <c r="AK34" s="108">
        <f t="shared" si="19"/>
        <v>0</v>
      </c>
      <c r="AL34" s="108">
        <f t="shared" si="20"/>
        <v>0</v>
      </c>
      <c r="AM34" s="108">
        <f t="shared" si="21"/>
        <v>0</v>
      </c>
      <c r="AN34" s="32">
        <f t="shared" si="22"/>
        <v>0</v>
      </c>
      <c r="AO34" s="109">
        <f t="shared" si="23"/>
        <v>0</v>
      </c>
      <c r="AP34" s="104"/>
    </row>
    <row r="35" spans="1:43" ht="18" x14ac:dyDescent="0.25">
      <c r="A35" s="163"/>
      <c r="B35" s="133"/>
      <c r="C35" s="134"/>
      <c r="D35" s="135"/>
      <c r="E35" s="276">
        <f t="shared" si="34"/>
        <v>0</v>
      </c>
      <c r="F35" s="305">
        <f t="shared" si="35"/>
        <v>0</v>
      </c>
      <c r="G35" s="306">
        <f t="shared" si="36"/>
        <v>0</v>
      </c>
      <c r="H35" s="307">
        <f t="shared" si="1"/>
        <v>0</v>
      </c>
      <c r="I35" s="308">
        <f t="shared" si="37"/>
        <v>0</v>
      </c>
      <c r="J35" s="309">
        <f t="shared" si="37"/>
        <v>0</v>
      </c>
      <c r="K35" s="114"/>
      <c r="L35" s="97">
        <f t="shared" si="38"/>
        <v>0</v>
      </c>
      <c r="M35" s="115"/>
      <c r="N35" s="116">
        <f t="shared" si="39"/>
        <v>0</v>
      </c>
      <c r="O35" s="115"/>
      <c r="P35" s="116">
        <f t="shared" si="31"/>
        <v>0</v>
      </c>
      <c r="Q35" s="115"/>
      <c r="R35" s="116">
        <f t="shared" si="32"/>
        <v>0</v>
      </c>
      <c r="S35" s="115"/>
      <c r="T35" s="116">
        <f t="shared" si="33"/>
        <v>0</v>
      </c>
      <c r="U35" s="115"/>
      <c r="V35" s="116">
        <f t="shared" si="11"/>
        <v>0</v>
      </c>
      <c r="W35" s="115"/>
      <c r="X35" s="147">
        <f t="shared" si="12"/>
        <v>0</v>
      </c>
      <c r="Y35" s="114"/>
      <c r="Z35" s="157">
        <f t="shared" si="13"/>
        <v>0</v>
      </c>
      <c r="AA35" s="153"/>
      <c r="AB35" s="104"/>
      <c r="AC35" s="105">
        <f t="shared" si="9"/>
        <v>0</v>
      </c>
      <c r="AD35" s="106">
        <f t="shared" si="9"/>
        <v>0</v>
      </c>
      <c r="AE35" s="107">
        <f t="shared" si="9"/>
        <v>0</v>
      </c>
      <c r="AF35" s="108">
        <f t="shared" si="14"/>
        <v>0</v>
      </c>
      <c r="AG35" s="108">
        <f t="shared" si="15"/>
        <v>0</v>
      </c>
      <c r="AH35" s="108">
        <f t="shared" si="16"/>
        <v>0</v>
      </c>
      <c r="AI35" s="108">
        <f t="shared" si="17"/>
        <v>0</v>
      </c>
      <c r="AJ35" s="108">
        <f t="shared" si="18"/>
        <v>0</v>
      </c>
      <c r="AK35" s="108">
        <f t="shared" si="19"/>
        <v>0</v>
      </c>
      <c r="AL35" s="108">
        <f t="shared" si="20"/>
        <v>0</v>
      </c>
      <c r="AM35" s="108">
        <f t="shared" si="21"/>
        <v>0</v>
      </c>
      <c r="AN35" s="32">
        <f t="shared" si="22"/>
        <v>0</v>
      </c>
      <c r="AO35" s="109">
        <f t="shared" si="23"/>
        <v>0</v>
      </c>
      <c r="AP35" s="104"/>
    </row>
    <row r="36" spans="1:43" ht="18" x14ac:dyDescent="0.25">
      <c r="A36" s="163"/>
      <c r="B36" s="119"/>
      <c r="C36" s="120"/>
      <c r="D36" s="121"/>
      <c r="E36" s="276">
        <f t="shared" si="34"/>
        <v>0</v>
      </c>
      <c r="F36" s="305">
        <f t="shared" si="35"/>
        <v>0</v>
      </c>
      <c r="G36" s="306">
        <f t="shared" si="36"/>
        <v>0</v>
      </c>
      <c r="H36" s="307">
        <f t="shared" si="1"/>
        <v>0</v>
      </c>
      <c r="I36" s="308">
        <f t="shared" si="37"/>
        <v>0</v>
      </c>
      <c r="J36" s="309">
        <f t="shared" si="37"/>
        <v>0</v>
      </c>
      <c r="K36" s="114"/>
      <c r="L36" s="97">
        <f t="shared" si="38"/>
        <v>0</v>
      </c>
      <c r="M36" s="115"/>
      <c r="N36" s="116">
        <f t="shared" si="39"/>
        <v>0</v>
      </c>
      <c r="O36" s="115"/>
      <c r="P36" s="116">
        <f t="shared" si="31"/>
        <v>0</v>
      </c>
      <c r="Q36" s="115"/>
      <c r="R36" s="116">
        <f t="shared" si="32"/>
        <v>0</v>
      </c>
      <c r="S36" s="115"/>
      <c r="T36" s="116">
        <f t="shared" si="33"/>
        <v>0</v>
      </c>
      <c r="U36" s="115"/>
      <c r="V36" s="116">
        <f t="shared" si="11"/>
        <v>0</v>
      </c>
      <c r="W36" s="115"/>
      <c r="X36" s="147">
        <f t="shared" si="12"/>
        <v>0</v>
      </c>
      <c r="Y36" s="114"/>
      <c r="Z36" s="157">
        <f t="shared" si="13"/>
        <v>0</v>
      </c>
      <c r="AA36" s="153"/>
      <c r="AB36" s="104"/>
      <c r="AC36" s="105">
        <f t="shared" si="9"/>
        <v>0</v>
      </c>
      <c r="AD36" s="106">
        <f t="shared" si="9"/>
        <v>0</v>
      </c>
      <c r="AE36" s="107">
        <f t="shared" si="9"/>
        <v>0</v>
      </c>
      <c r="AF36" s="108">
        <f t="shared" si="14"/>
        <v>0</v>
      </c>
      <c r="AG36" s="108">
        <f t="shared" si="15"/>
        <v>0</v>
      </c>
      <c r="AH36" s="108">
        <f t="shared" si="16"/>
        <v>0</v>
      </c>
      <c r="AI36" s="108">
        <f t="shared" si="17"/>
        <v>0</v>
      </c>
      <c r="AJ36" s="108">
        <f t="shared" si="18"/>
        <v>0</v>
      </c>
      <c r="AK36" s="108">
        <f t="shared" si="19"/>
        <v>0</v>
      </c>
      <c r="AL36" s="108">
        <f t="shared" si="20"/>
        <v>0</v>
      </c>
      <c r="AM36" s="108">
        <f t="shared" si="21"/>
        <v>0</v>
      </c>
      <c r="AN36" s="32">
        <f t="shared" si="22"/>
        <v>0</v>
      </c>
      <c r="AO36" s="109">
        <f t="shared" si="23"/>
        <v>0</v>
      </c>
      <c r="AP36" s="104"/>
    </row>
    <row r="37" spans="1:43" ht="18" x14ac:dyDescent="0.25">
      <c r="A37" s="163"/>
      <c r="B37" s="133"/>
      <c r="C37" s="134"/>
      <c r="D37" s="135"/>
      <c r="E37" s="276">
        <f t="shared" si="34"/>
        <v>0</v>
      </c>
      <c r="F37" s="305">
        <f t="shared" si="35"/>
        <v>0</v>
      </c>
      <c r="G37" s="306">
        <f t="shared" si="36"/>
        <v>0</v>
      </c>
      <c r="H37" s="307">
        <f t="shared" si="1"/>
        <v>0</v>
      </c>
      <c r="I37" s="308">
        <f t="shared" si="37"/>
        <v>0</v>
      </c>
      <c r="J37" s="309">
        <f t="shared" si="37"/>
        <v>0</v>
      </c>
      <c r="K37" s="114"/>
      <c r="L37" s="97">
        <f t="shared" si="38"/>
        <v>0</v>
      </c>
      <c r="M37" s="115"/>
      <c r="N37" s="116">
        <f t="shared" si="39"/>
        <v>0</v>
      </c>
      <c r="O37" s="115"/>
      <c r="P37" s="116">
        <f t="shared" si="31"/>
        <v>0</v>
      </c>
      <c r="Q37" s="115"/>
      <c r="R37" s="116">
        <f t="shared" si="32"/>
        <v>0</v>
      </c>
      <c r="S37" s="115"/>
      <c r="T37" s="116">
        <f t="shared" si="33"/>
        <v>0</v>
      </c>
      <c r="U37" s="115"/>
      <c r="V37" s="116">
        <f t="shared" si="11"/>
        <v>0</v>
      </c>
      <c r="W37" s="115"/>
      <c r="X37" s="147">
        <f t="shared" si="12"/>
        <v>0</v>
      </c>
      <c r="Y37" s="114"/>
      <c r="Z37" s="157">
        <f t="shared" si="13"/>
        <v>0</v>
      </c>
      <c r="AA37" s="153"/>
      <c r="AB37" s="104"/>
      <c r="AC37" s="105">
        <f t="shared" si="9"/>
        <v>0</v>
      </c>
      <c r="AD37" s="106">
        <f t="shared" si="9"/>
        <v>0</v>
      </c>
      <c r="AE37" s="107">
        <f t="shared" si="9"/>
        <v>0</v>
      </c>
      <c r="AF37" s="108">
        <f t="shared" si="14"/>
        <v>0</v>
      </c>
      <c r="AG37" s="108">
        <f t="shared" si="15"/>
        <v>0</v>
      </c>
      <c r="AH37" s="108">
        <f t="shared" si="16"/>
        <v>0</v>
      </c>
      <c r="AI37" s="108">
        <f t="shared" si="17"/>
        <v>0</v>
      </c>
      <c r="AJ37" s="108">
        <f t="shared" si="18"/>
        <v>0</v>
      </c>
      <c r="AK37" s="108">
        <f t="shared" si="19"/>
        <v>0</v>
      </c>
      <c r="AL37" s="108">
        <f t="shared" si="20"/>
        <v>0</v>
      </c>
      <c r="AM37" s="108">
        <f t="shared" si="21"/>
        <v>0</v>
      </c>
      <c r="AN37" s="32">
        <f t="shared" si="22"/>
        <v>0</v>
      </c>
      <c r="AO37" s="109">
        <f t="shared" si="23"/>
        <v>0</v>
      </c>
      <c r="AP37" s="104"/>
    </row>
    <row r="38" spans="1:43" ht="18" x14ac:dyDescent="0.25">
      <c r="A38" s="163"/>
      <c r="B38" s="133"/>
      <c r="C38" s="134"/>
      <c r="D38" s="135"/>
      <c r="E38" s="276">
        <f t="shared" si="34"/>
        <v>0</v>
      </c>
      <c r="F38" s="305">
        <f t="shared" si="35"/>
        <v>0</v>
      </c>
      <c r="G38" s="306">
        <f t="shared" si="36"/>
        <v>0</v>
      </c>
      <c r="H38" s="307">
        <f t="shared" si="1"/>
        <v>0</v>
      </c>
      <c r="I38" s="308">
        <f t="shared" si="37"/>
        <v>0</v>
      </c>
      <c r="J38" s="309">
        <f t="shared" si="37"/>
        <v>0</v>
      </c>
      <c r="K38" s="114"/>
      <c r="L38" s="97">
        <f t="shared" si="38"/>
        <v>0</v>
      </c>
      <c r="M38" s="115"/>
      <c r="N38" s="116">
        <f t="shared" si="39"/>
        <v>0</v>
      </c>
      <c r="O38" s="115"/>
      <c r="P38" s="116">
        <f t="shared" si="31"/>
        <v>0</v>
      </c>
      <c r="Q38" s="115"/>
      <c r="R38" s="116">
        <f t="shared" si="32"/>
        <v>0</v>
      </c>
      <c r="S38" s="115"/>
      <c r="T38" s="116">
        <f t="shared" si="33"/>
        <v>0</v>
      </c>
      <c r="U38" s="115"/>
      <c r="V38" s="116">
        <f t="shared" si="11"/>
        <v>0</v>
      </c>
      <c r="W38" s="115"/>
      <c r="X38" s="147">
        <f t="shared" si="12"/>
        <v>0</v>
      </c>
      <c r="Y38" s="114"/>
      <c r="Z38" s="157">
        <f t="shared" si="13"/>
        <v>0</v>
      </c>
      <c r="AA38" s="153"/>
      <c r="AB38" s="104"/>
      <c r="AC38" s="105">
        <f t="shared" si="9"/>
        <v>0</v>
      </c>
      <c r="AD38" s="106">
        <f t="shared" si="9"/>
        <v>0</v>
      </c>
      <c r="AE38" s="107">
        <f t="shared" si="9"/>
        <v>0</v>
      </c>
      <c r="AF38" s="108">
        <f t="shared" si="14"/>
        <v>0</v>
      </c>
      <c r="AG38" s="108">
        <f t="shared" si="15"/>
        <v>0</v>
      </c>
      <c r="AH38" s="108">
        <f t="shared" si="16"/>
        <v>0</v>
      </c>
      <c r="AI38" s="108">
        <f t="shared" si="17"/>
        <v>0</v>
      </c>
      <c r="AJ38" s="108">
        <f t="shared" si="18"/>
        <v>0</v>
      </c>
      <c r="AK38" s="108">
        <f t="shared" si="19"/>
        <v>0</v>
      </c>
      <c r="AL38" s="108">
        <f t="shared" si="20"/>
        <v>0</v>
      </c>
      <c r="AM38" s="108">
        <f t="shared" si="21"/>
        <v>0</v>
      </c>
      <c r="AN38" s="32">
        <f t="shared" si="22"/>
        <v>0</v>
      </c>
      <c r="AO38" s="109">
        <f t="shared" si="23"/>
        <v>0</v>
      </c>
      <c r="AP38" s="104"/>
    </row>
    <row r="39" spans="1:43" ht="18" x14ac:dyDescent="0.25">
      <c r="A39" s="163"/>
      <c r="B39" s="110"/>
      <c r="C39" s="120"/>
      <c r="D39" s="122"/>
      <c r="E39" s="280"/>
      <c r="F39" s="305"/>
      <c r="G39" s="306"/>
      <c r="H39" s="307"/>
      <c r="I39" s="308"/>
      <c r="J39" s="309">
        <f t="shared" si="37"/>
        <v>0</v>
      </c>
      <c r="K39" s="114"/>
      <c r="L39" s="97">
        <f t="shared" si="38"/>
        <v>0</v>
      </c>
      <c r="M39" s="115"/>
      <c r="N39" s="116">
        <f t="shared" si="39"/>
        <v>0</v>
      </c>
      <c r="O39" s="115"/>
      <c r="P39" s="116">
        <f t="shared" si="31"/>
        <v>0</v>
      </c>
      <c r="Q39" s="115"/>
      <c r="R39" s="116">
        <f t="shared" si="32"/>
        <v>0</v>
      </c>
      <c r="S39" s="115"/>
      <c r="T39" s="116">
        <f t="shared" si="33"/>
        <v>0</v>
      </c>
      <c r="U39" s="115"/>
      <c r="V39" s="116">
        <f t="shared" si="11"/>
        <v>0</v>
      </c>
      <c r="W39" s="115"/>
      <c r="X39" s="147">
        <f t="shared" si="12"/>
        <v>0</v>
      </c>
      <c r="Y39" s="114"/>
      <c r="Z39" s="157">
        <f t="shared" si="13"/>
        <v>0</v>
      </c>
      <c r="AA39" s="153"/>
      <c r="AB39" s="104"/>
      <c r="AC39" s="105"/>
      <c r="AD39" s="106"/>
      <c r="AE39" s="107"/>
      <c r="AF39" s="108"/>
      <c r="AG39" s="108"/>
      <c r="AH39" s="108"/>
      <c r="AI39" s="108"/>
      <c r="AJ39" s="108"/>
      <c r="AK39" s="108"/>
      <c r="AL39" s="108"/>
      <c r="AM39" s="108"/>
      <c r="AN39" s="32"/>
      <c r="AO39" s="109"/>
      <c r="AP39" s="104"/>
    </row>
    <row r="40" spans="1:43" ht="18" x14ac:dyDescent="0.25">
      <c r="A40" s="163"/>
      <c r="B40" s="137"/>
      <c r="C40" s="138"/>
      <c r="D40" s="139"/>
      <c r="E40" s="280"/>
      <c r="F40" s="305"/>
      <c r="G40" s="306"/>
      <c r="H40" s="307"/>
      <c r="I40" s="308"/>
      <c r="J40" s="309">
        <f t="shared" si="37"/>
        <v>0</v>
      </c>
      <c r="K40" s="114"/>
      <c r="L40" s="97">
        <f t="shared" si="38"/>
        <v>0</v>
      </c>
      <c r="M40" s="115"/>
      <c r="N40" s="116">
        <f t="shared" si="39"/>
        <v>0</v>
      </c>
      <c r="O40" s="115"/>
      <c r="P40" s="116">
        <f t="shared" si="31"/>
        <v>0</v>
      </c>
      <c r="Q40" s="115"/>
      <c r="R40" s="116">
        <f t="shared" si="32"/>
        <v>0</v>
      </c>
      <c r="S40" s="115"/>
      <c r="T40" s="116">
        <f t="shared" si="33"/>
        <v>0</v>
      </c>
      <c r="U40" s="115"/>
      <c r="V40" s="116">
        <f t="shared" si="11"/>
        <v>0</v>
      </c>
      <c r="W40" s="115"/>
      <c r="X40" s="147">
        <f t="shared" si="12"/>
        <v>0</v>
      </c>
      <c r="Y40" s="114"/>
      <c r="Z40" s="157">
        <f t="shared" si="13"/>
        <v>0</v>
      </c>
      <c r="AA40" s="153"/>
      <c r="AB40" s="104"/>
      <c r="AC40" s="105"/>
      <c r="AD40" s="106"/>
      <c r="AE40" s="107"/>
      <c r="AF40" s="108"/>
      <c r="AG40" s="108"/>
      <c r="AH40" s="108"/>
      <c r="AI40" s="108"/>
      <c r="AJ40" s="108"/>
      <c r="AK40" s="108"/>
      <c r="AL40" s="108"/>
      <c r="AM40" s="108"/>
      <c r="AN40" s="32"/>
      <c r="AO40" s="109"/>
      <c r="AP40" s="104"/>
    </row>
    <row r="41" spans="1:43" ht="18" x14ac:dyDescent="0.25">
      <c r="A41" s="163"/>
      <c r="B41" s="132"/>
      <c r="C41" s="111"/>
      <c r="D41" s="112"/>
      <c r="E41" s="280"/>
      <c r="F41" s="305"/>
      <c r="G41" s="306"/>
      <c r="H41" s="307"/>
      <c r="I41" s="308"/>
      <c r="J41" s="309">
        <f t="shared" si="37"/>
        <v>0</v>
      </c>
      <c r="K41" s="114"/>
      <c r="L41" s="97">
        <f t="shared" si="38"/>
        <v>0</v>
      </c>
      <c r="M41" s="115"/>
      <c r="N41" s="116">
        <f t="shared" si="39"/>
        <v>0</v>
      </c>
      <c r="O41" s="115"/>
      <c r="P41" s="116">
        <f t="shared" si="31"/>
        <v>0</v>
      </c>
      <c r="Q41" s="115"/>
      <c r="R41" s="116">
        <f t="shared" si="32"/>
        <v>0</v>
      </c>
      <c r="S41" s="115"/>
      <c r="T41" s="116">
        <f t="shared" si="33"/>
        <v>0</v>
      </c>
      <c r="U41" s="115"/>
      <c r="V41" s="116">
        <f t="shared" si="11"/>
        <v>0</v>
      </c>
      <c r="W41" s="115"/>
      <c r="X41" s="147">
        <f t="shared" si="12"/>
        <v>0</v>
      </c>
      <c r="Y41" s="114"/>
      <c r="Z41" s="157">
        <f t="shared" si="13"/>
        <v>0</v>
      </c>
      <c r="AA41" s="153"/>
      <c r="AB41" s="104"/>
      <c r="AC41" s="105"/>
      <c r="AD41" s="106"/>
      <c r="AE41" s="107"/>
      <c r="AF41" s="108"/>
      <c r="AG41" s="108"/>
      <c r="AH41" s="108"/>
      <c r="AI41" s="108"/>
      <c r="AJ41" s="108"/>
      <c r="AK41" s="108"/>
      <c r="AL41" s="108"/>
      <c r="AM41" s="108"/>
      <c r="AN41" s="32"/>
      <c r="AO41" s="109"/>
      <c r="AP41" s="104"/>
    </row>
    <row r="42" spans="1:43" ht="18.75" thickBot="1" x14ac:dyDescent="0.3">
      <c r="A42" s="163"/>
      <c r="B42" s="140"/>
      <c r="C42" s="141"/>
      <c r="D42" s="142"/>
      <c r="E42" s="280"/>
      <c r="F42" s="305"/>
      <c r="G42" s="306"/>
      <c r="H42" s="307"/>
      <c r="I42" s="313"/>
      <c r="J42" s="309">
        <f t="shared" si="37"/>
        <v>0</v>
      </c>
      <c r="K42" s="114"/>
      <c r="L42" s="97">
        <f t="shared" si="38"/>
        <v>0</v>
      </c>
      <c r="M42" s="115"/>
      <c r="N42" s="116">
        <f t="shared" si="39"/>
        <v>0</v>
      </c>
      <c r="O42" s="115"/>
      <c r="P42" s="116">
        <f t="shared" si="31"/>
        <v>0</v>
      </c>
      <c r="Q42" s="115"/>
      <c r="R42" s="116">
        <f t="shared" si="32"/>
        <v>0</v>
      </c>
      <c r="S42" s="115"/>
      <c r="T42" s="116">
        <f t="shared" si="33"/>
        <v>0</v>
      </c>
      <c r="U42" s="115"/>
      <c r="V42" s="116">
        <f t="shared" si="11"/>
        <v>0</v>
      </c>
      <c r="W42" s="115"/>
      <c r="X42" s="147">
        <f t="shared" si="12"/>
        <v>0</v>
      </c>
      <c r="Y42" s="158"/>
      <c r="Z42" s="159">
        <f t="shared" si="13"/>
        <v>0</v>
      </c>
      <c r="AA42" s="153"/>
      <c r="AB42" s="104"/>
      <c r="AC42" s="105"/>
      <c r="AD42" s="106"/>
      <c r="AE42" s="107"/>
      <c r="AF42" s="108"/>
      <c r="AG42" s="108"/>
      <c r="AH42" s="108"/>
      <c r="AI42" s="108"/>
      <c r="AJ42" s="108"/>
      <c r="AK42" s="108"/>
      <c r="AL42" s="108"/>
      <c r="AM42" s="108"/>
      <c r="AN42" s="32"/>
      <c r="AO42" s="109"/>
      <c r="AP42" s="104"/>
    </row>
    <row r="43" spans="1:43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</row>
    <row r="44" spans="1:43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</row>
    <row r="45" spans="1:43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</row>
    <row r="46" spans="1:43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</row>
    <row r="47" spans="1:43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</row>
    <row r="48" spans="1:43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</row>
    <row r="49" spans="1:43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</row>
    <row r="50" spans="1:43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</row>
    <row r="51" spans="1:43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</row>
    <row r="52" spans="1:43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</row>
    <row r="53" spans="1:43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</row>
    <row r="54" spans="1:43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</row>
    <row r="55" spans="1:43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</row>
    <row r="56" spans="1:43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</row>
    <row r="57" spans="1:43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</row>
    <row r="58" spans="1:43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</row>
    <row r="59" spans="1:43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</row>
    <row r="60" spans="1:43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</row>
    <row r="61" spans="1:43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</row>
    <row r="62" spans="1:43" x14ac:dyDescent="0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</row>
    <row r="63" spans="1:43" x14ac:dyDescent="0.2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</row>
    <row r="64" spans="1:43" x14ac:dyDescent="0.2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</row>
    <row r="65" spans="1:43" x14ac:dyDescent="0.2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</row>
    <row r="66" spans="1:43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</row>
    <row r="67" spans="1:43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</row>
    <row r="68" spans="1:43" x14ac:dyDescent="0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</row>
    <row r="69" spans="1:43" x14ac:dyDescent="0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</row>
    <row r="70" spans="1:43" x14ac:dyDescent="0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</row>
    <row r="71" spans="1:43" x14ac:dyDescent="0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</row>
    <row r="72" spans="1:43" x14ac:dyDescent="0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</row>
    <row r="73" spans="1:43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</row>
    <row r="74" spans="1:43" x14ac:dyDescent="0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</row>
    <row r="75" spans="1:43" x14ac:dyDescent="0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</row>
    <row r="76" spans="1:43" x14ac:dyDescent="0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</row>
    <row r="77" spans="1:43" x14ac:dyDescent="0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</row>
    <row r="78" spans="1:43" x14ac:dyDescent="0.2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</row>
    <row r="79" spans="1:43" x14ac:dyDescent="0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</row>
    <row r="80" spans="1:43" x14ac:dyDescent="0.2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</row>
    <row r="81" spans="1:43" x14ac:dyDescent="0.2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</row>
    <row r="82" spans="1:43" x14ac:dyDescent="0.2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</row>
    <row r="83" spans="1:43" x14ac:dyDescent="0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</row>
    <row r="84" spans="1:43" x14ac:dyDescent="0.2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</row>
    <row r="85" spans="1:43" x14ac:dyDescent="0.2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</row>
    <row r="86" spans="1:43" x14ac:dyDescent="0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</row>
    <row r="87" spans="1:43" x14ac:dyDescent="0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</row>
    <row r="88" spans="1:43" x14ac:dyDescent="0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</row>
    <row r="89" spans="1:43" x14ac:dyDescent="0.2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</row>
    <row r="90" spans="1:43" x14ac:dyDescent="0.2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</row>
    <row r="91" spans="1:43" x14ac:dyDescent="0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</row>
    <row r="92" spans="1:43" x14ac:dyDescent="0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</row>
    <row r="93" spans="1:43" x14ac:dyDescent="0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</row>
    <row r="94" spans="1:43" x14ac:dyDescent="0.2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</row>
    <row r="95" spans="1:43" x14ac:dyDescent="0.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</row>
    <row r="96" spans="1:43" x14ac:dyDescent="0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</row>
    <row r="97" spans="1:43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</row>
    <row r="98" spans="1:43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</row>
    <row r="99" spans="1:43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</row>
    <row r="100" spans="1:43" x14ac:dyDescent="0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</row>
    <row r="101" spans="1:43" x14ac:dyDescent="0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</row>
    <row r="102" spans="1:43" x14ac:dyDescent="0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</row>
    <row r="103" spans="1:43" x14ac:dyDescent="0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</row>
    <row r="104" spans="1:43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</row>
    <row r="105" spans="1:43" x14ac:dyDescent="0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</row>
    <row r="106" spans="1:43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</row>
    <row r="107" spans="1:43" x14ac:dyDescent="0.2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</row>
    <row r="108" spans="1:43" x14ac:dyDescent="0.2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</row>
    <row r="109" spans="1:43" x14ac:dyDescent="0.2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</row>
    <row r="110" spans="1:43" x14ac:dyDescent="0.2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</row>
    <row r="111" spans="1:43" x14ac:dyDescent="0.2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</row>
    <row r="112" spans="1:43" x14ac:dyDescent="0.2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</row>
    <row r="113" spans="1:43" x14ac:dyDescent="0.2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</row>
    <row r="114" spans="1:43" x14ac:dyDescent="0.2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</row>
    <row r="115" spans="1:43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</row>
    <row r="116" spans="1:43" x14ac:dyDescent="0.2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</row>
    <row r="117" spans="1:43" x14ac:dyDescent="0.2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</row>
    <row r="118" spans="1:43" x14ac:dyDescent="0.2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</row>
    <row r="119" spans="1:43" x14ac:dyDescent="0.2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</row>
    <row r="120" spans="1:43" x14ac:dyDescent="0.2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</row>
    <row r="121" spans="1:43" x14ac:dyDescent="0.2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</row>
    <row r="122" spans="1:43" x14ac:dyDescent="0.2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</row>
    <row r="123" spans="1:43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</row>
    <row r="124" spans="1:43" x14ac:dyDescent="0.2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</row>
    <row r="125" spans="1:43" x14ac:dyDescent="0.2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</row>
    <row r="126" spans="1:43" x14ac:dyDescent="0.2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</row>
    <row r="127" spans="1:43" x14ac:dyDescent="0.2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</row>
    <row r="128" spans="1:43" x14ac:dyDescent="0.25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</row>
    <row r="129" spans="1:43" x14ac:dyDescent="0.2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</row>
    <row r="130" spans="1:43" x14ac:dyDescent="0.25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</row>
    <row r="131" spans="1:43" x14ac:dyDescent="0.2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</row>
    <row r="132" spans="1:43" x14ac:dyDescent="0.25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</row>
    <row r="133" spans="1:43" x14ac:dyDescent="0.2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</row>
    <row r="134" spans="1:43" x14ac:dyDescent="0.25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</row>
    <row r="135" spans="1:43" x14ac:dyDescent="0.2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</row>
    <row r="136" spans="1:43" x14ac:dyDescent="0.25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</row>
    <row r="137" spans="1:43" x14ac:dyDescent="0.2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</row>
    <row r="138" spans="1:43" x14ac:dyDescent="0.25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</row>
    <row r="139" spans="1:43" x14ac:dyDescent="0.25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</row>
    <row r="140" spans="1:43" x14ac:dyDescent="0.25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</row>
    <row r="141" spans="1:43" x14ac:dyDescent="0.2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</row>
    <row r="142" spans="1:43" x14ac:dyDescent="0.2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</row>
    <row r="143" spans="1:43" x14ac:dyDescent="0.25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</row>
    <row r="144" spans="1:43" x14ac:dyDescent="0.2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</row>
    <row r="145" spans="1:43" x14ac:dyDescent="0.2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</row>
    <row r="146" spans="1:43" x14ac:dyDescent="0.2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</row>
    <row r="147" spans="1:43" x14ac:dyDescent="0.2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</row>
    <row r="148" spans="1:43" x14ac:dyDescent="0.25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</row>
    <row r="149" spans="1:43" x14ac:dyDescent="0.25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</row>
    <row r="150" spans="1:43" x14ac:dyDescent="0.25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</row>
  </sheetData>
  <sortState ref="B12:D29">
    <sortCondition ref="B11"/>
  </sortState>
  <conditionalFormatting sqref="G11:H42">
    <cfRule type="cellIs" dxfId="203" priority="30" stopIfTrue="1" operator="lessThan">
      <formula>1</formula>
    </cfRule>
  </conditionalFormatting>
  <conditionalFormatting sqref="I11:I42">
    <cfRule type="cellIs" dxfId="202" priority="29" stopIfTrue="1" operator="equal">
      <formula>0</formula>
    </cfRule>
  </conditionalFormatting>
  <conditionalFormatting sqref="N11:N42 P11:P42 R11:R42 T11:T42 V11:V42 X11:X42 Z11:Z42 AB11:AB42 AP11:AP42 L11:L42">
    <cfRule type="cellIs" dxfId="201" priority="27" stopIfTrue="1" operator="greaterThan">
      <formula>1</formula>
    </cfRule>
    <cfRule type="cellIs" dxfId="200" priority="28" stopIfTrue="1" operator="lessThan">
      <formula>1</formula>
    </cfRule>
  </conditionalFormatting>
  <conditionalFormatting sqref="M11:M42 Q11:Q42 S11:S42 U11:U42 Y11:Y42 K11:K42 AA11:AA42 W11:W42 O11:O42">
    <cfRule type="cellIs" dxfId="199" priority="25" stopIfTrue="1" operator="greaterThan">
      <formula>1</formula>
    </cfRule>
    <cfRule type="cellIs" dxfId="198" priority="26" stopIfTrue="1" operator="lessThan">
      <formula>1</formula>
    </cfRule>
  </conditionalFormatting>
  <conditionalFormatting sqref="J37:J42">
    <cfRule type="cellIs" dxfId="197" priority="20" operator="greaterThan">
      <formula>79.999999999</formula>
    </cfRule>
    <cfRule type="cellIs" dxfId="196" priority="21" operator="lessThan">
      <formula>79.999999</formula>
    </cfRule>
    <cfRule type="cellIs" dxfId="195" priority="22" operator="greaterThan">
      <formula>79.9999999</formula>
    </cfRule>
    <cfRule type="cellIs" dxfId="194" priority="23" stopIfTrue="1" operator="lessThan">
      <formula>1</formula>
    </cfRule>
    <cfRule type="cellIs" dxfId="193" priority="24" stopIfTrue="1" operator="between">
      <formula>1</formula>
      <formula>69.999999</formula>
    </cfRule>
  </conditionalFormatting>
  <conditionalFormatting sqref="G37:J42 G11:I36">
    <cfRule type="cellIs" dxfId="192" priority="18" operator="lessThan">
      <formula>1</formula>
    </cfRule>
    <cfRule type="cellIs" dxfId="191" priority="19" operator="lessThan">
      <formula>1</formula>
    </cfRule>
  </conditionalFormatting>
  <conditionalFormatting sqref="AA11:AB42 AP11:AP42">
    <cfRule type="cellIs" dxfId="190" priority="16" operator="lessThan">
      <formula>0.1</formula>
    </cfRule>
    <cfRule type="cellIs" dxfId="189" priority="17" operator="lessThan">
      <formula>0.1</formula>
    </cfRule>
  </conditionalFormatting>
  <conditionalFormatting sqref="J37:J42">
    <cfRule type="cellIs" dxfId="188" priority="15" operator="between">
      <formula>1</formula>
      <formula>79.99999</formula>
    </cfRule>
  </conditionalFormatting>
  <conditionalFormatting sqref="H11:H27">
    <cfRule type="cellIs" dxfId="187" priority="14" operator="between">
      <formula>1</formula>
      <formula>3</formula>
    </cfRule>
  </conditionalFormatting>
  <conditionalFormatting sqref="H11:H31">
    <cfRule type="cellIs" dxfId="186" priority="13" operator="between">
      <formula>1</formula>
      <formula>3</formula>
    </cfRule>
  </conditionalFormatting>
  <conditionalFormatting sqref="F11:F42">
    <cfRule type="cellIs" dxfId="185" priority="12" operator="lessThan">
      <formula>0.1</formula>
    </cfRule>
  </conditionalFormatting>
  <conditionalFormatting sqref="AA11:AB42 AP11:AP42">
    <cfRule type="cellIs" dxfId="184" priority="10" operator="lessThan">
      <formula>0.1</formula>
    </cfRule>
    <cfRule type="cellIs" dxfId="183" priority="11" operator="lessThan">
      <formula>0.1</formula>
    </cfRule>
  </conditionalFormatting>
  <conditionalFormatting sqref="K11:Z42">
    <cfRule type="cellIs" dxfId="182" priority="9" operator="lessThan">
      <formula>0.01</formula>
    </cfRule>
  </conditionalFormatting>
  <conditionalFormatting sqref="J11:J36">
    <cfRule type="cellIs" dxfId="181" priority="2" operator="lessThan">
      <formula>1</formula>
    </cfRule>
    <cfRule type="cellIs" dxfId="180" priority="3" operator="greaterThan">
      <formula>69.9999</formula>
    </cfRule>
    <cfRule type="cellIs" dxfId="179" priority="4" operator="lessThan">
      <formula>60</formula>
    </cfRule>
  </conditionalFormatting>
  <conditionalFormatting sqref="F11:J42">
    <cfRule type="cellIs" dxfId="178" priority="1" operator="lessThan">
      <formula>1</formula>
    </cfRule>
  </conditionalFormatting>
  <pageMargins left="0.25" right="0.25" top="0.75" bottom="0.75" header="0.3" footer="0.3"/>
  <pageSetup paperSize="9" scale="6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AQ56"/>
  <sheetViews>
    <sheetView topLeftCell="A2" zoomScale="75" zoomScaleNormal="75" workbookViewId="0">
      <selection activeCell="E14" sqref="E14:E28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7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8.5703125" customWidth="1"/>
    <col min="18" max="18" width="7.140625" customWidth="1"/>
    <col min="20" max="20" width="7.140625" customWidth="1"/>
    <col min="22" max="22" width="7.140625" customWidth="1"/>
    <col min="24" max="24" width="8.140625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1:43" ht="48.75" thickBot="1" x14ac:dyDescent="0.85">
      <c r="A5" s="163"/>
      <c r="B5" s="171"/>
      <c r="C5" s="171"/>
      <c r="D5" s="162"/>
      <c r="E5" s="163"/>
      <c r="F5" s="161"/>
      <c r="G5" s="161"/>
      <c r="H5" s="164"/>
      <c r="I5" s="165"/>
      <c r="J5" s="166"/>
      <c r="K5" s="167"/>
      <c r="L5" s="168"/>
      <c r="M5" s="167"/>
      <c r="N5" s="168"/>
      <c r="O5" s="167"/>
      <c r="P5" s="168"/>
      <c r="Q5" s="167"/>
      <c r="R5" s="168"/>
      <c r="S5" s="167"/>
      <c r="T5" s="168"/>
      <c r="U5" s="167"/>
      <c r="V5" s="168"/>
      <c r="W5" s="167"/>
      <c r="X5" s="168"/>
      <c r="Y5" s="167"/>
      <c r="Z5" s="168"/>
      <c r="AA5" s="167"/>
      <c r="AB5" s="161"/>
      <c r="AC5" s="167"/>
      <c r="AD5" s="161"/>
      <c r="AE5" s="167"/>
      <c r="AF5" s="161"/>
      <c r="AG5" s="167"/>
      <c r="AH5" s="161"/>
      <c r="AI5" s="167"/>
      <c r="AJ5" s="161"/>
      <c r="AK5" s="167"/>
      <c r="AL5" s="161"/>
      <c r="AM5" s="167"/>
      <c r="AN5" s="161"/>
      <c r="AO5" s="167"/>
      <c r="AP5" s="161"/>
      <c r="AQ5" s="163"/>
    </row>
    <row r="6" spans="1:43" ht="48.75" thickBot="1" x14ac:dyDescent="0.85">
      <c r="A6" s="163"/>
      <c r="B6" s="1" t="s">
        <v>53</v>
      </c>
      <c r="C6" s="2"/>
      <c r="D6" s="3"/>
      <c r="E6" s="4"/>
      <c r="F6" s="5"/>
      <c r="G6" s="1"/>
      <c r="H6" s="6"/>
      <c r="I6" s="7"/>
      <c r="J6" s="8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1"/>
      <c r="Y6" s="9"/>
      <c r="Z6" s="10"/>
      <c r="AA6" s="148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</row>
    <row r="7" spans="1:43" ht="29.25" thickBot="1" x14ac:dyDescent="0.5">
      <c r="A7" s="163"/>
      <c r="B7" s="14">
        <v>2017</v>
      </c>
      <c r="C7" s="15"/>
      <c r="D7" s="16"/>
      <c r="E7" s="16"/>
      <c r="F7" s="17"/>
      <c r="G7" s="18"/>
      <c r="H7" s="19" t="s">
        <v>0</v>
      </c>
      <c r="I7" s="19"/>
      <c r="J7" s="20"/>
      <c r="K7" s="21" t="s">
        <v>36</v>
      </c>
      <c r="L7" s="22"/>
      <c r="M7" s="21" t="s">
        <v>38</v>
      </c>
      <c r="N7" s="23"/>
      <c r="O7" s="24" t="s">
        <v>39</v>
      </c>
      <c r="P7" s="25"/>
      <c r="Q7" s="24" t="s">
        <v>187</v>
      </c>
      <c r="R7" s="25"/>
      <c r="S7" s="24" t="s">
        <v>186</v>
      </c>
      <c r="T7" s="25"/>
      <c r="U7" s="24" t="s">
        <v>188</v>
      </c>
      <c r="V7" s="25"/>
      <c r="W7" s="21" t="s">
        <v>40</v>
      </c>
      <c r="X7" s="26"/>
      <c r="Y7" s="21"/>
      <c r="Z7" s="23"/>
      <c r="AA7" s="149"/>
      <c r="AB7" s="28"/>
      <c r="AC7" s="29"/>
      <c r="AD7" s="30"/>
      <c r="AE7" s="31" t="s">
        <v>1</v>
      </c>
      <c r="AF7" s="32" t="s">
        <v>2</v>
      </c>
      <c r="AG7" s="32" t="s">
        <v>3</v>
      </c>
      <c r="AH7" s="32" t="s">
        <v>4</v>
      </c>
      <c r="AI7" s="32" t="s">
        <v>5</v>
      </c>
      <c r="AJ7" s="32" t="s">
        <v>6</v>
      </c>
      <c r="AK7" s="32" t="s">
        <v>7</v>
      </c>
      <c r="AL7" s="32" t="s">
        <v>8</v>
      </c>
      <c r="AM7" s="32" t="s">
        <v>9</v>
      </c>
      <c r="AN7" s="33" t="s">
        <v>10</v>
      </c>
      <c r="AO7" s="33" t="s">
        <v>11</v>
      </c>
      <c r="AP7" s="28"/>
    </row>
    <row r="8" spans="1:43" ht="18.75" thickBot="1" x14ac:dyDescent="0.3">
      <c r="A8" s="163"/>
      <c r="B8" s="34"/>
      <c r="C8" s="35"/>
      <c r="D8" s="36"/>
      <c r="E8" s="37" t="s">
        <v>12</v>
      </c>
      <c r="F8" s="38"/>
      <c r="G8" s="39" t="s">
        <v>13</v>
      </c>
      <c r="H8" s="40" t="s">
        <v>14</v>
      </c>
      <c r="I8" s="41" t="s">
        <v>15</v>
      </c>
      <c r="J8" s="42"/>
      <c r="K8" s="43">
        <f>AA!K8:Z8</f>
        <v>38</v>
      </c>
      <c r="L8" s="44"/>
      <c r="M8" s="45">
        <f>AA!M8</f>
        <v>36</v>
      </c>
      <c r="N8" s="46"/>
      <c r="O8" s="45">
        <f>AA!O8</f>
        <v>35</v>
      </c>
      <c r="P8" s="47"/>
      <c r="Q8" s="45">
        <f>AA!Q8</f>
        <v>39</v>
      </c>
      <c r="R8" s="46"/>
      <c r="S8" s="48">
        <f>AA!S8</f>
        <v>33</v>
      </c>
      <c r="T8" s="49"/>
      <c r="U8" s="48">
        <f>AA!U8</f>
        <v>38</v>
      </c>
      <c r="V8" s="49"/>
      <c r="W8" s="50">
        <f>AA!W8</f>
        <v>37</v>
      </c>
      <c r="X8" s="53"/>
      <c r="Y8" s="45">
        <v>1</v>
      </c>
      <c r="Z8" s="46"/>
      <c r="AA8" s="150"/>
      <c r="AB8" s="55"/>
      <c r="AC8" s="56"/>
      <c r="AD8" s="57" t="s">
        <v>16</v>
      </c>
      <c r="AE8" s="56"/>
      <c r="AF8" s="58">
        <f>K8</f>
        <v>38</v>
      </c>
      <c r="AG8" s="58">
        <f>M8</f>
        <v>36</v>
      </c>
      <c r="AH8" s="58">
        <f>O8</f>
        <v>35</v>
      </c>
      <c r="AI8" s="58">
        <f>Q8</f>
        <v>39</v>
      </c>
      <c r="AJ8" s="58">
        <f>S8</f>
        <v>33</v>
      </c>
      <c r="AK8" s="58">
        <f>U8</f>
        <v>38</v>
      </c>
      <c r="AL8" s="58">
        <f>W8</f>
        <v>37</v>
      </c>
      <c r="AM8" s="58">
        <f>Y8</f>
        <v>1</v>
      </c>
      <c r="AN8" s="59" t="s">
        <v>17</v>
      </c>
      <c r="AO8" s="59" t="s">
        <v>18</v>
      </c>
      <c r="AP8" s="55"/>
    </row>
    <row r="9" spans="1:43" ht="18" x14ac:dyDescent="0.25">
      <c r="A9" s="163"/>
      <c r="B9" s="60" t="s">
        <v>19</v>
      </c>
      <c r="C9" s="60" t="s">
        <v>20</v>
      </c>
      <c r="D9" s="60" t="s">
        <v>21</v>
      </c>
      <c r="E9" s="60" t="s">
        <v>22</v>
      </c>
      <c r="F9" s="40" t="s">
        <v>10</v>
      </c>
      <c r="G9" s="39" t="s">
        <v>23</v>
      </c>
      <c r="H9" s="40" t="s">
        <v>24</v>
      </c>
      <c r="I9" s="61" t="s">
        <v>17</v>
      </c>
      <c r="J9" s="61" t="s">
        <v>11</v>
      </c>
      <c r="K9" s="61" t="s">
        <v>25</v>
      </c>
      <c r="L9" s="62" t="s">
        <v>26</v>
      </c>
      <c r="M9" s="63" t="s">
        <v>25</v>
      </c>
      <c r="N9" s="62" t="s">
        <v>26</v>
      </c>
      <c r="O9" s="63" t="s">
        <v>25</v>
      </c>
      <c r="P9" s="62" t="s">
        <v>26</v>
      </c>
      <c r="Q9" s="63" t="s">
        <v>25</v>
      </c>
      <c r="R9" s="62" t="s">
        <v>26</v>
      </c>
      <c r="S9" s="63" t="s">
        <v>25</v>
      </c>
      <c r="T9" s="62" t="s">
        <v>26</v>
      </c>
      <c r="U9" s="63" t="s">
        <v>25</v>
      </c>
      <c r="V9" s="62" t="s">
        <v>26</v>
      </c>
      <c r="W9" s="63" t="s">
        <v>25</v>
      </c>
      <c r="X9" s="64" t="s">
        <v>26</v>
      </c>
      <c r="Y9" s="155" t="s">
        <v>25</v>
      </c>
      <c r="Z9" s="62" t="s">
        <v>26</v>
      </c>
      <c r="AA9" s="151"/>
      <c r="AB9" s="66"/>
      <c r="AC9" s="67" t="s">
        <v>19</v>
      </c>
      <c r="AD9" s="67" t="s">
        <v>20</v>
      </c>
      <c r="AE9" s="67" t="s">
        <v>21</v>
      </c>
      <c r="AF9" s="68" t="s">
        <v>27</v>
      </c>
      <c r="AG9" s="68" t="s">
        <v>27</v>
      </c>
      <c r="AH9" s="68" t="s">
        <v>27</v>
      </c>
      <c r="AI9" s="68" t="s">
        <v>27</v>
      </c>
      <c r="AJ9" s="68" t="s">
        <v>27</v>
      </c>
      <c r="AK9" s="68" t="s">
        <v>27</v>
      </c>
      <c r="AL9" s="68" t="s">
        <v>27</v>
      </c>
      <c r="AM9" s="69" t="s">
        <v>27</v>
      </c>
      <c r="AN9" s="59" t="s">
        <v>28</v>
      </c>
      <c r="AO9" s="59" t="s">
        <v>29</v>
      </c>
      <c r="AP9" s="66"/>
    </row>
    <row r="10" spans="1:43" ht="18.75" thickBot="1" x14ac:dyDescent="0.3">
      <c r="A10" s="163"/>
      <c r="B10" s="36"/>
      <c r="C10" s="36"/>
      <c r="D10" s="36"/>
      <c r="E10" s="70" t="s">
        <v>30</v>
      </c>
      <c r="F10" s="71" t="s">
        <v>31</v>
      </c>
      <c r="G10" s="72" t="s">
        <v>32</v>
      </c>
      <c r="H10" s="71" t="s">
        <v>33</v>
      </c>
      <c r="I10" s="71" t="s">
        <v>34</v>
      </c>
      <c r="J10" s="73" t="s">
        <v>27</v>
      </c>
      <c r="K10" s="74"/>
      <c r="L10" s="75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145"/>
      <c r="Y10" s="156"/>
      <c r="Z10" s="75"/>
      <c r="AA10" s="152"/>
      <c r="AB10" s="81"/>
      <c r="AC10" s="82"/>
      <c r="AD10" s="83"/>
      <c r="AE10" s="82"/>
      <c r="AF10" s="84"/>
      <c r="AG10" s="84"/>
      <c r="AH10" s="84"/>
      <c r="AI10" s="84"/>
      <c r="AJ10" s="84"/>
      <c r="AK10" s="84"/>
      <c r="AL10" s="84"/>
      <c r="AM10" s="85"/>
      <c r="AN10" s="86"/>
      <c r="AO10" s="86"/>
      <c r="AP10" s="81"/>
    </row>
    <row r="11" spans="1:43" ht="18.75" thickBot="1" x14ac:dyDescent="0.3">
      <c r="A11" s="163"/>
      <c r="B11" s="87" t="s">
        <v>119</v>
      </c>
      <c r="C11" s="88">
        <v>50294</v>
      </c>
      <c r="D11" s="89" t="s">
        <v>37</v>
      </c>
      <c r="E11" s="276">
        <f t="shared" ref="E11:E32" si="0">LARGE(AF11:AM11,1)+LARGE(AF11:AM11,2)+LARGE(AF11:AM11,3)+LARGE(AF11:AM11,4)</f>
        <v>0</v>
      </c>
      <c r="F11" s="295">
        <f t="shared" ref="F11:F32" si="1">SUM(L11+N11+P11+R11+T11+V11+X11+Z11)</f>
        <v>0</v>
      </c>
      <c r="G11" s="296">
        <f t="shared" ref="G11:G32" si="2">LARGE(AF11:AM11,1)+LARGE(AF11:AM11,2)+LARGE(AF11:AM11,3)+LARGE(AF11:AM11,4)+LARGE(AF11:AM11,5)</f>
        <v>0</v>
      </c>
      <c r="H11" s="302">
        <f t="shared" ref="H11:H43" si="3">IF(G11=0,,RANK(G11,$G$11:$G$70))</f>
        <v>0</v>
      </c>
      <c r="I11" s="294">
        <f t="shared" ref="I11:I32" si="4">AN11</f>
        <v>0</v>
      </c>
      <c r="J11" s="298">
        <f>AO11</f>
        <v>0</v>
      </c>
      <c r="K11" s="96"/>
      <c r="L11" s="97">
        <f t="shared" ref="L11:L32" si="5">AF11</f>
        <v>0</v>
      </c>
      <c r="M11" s="98"/>
      <c r="N11" s="99">
        <f t="shared" ref="N11:N32" si="6">AG11</f>
        <v>0</v>
      </c>
      <c r="O11" s="98"/>
      <c r="P11" s="99">
        <f t="shared" ref="P11:P32" si="7">AH11</f>
        <v>0</v>
      </c>
      <c r="Q11" s="98"/>
      <c r="R11" s="99">
        <f>AI11</f>
        <v>0</v>
      </c>
      <c r="S11" s="98"/>
      <c r="T11" s="99">
        <f>AJ11</f>
        <v>0</v>
      </c>
      <c r="U11" s="98"/>
      <c r="V11" s="99">
        <f>AK11</f>
        <v>0</v>
      </c>
      <c r="W11" s="98"/>
      <c r="X11" s="146">
        <f>AL11</f>
        <v>0</v>
      </c>
      <c r="Y11" s="96"/>
      <c r="Z11" s="157">
        <f>AM11</f>
        <v>0</v>
      </c>
      <c r="AA11" s="153"/>
      <c r="AB11" s="104"/>
      <c r="AC11" s="105" t="str">
        <f t="shared" ref="AC11:AE39" si="8">B11</f>
        <v>BOWEN.V</v>
      </c>
      <c r="AD11" s="106">
        <f t="shared" si="8"/>
        <v>50294</v>
      </c>
      <c r="AE11" s="107" t="str">
        <f t="shared" si="8"/>
        <v>B/GWENT</v>
      </c>
      <c r="AF11" s="108">
        <f>(K11*100)/$AF$8</f>
        <v>0</v>
      </c>
      <c r="AG11" s="108">
        <f>(M11*100)/$AG$8</f>
        <v>0</v>
      </c>
      <c r="AH11" s="108">
        <f>(O11*100)/$AH$8</f>
        <v>0</v>
      </c>
      <c r="AI11" s="108">
        <f>(Q11*100)/$AI$8</f>
        <v>0</v>
      </c>
      <c r="AJ11" s="108">
        <f>(S11*100)/$AJ$8</f>
        <v>0</v>
      </c>
      <c r="AK11" s="108">
        <f>(U11*100)/$AK$8</f>
        <v>0</v>
      </c>
      <c r="AL11" s="108">
        <f>(W11*100)/$AL$8</f>
        <v>0</v>
      </c>
      <c r="AM11" s="108">
        <f>(Y11*100)/$AM$8</f>
        <v>0</v>
      </c>
      <c r="AN11" s="32">
        <f>COUNTIF(AF11:AM11,"&gt;0")</f>
        <v>0</v>
      </c>
      <c r="AO11" s="109">
        <f>IF(ISERR(SUM(AF11:AM11)/AN11),0,SUM(AF11:AM11)/AN11)</f>
        <v>0</v>
      </c>
      <c r="AP11" s="104"/>
    </row>
    <row r="12" spans="1:43" ht="18.75" thickBot="1" x14ac:dyDescent="0.3">
      <c r="A12" s="163"/>
      <c r="B12" s="110" t="s">
        <v>120</v>
      </c>
      <c r="C12" s="120">
        <v>50925</v>
      </c>
      <c r="D12" s="122" t="s">
        <v>37</v>
      </c>
      <c r="E12" s="276">
        <f t="shared" si="0"/>
        <v>0</v>
      </c>
      <c r="F12" s="295">
        <f t="shared" si="1"/>
        <v>0</v>
      </c>
      <c r="G12" s="296">
        <f t="shared" si="2"/>
        <v>0</v>
      </c>
      <c r="H12" s="302">
        <f t="shared" si="3"/>
        <v>0</v>
      </c>
      <c r="I12" s="297">
        <f t="shared" si="4"/>
        <v>0</v>
      </c>
      <c r="J12" s="298">
        <f t="shared" ref="J12:J32" si="9">AO12</f>
        <v>0</v>
      </c>
      <c r="K12" s="114"/>
      <c r="L12" s="97">
        <f t="shared" si="5"/>
        <v>0</v>
      </c>
      <c r="M12" s="115"/>
      <c r="N12" s="116">
        <f t="shared" si="6"/>
        <v>0</v>
      </c>
      <c r="O12" s="115"/>
      <c r="P12" s="116">
        <f t="shared" si="7"/>
        <v>0</v>
      </c>
      <c r="Q12" s="115"/>
      <c r="R12" s="116">
        <f t="shared" ref="R12:R43" si="10">AI12</f>
        <v>0</v>
      </c>
      <c r="S12" s="115"/>
      <c r="T12" s="116">
        <f t="shared" ref="T12:T43" si="11">AJ12</f>
        <v>0</v>
      </c>
      <c r="U12" s="115"/>
      <c r="V12" s="116">
        <f t="shared" ref="V12:V43" si="12">AK12</f>
        <v>0</v>
      </c>
      <c r="W12" s="115"/>
      <c r="X12" s="147">
        <f t="shared" ref="X12:X43" si="13">AL12</f>
        <v>0</v>
      </c>
      <c r="Y12" s="114"/>
      <c r="Z12" s="157">
        <f t="shared" ref="Z12:Z43" si="14">AM12</f>
        <v>0</v>
      </c>
      <c r="AA12" s="153"/>
      <c r="AB12" s="104"/>
      <c r="AC12" s="105" t="str">
        <f t="shared" si="8"/>
        <v>BURFORD.A</v>
      </c>
      <c r="AD12" s="106">
        <f t="shared" si="8"/>
        <v>50925</v>
      </c>
      <c r="AE12" s="107" t="str">
        <f t="shared" si="8"/>
        <v>B/GWENT</v>
      </c>
      <c r="AF12" s="108">
        <f t="shared" ref="AF12:AF39" si="15">(K12*100)/$AF$8</f>
        <v>0</v>
      </c>
      <c r="AG12" s="108">
        <f t="shared" ref="AG12:AG39" si="16">(M12*100)/$AG$8</f>
        <v>0</v>
      </c>
      <c r="AH12" s="108">
        <f t="shared" ref="AH12:AH39" si="17">(O12*100)/$AH$8</f>
        <v>0</v>
      </c>
      <c r="AI12" s="108">
        <f t="shared" ref="AI12:AI39" si="18">(Q12*100)/$AI$8</f>
        <v>0</v>
      </c>
      <c r="AJ12" s="108">
        <f t="shared" ref="AJ12:AJ39" si="19">(S12*100)/$AJ$8</f>
        <v>0</v>
      </c>
      <c r="AK12" s="108">
        <f t="shared" ref="AK12:AK39" si="20">(U12*100)/$AK$8</f>
        <v>0</v>
      </c>
      <c r="AL12" s="108">
        <f t="shared" ref="AL12:AL39" si="21">(W12*100)/$AL$8</f>
        <v>0</v>
      </c>
      <c r="AM12" s="108">
        <f t="shared" ref="AM12:AM39" si="22">(Y12*100)/$AM$8</f>
        <v>0</v>
      </c>
      <c r="AN12" s="32">
        <f t="shared" ref="AN12:AN39" si="23">COUNTIF(AF12:AM12,"&gt;0")</f>
        <v>0</v>
      </c>
      <c r="AO12" s="109">
        <f t="shared" ref="AO12:AO39" si="24">IF(ISERR(SUM(AF12:AM12)/AN12),0,SUM(AF12:AM12)/AN12)</f>
        <v>0</v>
      </c>
      <c r="AP12" s="104"/>
    </row>
    <row r="13" spans="1:43" ht="18.75" thickBot="1" x14ac:dyDescent="0.3">
      <c r="A13" s="163"/>
      <c r="B13" s="110" t="s">
        <v>121</v>
      </c>
      <c r="C13" s="111">
        <v>50112</v>
      </c>
      <c r="D13" s="112" t="s">
        <v>63</v>
      </c>
      <c r="E13" s="276">
        <f t="shared" si="0"/>
        <v>0</v>
      </c>
      <c r="F13" s="295">
        <f t="shared" si="1"/>
        <v>0</v>
      </c>
      <c r="G13" s="296">
        <f t="shared" si="2"/>
        <v>0</v>
      </c>
      <c r="H13" s="302">
        <f t="shared" si="3"/>
        <v>0</v>
      </c>
      <c r="I13" s="297">
        <f t="shared" si="4"/>
        <v>0</v>
      </c>
      <c r="J13" s="298">
        <f t="shared" si="9"/>
        <v>0</v>
      </c>
      <c r="K13" s="114"/>
      <c r="L13" s="97">
        <f t="shared" si="5"/>
        <v>0</v>
      </c>
      <c r="M13" s="115"/>
      <c r="N13" s="116">
        <f t="shared" si="6"/>
        <v>0</v>
      </c>
      <c r="O13" s="115"/>
      <c r="P13" s="116">
        <f t="shared" si="7"/>
        <v>0</v>
      </c>
      <c r="Q13" s="115"/>
      <c r="R13" s="116">
        <f t="shared" si="10"/>
        <v>0</v>
      </c>
      <c r="S13" s="115"/>
      <c r="T13" s="116">
        <f t="shared" si="11"/>
        <v>0</v>
      </c>
      <c r="U13" s="115"/>
      <c r="V13" s="116">
        <f t="shared" si="12"/>
        <v>0</v>
      </c>
      <c r="W13" s="115"/>
      <c r="X13" s="147">
        <f t="shared" si="13"/>
        <v>0</v>
      </c>
      <c r="Y13" s="114"/>
      <c r="Z13" s="157">
        <f t="shared" si="14"/>
        <v>0</v>
      </c>
      <c r="AA13" s="154"/>
      <c r="AB13" s="104"/>
      <c r="AC13" s="105" t="str">
        <f t="shared" si="8"/>
        <v>DAVIES.K</v>
      </c>
      <c r="AD13" s="106">
        <f t="shared" si="8"/>
        <v>50112</v>
      </c>
      <c r="AE13" s="107" t="str">
        <f t="shared" si="8"/>
        <v>TONDU</v>
      </c>
      <c r="AF13" s="108">
        <f t="shared" si="15"/>
        <v>0</v>
      </c>
      <c r="AG13" s="108">
        <f t="shared" si="16"/>
        <v>0</v>
      </c>
      <c r="AH13" s="108">
        <f t="shared" si="17"/>
        <v>0</v>
      </c>
      <c r="AI13" s="108">
        <f t="shared" si="18"/>
        <v>0</v>
      </c>
      <c r="AJ13" s="108">
        <f t="shared" si="19"/>
        <v>0</v>
      </c>
      <c r="AK13" s="108">
        <f t="shared" si="20"/>
        <v>0</v>
      </c>
      <c r="AL13" s="108">
        <f t="shared" si="21"/>
        <v>0</v>
      </c>
      <c r="AM13" s="108">
        <f t="shared" si="22"/>
        <v>0</v>
      </c>
      <c r="AN13" s="32">
        <f t="shared" si="23"/>
        <v>0</v>
      </c>
      <c r="AO13" s="109">
        <f t="shared" si="24"/>
        <v>0</v>
      </c>
      <c r="AP13" s="104"/>
    </row>
    <row r="14" spans="1:43" ht="18.75" thickBot="1" x14ac:dyDescent="0.3">
      <c r="A14" s="163"/>
      <c r="B14" s="119" t="s">
        <v>122</v>
      </c>
      <c r="C14" s="120">
        <v>50860</v>
      </c>
      <c r="D14" s="121" t="s">
        <v>78</v>
      </c>
      <c r="E14" s="276">
        <f t="shared" si="0"/>
        <v>295.66337013705436</v>
      </c>
      <c r="F14" s="295">
        <f t="shared" si="1"/>
        <v>295.66337013705436</v>
      </c>
      <c r="G14" s="296">
        <f t="shared" si="2"/>
        <v>295.66337013705436</v>
      </c>
      <c r="H14" s="302">
        <f t="shared" si="3"/>
        <v>4</v>
      </c>
      <c r="I14" s="297">
        <f t="shared" si="4"/>
        <v>4</v>
      </c>
      <c r="J14" s="298">
        <f t="shared" si="9"/>
        <v>73.915842534263589</v>
      </c>
      <c r="K14" s="114"/>
      <c r="L14" s="97">
        <f t="shared" si="5"/>
        <v>0</v>
      </c>
      <c r="M14" s="115">
        <v>19</v>
      </c>
      <c r="N14" s="116">
        <f t="shared" si="6"/>
        <v>52.777777777777779</v>
      </c>
      <c r="O14" s="115">
        <v>29</v>
      </c>
      <c r="P14" s="116">
        <f t="shared" si="7"/>
        <v>82.857142857142861</v>
      </c>
      <c r="Q14" s="115"/>
      <c r="R14" s="116">
        <f t="shared" si="10"/>
        <v>0</v>
      </c>
      <c r="S14" s="115"/>
      <c r="T14" s="116">
        <f t="shared" si="11"/>
        <v>0</v>
      </c>
      <c r="U14" s="115">
        <v>30</v>
      </c>
      <c r="V14" s="116">
        <f t="shared" si="12"/>
        <v>78.94736842105263</v>
      </c>
      <c r="W14" s="115">
        <v>30</v>
      </c>
      <c r="X14" s="147">
        <f t="shared" si="13"/>
        <v>81.081081081081081</v>
      </c>
      <c r="Y14" s="114"/>
      <c r="Z14" s="157">
        <f t="shared" si="14"/>
        <v>0</v>
      </c>
      <c r="AA14" s="153"/>
      <c r="AB14" s="104"/>
      <c r="AC14" s="105" t="str">
        <f t="shared" si="8"/>
        <v>GOOCH.J</v>
      </c>
      <c r="AD14" s="106">
        <f t="shared" si="8"/>
        <v>50860</v>
      </c>
      <c r="AE14" s="107" t="str">
        <f t="shared" si="8"/>
        <v>OAKTREE</v>
      </c>
      <c r="AF14" s="108">
        <f t="shared" si="15"/>
        <v>0</v>
      </c>
      <c r="AG14" s="108">
        <f t="shared" si="16"/>
        <v>52.777777777777779</v>
      </c>
      <c r="AH14" s="108">
        <f t="shared" si="17"/>
        <v>82.857142857142861</v>
      </c>
      <c r="AI14" s="108">
        <f t="shared" si="18"/>
        <v>0</v>
      </c>
      <c r="AJ14" s="108">
        <f t="shared" si="19"/>
        <v>0</v>
      </c>
      <c r="AK14" s="108">
        <f t="shared" si="20"/>
        <v>78.94736842105263</v>
      </c>
      <c r="AL14" s="108">
        <f t="shared" si="21"/>
        <v>81.081081081081081</v>
      </c>
      <c r="AM14" s="108">
        <f t="shared" si="22"/>
        <v>0</v>
      </c>
      <c r="AN14" s="32">
        <f t="shared" si="23"/>
        <v>4</v>
      </c>
      <c r="AO14" s="109">
        <f t="shared" si="24"/>
        <v>73.915842534263589</v>
      </c>
      <c r="AP14" s="104"/>
    </row>
    <row r="15" spans="1:43" ht="18.75" thickBot="1" x14ac:dyDescent="0.3">
      <c r="A15" s="163"/>
      <c r="B15" s="110" t="s">
        <v>123</v>
      </c>
      <c r="C15" s="120">
        <v>50334</v>
      </c>
      <c r="D15" s="122" t="s">
        <v>37</v>
      </c>
      <c r="E15" s="276">
        <f t="shared" si="0"/>
        <v>259.95687416740049</v>
      </c>
      <c r="F15" s="295">
        <f t="shared" si="1"/>
        <v>322.10262315525472</v>
      </c>
      <c r="G15" s="296">
        <f t="shared" si="2"/>
        <v>298.41841262893894</v>
      </c>
      <c r="H15" s="302">
        <f t="shared" si="3"/>
        <v>3</v>
      </c>
      <c r="I15" s="297">
        <f t="shared" si="4"/>
        <v>6</v>
      </c>
      <c r="J15" s="298">
        <f t="shared" si="9"/>
        <v>53.683770525875786</v>
      </c>
      <c r="K15" s="114">
        <v>9</v>
      </c>
      <c r="L15" s="97">
        <f t="shared" si="5"/>
        <v>23.684210526315791</v>
      </c>
      <c r="M15" s="115">
        <v>22</v>
      </c>
      <c r="N15" s="116">
        <f t="shared" si="6"/>
        <v>61.111111111111114</v>
      </c>
      <c r="O15" s="115">
        <v>22</v>
      </c>
      <c r="P15" s="116">
        <f t="shared" si="7"/>
        <v>62.857142857142854</v>
      </c>
      <c r="Q15" s="115">
        <v>15</v>
      </c>
      <c r="R15" s="116">
        <f t="shared" si="10"/>
        <v>38.46153846153846</v>
      </c>
      <c r="S15" s="115"/>
      <c r="T15" s="116">
        <f t="shared" si="11"/>
        <v>0</v>
      </c>
      <c r="U15" s="115">
        <v>26</v>
      </c>
      <c r="V15" s="116">
        <f t="shared" si="12"/>
        <v>68.421052631578945</v>
      </c>
      <c r="W15" s="115">
        <v>25</v>
      </c>
      <c r="X15" s="147">
        <f t="shared" si="13"/>
        <v>67.567567567567565</v>
      </c>
      <c r="Y15" s="114"/>
      <c r="Z15" s="157">
        <f t="shared" si="14"/>
        <v>0</v>
      </c>
      <c r="AA15" s="153"/>
      <c r="AB15" s="104"/>
      <c r="AC15" s="105" t="str">
        <f t="shared" si="8"/>
        <v>GRIFFITHS.C</v>
      </c>
      <c r="AD15" s="106">
        <f t="shared" si="8"/>
        <v>50334</v>
      </c>
      <c r="AE15" s="107" t="str">
        <f t="shared" si="8"/>
        <v>B/GWENT</v>
      </c>
      <c r="AF15" s="108">
        <f t="shared" si="15"/>
        <v>23.684210526315791</v>
      </c>
      <c r="AG15" s="108">
        <f t="shared" si="16"/>
        <v>61.111111111111114</v>
      </c>
      <c r="AH15" s="108">
        <f t="shared" si="17"/>
        <v>62.857142857142854</v>
      </c>
      <c r="AI15" s="108">
        <f t="shared" si="18"/>
        <v>38.46153846153846</v>
      </c>
      <c r="AJ15" s="108">
        <f t="shared" si="19"/>
        <v>0</v>
      </c>
      <c r="AK15" s="108">
        <f t="shared" si="20"/>
        <v>68.421052631578945</v>
      </c>
      <c r="AL15" s="108">
        <f t="shared" si="21"/>
        <v>67.567567567567565</v>
      </c>
      <c r="AM15" s="108">
        <f t="shared" si="22"/>
        <v>0</v>
      </c>
      <c r="AN15" s="32">
        <f t="shared" si="23"/>
        <v>6</v>
      </c>
      <c r="AO15" s="109">
        <f t="shared" si="24"/>
        <v>53.683770525875786</v>
      </c>
      <c r="AP15" s="104"/>
    </row>
    <row r="16" spans="1:43" ht="18.75" thickBot="1" x14ac:dyDescent="0.3">
      <c r="A16" s="163"/>
      <c r="B16" s="119" t="s">
        <v>124</v>
      </c>
      <c r="C16" s="120">
        <v>50826</v>
      </c>
      <c r="D16" s="121" t="s">
        <v>37</v>
      </c>
      <c r="E16" s="276">
        <f t="shared" si="0"/>
        <v>93.663003663003678</v>
      </c>
      <c r="F16" s="295">
        <f t="shared" si="1"/>
        <v>93.663003663003678</v>
      </c>
      <c r="G16" s="296">
        <f t="shared" si="2"/>
        <v>93.663003663003678</v>
      </c>
      <c r="H16" s="302">
        <f t="shared" si="3"/>
        <v>6</v>
      </c>
      <c r="I16" s="297">
        <f t="shared" si="4"/>
        <v>3</v>
      </c>
      <c r="J16" s="298">
        <f t="shared" si="9"/>
        <v>31.221001221001227</v>
      </c>
      <c r="K16" s="114">
        <v>19</v>
      </c>
      <c r="L16" s="97">
        <f t="shared" si="5"/>
        <v>50</v>
      </c>
      <c r="M16" s="115"/>
      <c r="N16" s="116">
        <f t="shared" si="6"/>
        <v>0</v>
      </c>
      <c r="O16" s="115">
        <v>9</v>
      </c>
      <c r="P16" s="116">
        <f t="shared" si="7"/>
        <v>25.714285714285715</v>
      </c>
      <c r="Q16" s="115">
        <v>7</v>
      </c>
      <c r="R16" s="116">
        <f t="shared" si="10"/>
        <v>17.948717948717949</v>
      </c>
      <c r="S16" s="115"/>
      <c r="T16" s="116">
        <f t="shared" si="11"/>
        <v>0</v>
      </c>
      <c r="U16" s="115"/>
      <c r="V16" s="116">
        <f t="shared" si="12"/>
        <v>0</v>
      </c>
      <c r="W16" s="115"/>
      <c r="X16" s="147">
        <f t="shared" si="13"/>
        <v>0</v>
      </c>
      <c r="Y16" s="114"/>
      <c r="Z16" s="157">
        <f t="shared" si="14"/>
        <v>0</v>
      </c>
      <c r="AA16" s="153"/>
      <c r="AB16" s="104"/>
      <c r="AC16" s="105" t="str">
        <f t="shared" si="8"/>
        <v>HARRIS.L</v>
      </c>
      <c r="AD16" s="106">
        <f t="shared" si="8"/>
        <v>50826</v>
      </c>
      <c r="AE16" s="107" t="str">
        <f t="shared" si="8"/>
        <v>B/GWENT</v>
      </c>
      <c r="AF16" s="108">
        <f t="shared" si="15"/>
        <v>50</v>
      </c>
      <c r="AG16" s="108">
        <f t="shared" si="16"/>
        <v>0</v>
      </c>
      <c r="AH16" s="108">
        <f t="shared" si="17"/>
        <v>25.714285714285715</v>
      </c>
      <c r="AI16" s="108">
        <f t="shared" si="18"/>
        <v>17.948717948717949</v>
      </c>
      <c r="AJ16" s="108">
        <f t="shared" si="19"/>
        <v>0</v>
      </c>
      <c r="AK16" s="108">
        <f t="shared" si="20"/>
        <v>0</v>
      </c>
      <c r="AL16" s="108">
        <f t="shared" si="21"/>
        <v>0</v>
      </c>
      <c r="AM16" s="108">
        <f t="shared" si="22"/>
        <v>0</v>
      </c>
      <c r="AN16" s="32">
        <f t="shared" si="23"/>
        <v>3</v>
      </c>
      <c r="AO16" s="109">
        <f t="shared" si="24"/>
        <v>31.221001221001227</v>
      </c>
      <c r="AP16" s="104"/>
    </row>
    <row r="17" spans="1:42" ht="18.75" thickBot="1" x14ac:dyDescent="0.3">
      <c r="A17" s="163"/>
      <c r="B17" s="110" t="s">
        <v>125</v>
      </c>
      <c r="C17" s="120">
        <v>50863</v>
      </c>
      <c r="D17" s="122" t="s">
        <v>63</v>
      </c>
      <c r="E17" s="276">
        <f t="shared" si="0"/>
        <v>96.581196581196593</v>
      </c>
      <c r="F17" s="295">
        <f t="shared" si="1"/>
        <v>96.581196581196593</v>
      </c>
      <c r="G17" s="296">
        <f t="shared" si="2"/>
        <v>96.581196581196593</v>
      </c>
      <c r="H17" s="302">
        <f t="shared" si="3"/>
        <v>5</v>
      </c>
      <c r="I17" s="297">
        <f t="shared" si="4"/>
        <v>2</v>
      </c>
      <c r="J17" s="298">
        <f t="shared" si="9"/>
        <v>48.290598290598297</v>
      </c>
      <c r="K17" s="114"/>
      <c r="L17" s="97">
        <f t="shared" si="5"/>
        <v>0</v>
      </c>
      <c r="M17" s="115">
        <v>20</v>
      </c>
      <c r="N17" s="116">
        <f t="shared" si="6"/>
        <v>55.555555555555557</v>
      </c>
      <c r="O17" s="115"/>
      <c r="P17" s="116">
        <f t="shared" si="7"/>
        <v>0</v>
      </c>
      <c r="Q17" s="115">
        <v>16</v>
      </c>
      <c r="R17" s="116">
        <f t="shared" si="10"/>
        <v>41.025641025641029</v>
      </c>
      <c r="S17" s="115"/>
      <c r="T17" s="116">
        <f t="shared" si="11"/>
        <v>0</v>
      </c>
      <c r="U17" s="115"/>
      <c r="V17" s="116">
        <f t="shared" si="12"/>
        <v>0</v>
      </c>
      <c r="W17" s="115"/>
      <c r="X17" s="147">
        <f t="shared" si="13"/>
        <v>0</v>
      </c>
      <c r="Y17" s="114"/>
      <c r="Z17" s="157">
        <f t="shared" si="14"/>
        <v>0</v>
      </c>
      <c r="AA17" s="153"/>
      <c r="AB17" s="104"/>
      <c r="AC17" s="105" t="str">
        <f t="shared" si="8"/>
        <v>HICKS.D</v>
      </c>
      <c r="AD17" s="106">
        <f t="shared" si="8"/>
        <v>50863</v>
      </c>
      <c r="AE17" s="107" t="str">
        <f t="shared" si="8"/>
        <v>TONDU</v>
      </c>
      <c r="AF17" s="108">
        <f t="shared" si="15"/>
        <v>0</v>
      </c>
      <c r="AG17" s="108">
        <f t="shared" si="16"/>
        <v>55.555555555555557</v>
      </c>
      <c r="AH17" s="108">
        <f t="shared" si="17"/>
        <v>0</v>
      </c>
      <c r="AI17" s="108">
        <f t="shared" si="18"/>
        <v>41.025641025641029</v>
      </c>
      <c r="AJ17" s="108">
        <f t="shared" si="19"/>
        <v>0</v>
      </c>
      <c r="AK17" s="108">
        <f t="shared" si="20"/>
        <v>0</v>
      </c>
      <c r="AL17" s="108">
        <f t="shared" si="21"/>
        <v>0</v>
      </c>
      <c r="AM17" s="108">
        <f t="shared" si="22"/>
        <v>0</v>
      </c>
      <c r="AN17" s="32">
        <f t="shared" si="23"/>
        <v>2</v>
      </c>
      <c r="AO17" s="109">
        <f t="shared" si="24"/>
        <v>48.290598290598297</v>
      </c>
      <c r="AP17" s="104"/>
    </row>
    <row r="18" spans="1:42" ht="18.75" thickBot="1" x14ac:dyDescent="0.3">
      <c r="A18" s="163"/>
      <c r="B18" s="110" t="s">
        <v>106</v>
      </c>
      <c r="C18" s="120">
        <v>50299</v>
      </c>
      <c r="D18" s="122" t="s">
        <v>60</v>
      </c>
      <c r="E18" s="276">
        <f t="shared" si="0"/>
        <v>0</v>
      </c>
      <c r="F18" s="295">
        <f t="shared" si="1"/>
        <v>0</v>
      </c>
      <c r="G18" s="296">
        <f t="shared" si="2"/>
        <v>0</v>
      </c>
      <c r="H18" s="302">
        <f t="shared" si="3"/>
        <v>0</v>
      </c>
      <c r="I18" s="297">
        <f t="shared" si="4"/>
        <v>0</v>
      </c>
      <c r="J18" s="298">
        <f t="shared" si="9"/>
        <v>0</v>
      </c>
      <c r="K18" s="114"/>
      <c r="L18" s="97">
        <f t="shared" si="5"/>
        <v>0</v>
      </c>
      <c r="M18" s="115"/>
      <c r="N18" s="116">
        <f t="shared" si="6"/>
        <v>0</v>
      </c>
      <c r="O18" s="115"/>
      <c r="P18" s="116">
        <f t="shared" si="7"/>
        <v>0</v>
      </c>
      <c r="Q18" s="115"/>
      <c r="R18" s="116">
        <f t="shared" si="10"/>
        <v>0</v>
      </c>
      <c r="S18" s="115"/>
      <c r="T18" s="116">
        <f t="shared" si="11"/>
        <v>0</v>
      </c>
      <c r="U18" s="115"/>
      <c r="V18" s="116">
        <f t="shared" si="12"/>
        <v>0</v>
      </c>
      <c r="W18" s="115"/>
      <c r="X18" s="147">
        <f t="shared" si="13"/>
        <v>0</v>
      </c>
      <c r="Y18" s="114"/>
      <c r="Z18" s="157">
        <f t="shared" si="14"/>
        <v>0</v>
      </c>
      <c r="AA18" s="153"/>
      <c r="AB18" s="104"/>
      <c r="AC18" s="105" t="str">
        <f t="shared" si="8"/>
        <v>HIGGINS.A</v>
      </c>
      <c r="AD18" s="106">
        <f t="shared" si="8"/>
        <v>50299</v>
      </c>
      <c r="AE18" s="107" t="str">
        <f t="shared" si="8"/>
        <v>NELSON</v>
      </c>
      <c r="AF18" s="108">
        <f t="shared" si="15"/>
        <v>0</v>
      </c>
      <c r="AG18" s="108">
        <f t="shared" si="16"/>
        <v>0</v>
      </c>
      <c r="AH18" s="108">
        <f t="shared" si="17"/>
        <v>0</v>
      </c>
      <c r="AI18" s="108">
        <f t="shared" si="18"/>
        <v>0</v>
      </c>
      <c r="AJ18" s="108">
        <f t="shared" si="19"/>
        <v>0</v>
      </c>
      <c r="AK18" s="108">
        <f t="shared" si="20"/>
        <v>0</v>
      </c>
      <c r="AL18" s="108">
        <f t="shared" si="21"/>
        <v>0</v>
      </c>
      <c r="AM18" s="108">
        <f t="shared" si="22"/>
        <v>0</v>
      </c>
      <c r="AN18" s="32">
        <f t="shared" si="23"/>
        <v>0</v>
      </c>
      <c r="AO18" s="109">
        <f t="shared" si="24"/>
        <v>0</v>
      </c>
      <c r="AP18" s="104"/>
    </row>
    <row r="19" spans="1:42" ht="18.75" thickBot="1" x14ac:dyDescent="0.3">
      <c r="A19" s="163"/>
      <c r="B19" s="123" t="s">
        <v>126</v>
      </c>
      <c r="C19" s="124">
        <v>50855</v>
      </c>
      <c r="D19" s="125" t="s">
        <v>37</v>
      </c>
      <c r="E19" s="276">
        <f t="shared" si="0"/>
        <v>0</v>
      </c>
      <c r="F19" s="295">
        <f t="shared" si="1"/>
        <v>0</v>
      </c>
      <c r="G19" s="296">
        <f t="shared" si="2"/>
        <v>0</v>
      </c>
      <c r="H19" s="302">
        <f t="shared" si="3"/>
        <v>0</v>
      </c>
      <c r="I19" s="297">
        <f t="shared" si="4"/>
        <v>0</v>
      </c>
      <c r="J19" s="298">
        <f t="shared" si="9"/>
        <v>0</v>
      </c>
      <c r="K19" s="114"/>
      <c r="L19" s="97">
        <f t="shared" si="5"/>
        <v>0</v>
      </c>
      <c r="M19" s="115"/>
      <c r="N19" s="116">
        <f t="shared" si="6"/>
        <v>0</v>
      </c>
      <c r="O19" s="115"/>
      <c r="P19" s="116">
        <f t="shared" si="7"/>
        <v>0</v>
      </c>
      <c r="Q19" s="115"/>
      <c r="R19" s="116">
        <f t="shared" si="10"/>
        <v>0</v>
      </c>
      <c r="S19" s="115"/>
      <c r="T19" s="116">
        <f t="shared" si="11"/>
        <v>0</v>
      </c>
      <c r="U19" s="115"/>
      <c r="V19" s="116">
        <f t="shared" si="12"/>
        <v>0</v>
      </c>
      <c r="W19" s="115"/>
      <c r="X19" s="147">
        <f t="shared" si="13"/>
        <v>0</v>
      </c>
      <c r="Y19" s="114"/>
      <c r="Z19" s="157">
        <f t="shared" si="14"/>
        <v>0</v>
      </c>
      <c r="AA19" s="153"/>
      <c r="AB19" s="104"/>
      <c r="AC19" s="105" t="str">
        <f t="shared" si="8"/>
        <v>JAMES.A</v>
      </c>
      <c r="AD19" s="106">
        <f t="shared" si="8"/>
        <v>50855</v>
      </c>
      <c r="AE19" s="107" t="str">
        <f t="shared" si="8"/>
        <v>B/GWENT</v>
      </c>
      <c r="AF19" s="108">
        <f t="shared" si="15"/>
        <v>0</v>
      </c>
      <c r="AG19" s="108">
        <f t="shared" si="16"/>
        <v>0</v>
      </c>
      <c r="AH19" s="108">
        <f t="shared" si="17"/>
        <v>0</v>
      </c>
      <c r="AI19" s="108">
        <f t="shared" si="18"/>
        <v>0</v>
      </c>
      <c r="AJ19" s="108">
        <f t="shared" si="19"/>
        <v>0</v>
      </c>
      <c r="AK19" s="108">
        <f t="shared" si="20"/>
        <v>0</v>
      </c>
      <c r="AL19" s="108">
        <f t="shared" si="21"/>
        <v>0</v>
      </c>
      <c r="AM19" s="108">
        <f t="shared" si="22"/>
        <v>0</v>
      </c>
      <c r="AN19" s="32">
        <f t="shared" si="23"/>
        <v>0</v>
      </c>
      <c r="AO19" s="109">
        <f t="shared" si="24"/>
        <v>0</v>
      </c>
      <c r="AP19" s="104"/>
    </row>
    <row r="20" spans="1:42" ht="18.75" thickBot="1" x14ac:dyDescent="0.3">
      <c r="A20" s="163"/>
      <c r="B20" s="110" t="s">
        <v>127</v>
      </c>
      <c r="C20" s="120">
        <v>50858</v>
      </c>
      <c r="D20" s="122" t="s">
        <v>37</v>
      </c>
      <c r="E20" s="276">
        <f t="shared" si="0"/>
        <v>0</v>
      </c>
      <c r="F20" s="295">
        <f t="shared" si="1"/>
        <v>0</v>
      </c>
      <c r="G20" s="296">
        <f t="shared" si="2"/>
        <v>0</v>
      </c>
      <c r="H20" s="302">
        <f t="shared" si="3"/>
        <v>0</v>
      </c>
      <c r="I20" s="297">
        <f t="shared" si="4"/>
        <v>0</v>
      </c>
      <c r="J20" s="298">
        <f t="shared" si="9"/>
        <v>0</v>
      </c>
      <c r="K20" s="114"/>
      <c r="L20" s="97">
        <f t="shared" si="5"/>
        <v>0</v>
      </c>
      <c r="M20" s="115"/>
      <c r="N20" s="116">
        <f t="shared" si="6"/>
        <v>0</v>
      </c>
      <c r="O20" s="115"/>
      <c r="P20" s="116">
        <f t="shared" si="7"/>
        <v>0</v>
      </c>
      <c r="Q20" s="115"/>
      <c r="R20" s="116">
        <f t="shared" si="10"/>
        <v>0</v>
      </c>
      <c r="S20" s="115"/>
      <c r="T20" s="116">
        <f t="shared" si="11"/>
        <v>0</v>
      </c>
      <c r="U20" s="115"/>
      <c r="V20" s="116">
        <f t="shared" si="12"/>
        <v>0</v>
      </c>
      <c r="W20" s="115"/>
      <c r="X20" s="147">
        <f t="shared" si="13"/>
        <v>0</v>
      </c>
      <c r="Y20" s="114"/>
      <c r="Z20" s="157">
        <f t="shared" si="14"/>
        <v>0</v>
      </c>
      <c r="AA20" s="153"/>
      <c r="AB20" s="104"/>
      <c r="AC20" s="105" t="str">
        <f t="shared" si="8"/>
        <v>KINGSHOT.S</v>
      </c>
      <c r="AD20" s="106">
        <f t="shared" si="8"/>
        <v>50858</v>
      </c>
      <c r="AE20" s="107" t="str">
        <f t="shared" si="8"/>
        <v>B/GWENT</v>
      </c>
      <c r="AF20" s="108">
        <f t="shared" si="15"/>
        <v>0</v>
      </c>
      <c r="AG20" s="108">
        <f t="shared" si="16"/>
        <v>0</v>
      </c>
      <c r="AH20" s="108">
        <f t="shared" si="17"/>
        <v>0</v>
      </c>
      <c r="AI20" s="108">
        <f t="shared" si="18"/>
        <v>0</v>
      </c>
      <c r="AJ20" s="108">
        <f t="shared" si="19"/>
        <v>0</v>
      </c>
      <c r="AK20" s="108">
        <f t="shared" si="20"/>
        <v>0</v>
      </c>
      <c r="AL20" s="108">
        <f t="shared" si="21"/>
        <v>0</v>
      </c>
      <c r="AM20" s="108">
        <f t="shared" si="22"/>
        <v>0</v>
      </c>
      <c r="AN20" s="32">
        <f t="shared" si="23"/>
        <v>0</v>
      </c>
      <c r="AO20" s="109">
        <f t="shared" si="24"/>
        <v>0</v>
      </c>
      <c r="AP20" s="104"/>
    </row>
    <row r="21" spans="1:42" ht="18.75" thickBot="1" x14ac:dyDescent="0.3">
      <c r="A21" s="163"/>
      <c r="B21" s="132" t="s">
        <v>128</v>
      </c>
      <c r="C21" s="111">
        <v>50540</v>
      </c>
      <c r="D21" s="112" t="s">
        <v>73</v>
      </c>
      <c r="E21" s="276">
        <f t="shared" si="0"/>
        <v>0</v>
      </c>
      <c r="F21" s="295">
        <f t="shared" si="1"/>
        <v>0</v>
      </c>
      <c r="G21" s="296">
        <f t="shared" si="2"/>
        <v>0</v>
      </c>
      <c r="H21" s="302">
        <f t="shared" si="3"/>
        <v>0</v>
      </c>
      <c r="I21" s="297">
        <f t="shared" si="4"/>
        <v>0</v>
      </c>
      <c r="J21" s="298">
        <f t="shared" si="9"/>
        <v>0</v>
      </c>
      <c r="K21" s="114"/>
      <c r="L21" s="97">
        <f t="shared" si="5"/>
        <v>0</v>
      </c>
      <c r="M21" s="115"/>
      <c r="N21" s="116">
        <f t="shared" si="6"/>
        <v>0</v>
      </c>
      <c r="O21" s="115"/>
      <c r="P21" s="116">
        <f t="shared" si="7"/>
        <v>0</v>
      </c>
      <c r="Q21" s="115"/>
      <c r="R21" s="116">
        <f t="shared" si="10"/>
        <v>0</v>
      </c>
      <c r="S21" s="115"/>
      <c r="T21" s="116">
        <f t="shared" si="11"/>
        <v>0</v>
      </c>
      <c r="U21" s="115"/>
      <c r="V21" s="116">
        <f t="shared" si="12"/>
        <v>0</v>
      </c>
      <c r="W21" s="115"/>
      <c r="X21" s="147">
        <f t="shared" si="13"/>
        <v>0</v>
      </c>
      <c r="Y21" s="114"/>
      <c r="Z21" s="157">
        <f t="shared" si="14"/>
        <v>0</v>
      </c>
      <c r="AA21" s="153"/>
      <c r="AB21" s="104"/>
      <c r="AC21" s="105" t="str">
        <f t="shared" si="8"/>
        <v>KOCIOMBAS.J</v>
      </c>
      <c r="AD21" s="106">
        <f t="shared" si="8"/>
        <v>50540</v>
      </c>
      <c r="AE21" s="107" t="str">
        <f t="shared" si="8"/>
        <v>CASTLETON</v>
      </c>
      <c r="AF21" s="108">
        <f t="shared" si="15"/>
        <v>0</v>
      </c>
      <c r="AG21" s="108">
        <f t="shared" si="16"/>
        <v>0</v>
      </c>
      <c r="AH21" s="108">
        <f t="shared" si="17"/>
        <v>0</v>
      </c>
      <c r="AI21" s="108">
        <f t="shared" si="18"/>
        <v>0</v>
      </c>
      <c r="AJ21" s="108">
        <f t="shared" si="19"/>
        <v>0</v>
      </c>
      <c r="AK21" s="108">
        <f t="shared" si="20"/>
        <v>0</v>
      </c>
      <c r="AL21" s="108">
        <f t="shared" si="21"/>
        <v>0</v>
      </c>
      <c r="AM21" s="108">
        <f t="shared" si="22"/>
        <v>0</v>
      </c>
      <c r="AN21" s="32">
        <f t="shared" si="23"/>
        <v>0</v>
      </c>
      <c r="AO21" s="109">
        <f t="shared" si="24"/>
        <v>0</v>
      </c>
      <c r="AP21" s="104"/>
    </row>
    <row r="22" spans="1:42" ht="18.75" thickBot="1" x14ac:dyDescent="0.3">
      <c r="A22" s="163"/>
      <c r="B22" s="110" t="s">
        <v>129</v>
      </c>
      <c r="C22" s="120">
        <v>50292</v>
      </c>
      <c r="D22" s="122" t="s">
        <v>130</v>
      </c>
      <c r="E22" s="276">
        <f t="shared" si="0"/>
        <v>0</v>
      </c>
      <c r="F22" s="295">
        <f t="shared" si="1"/>
        <v>0</v>
      </c>
      <c r="G22" s="296">
        <f t="shared" si="2"/>
        <v>0</v>
      </c>
      <c r="H22" s="302">
        <f t="shared" si="3"/>
        <v>0</v>
      </c>
      <c r="I22" s="297">
        <f t="shared" si="4"/>
        <v>0</v>
      </c>
      <c r="J22" s="298">
        <f t="shared" si="9"/>
        <v>0</v>
      </c>
      <c r="K22" s="114"/>
      <c r="L22" s="97">
        <f t="shared" si="5"/>
        <v>0</v>
      </c>
      <c r="M22" s="115"/>
      <c r="N22" s="116">
        <f t="shared" si="6"/>
        <v>0</v>
      </c>
      <c r="O22" s="115"/>
      <c r="P22" s="116">
        <f t="shared" si="7"/>
        <v>0</v>
      </c>
      <c r="Q22" s="115"/>
      <c r="R22" s="116">
        <f t="shared" si="10"/>
        <v>0</v>
      </c>
      <c r="S22" s="115"/>
      <c r="T22" s="116">
        <f t="shared" si="11"/>
        <v>0</v>
      </c>
      <c r="U22" s="115"/>
      <c r="V22" s="116">
        <f t="shared" si="12"/>
        <v>0</v>
      </c>
      <c r="W22" s="115"/>
      <c r="X22" s="147">
        <f t="shared" si="13"/>
        <v>0</v>
      </c>
      <c r="Y22" s="114"/>
      <c r="Z22" s="157">
        <f t="shared" si="14"/>
        <v>0</v>
      </c>
      <c r="AA22" s="153"/>
      <c r="AB22" s="104"/>
      <c r="AC22" s="105" t="str">
        <f t="shared" si="8"/>
        <v>KOCIOMBAS.S</v>
      </c>
      <c r="AD22" s="106">
        <f t="shared" si="8"/>
        <v>50292</v>
      </c>
      <c r="AE22" s="107" t="str">
        <f t="shared" si="8"/>
        <v>CASTLE</v>
      </c>
      <c r="AF22" s="108">
        <f t="shared" si="15"/>
        <v>0</v>
      </c>
      <c r="AG22" s="108">
        <f t="shared" si="16"/>
        <v>0</v>
      </c>
      <c r="AH22" s="108">
        <f t="shared" si="17"/>
        <v>0</v>
      </c>
      <c r="AI22" s="108">
        <f t="shared" si="18"/>
        <v>0</v>
      </c>
      <c r="AJ22" s="108">
        <f t="shared" si="19"/>
        <v>0</v>
      </c>
      <c r="AK22" s="108">
        <f t="shared" si="20"/>
        <v>0</v>
      </c>
      <c r="AL22" s="108">
        <f t="shared" si="21"/>
        <v>0</v>
      </c>
      <c r="AM22" s="108">
        <f t="shared" si="22"/>
        <v>0</v>
      </c>
      <c r="AN22" s="32">
        <f t="shared" si="23"/>
        <v>0</v>
      </c>
      <c r="AO22" s="109">
        <f t="shared" si="24"/>
        <v>0</v>
      </c>
      <c r="AP22" s="104"/>
    </row>
    <row r="23" spans="1:42" ht="18.75" thickBot="1" x14ac:dyDescent="0.3">
      <c r="A23" s="163"/>
      <c r="B23" s="110" t="s">
        <v>131</v>
      </c>
      <c r="C23" s="120">
        <v>50968</v>
      </c>
      <c r="D23" s="122" t="s">
        <v>37</v>
      </c>
      <c r="E23" s="276">
        <f t="shared" si="0"/>
        <v>290.25986341775814</v>
      </c>
      <c r="F23" s="295">
        <f t="shared" si="1"/>
        <v>441.75558991348464</v>
      </c>
      <c r="G23" s="296">
        <f t="shared" si="2"/>
        <v>343.03764119553591</v>
      </c>
      <c r="H23" s="302">
        <f t="shared" si="3"/>
        <v>1</v>
      </c>
      <c r="I23" s="297">
        <f t="shared" si="4"/>
        <v>7</v>
      </c>
      <c r="J23" s="298">
        <f t="shared" si="9"/>
        <v>63.107941416212093</v>
      </c>
      <c r="K23" s="114">
        <v>19</v>
      </c>
      <c r="L23" s="97">
        <f t="shared" si="5"/>
        <v>50</v>
      </c>
      <c r="M23" s="115">
        <v>19</v>
      </c>
      <c r="N23" s="116">
        <f t="shared" si="6"/>
        <v>52.777777777777779</v>
      </c>
      <c r="O23" s="115">
        <v>24</v>
      </c>
      <c r="P23" s="116">
        <f t="shared" si="7"/>
        <v>68.571428571428569</v>
      </c>
      <c r="Q23" s="115">
        <v>19</v>
      </c>
      <c r="R23" s="116">
        <f t="shared" si="10"/>
        <v>48.717948717948715</v>
      </c>
      <c r="S23" s="115">
        <v>23</v>
      </c>
      <c r="T23" s="116">
        <f t="shared" si="11"/>
        <v>69.696969696969703</v>
      </c>
      <c r="U23" s="115">
        <v>29</v>
      </c>
      <c r="V23" s="116">
        <f t="shared" si="12"/>
        <v>76.315789473684205</v>
      </c>
      <c r="W23" s="115">
        <v>28</v>
      </c>
      <c r="X23" s="147">
        <f t="shared" si="13"/>
        <v>75.675675675675677</v>
      </c>
      <c r="Y23" s="114"/>
      <c r="Z23" s="157">
        <f t="shared" si="14"/>
        <v>0</v>
      </c>
      <c r="AA23" s="153"/>
      <c r="AB23" s="104"/>
      <c r="AC23" s="105" t="str">
        <f t="shared" si="8"/>
        <v>LEONARD.M</v>
      </c>
      <c r="AD23" s="106">
        <f t="shared" si="8"/>
        <v>50968</v>
      </c>
      <c r="AE23" s="107" t="str">
        <f t="shared" si="8"/>
        <v>B/GWENT</v>
      </c>
      <c r="AF23" s="108">
        <f t="shared" si="15"/>
        <v>50</v>
      </c>
      <c r="AG23" s="108">
        <f t="shared" si="16"/>
        <v>52.777777777777779</v>
      </c>
      <c r="AH23" s="108">
        <f t="shared" si="17"/>
        <v>68.571428571428569</v>
      </c>
      <c r="AI23" s="108">
        <f t="shared" si="18"/>
        <v>48.717948717948715</v>
      </c>
      <c r="AJ23" s="108">
        <f t="shared" si="19"/>
        <v>69.696969696969703</v>
      </c>
      <c r="AK23" s="108">
        <f t="shared" si="20"/>
        <v>76.315789473684205</v>
      </c>
      <c r="AL23" s="108">
        <f t="shared" si="21"/>
        <v>75.675675675675677</v>
      </c>
      <c r="AM23" s="108">
        <f t="shared" si="22"/>
        <v>0</v>
      </c>
      <c r="AN23" s="32">
        <f t="shared" si="23"/>
        <v>7</v>
      </c>
      <c r="AO23" s="109">
        <f t="shared" si="24"/>
        <v>63.107941416212093</v>
      </c>
      <c r="AP23" s="104"/>
    </row>
    <row r="24" spans="1:42" ht="18.75" thickBot="1" x14ac:dyDescent="0.3">
      <c r="A24" s="163"/>
      <c r="B24" s="110" t="s">
        <v>132</v>
      </c>
      <c r="C24" s="120">
        <v>50573</v>
      </c>
      <c r="D24" s="122" t="s">
        <v>133</v>
      </c>
      <c r="E24" s="276">
        <f t="shared" si="0"/>
        <v>0</v>
      </c>
      <c r="F24" s="295">
        <f t="shared" si="1"/>
        <v>0</v>
      </c>
      <c r="G24" s="296">
        <f t="shared" si="2"/>
        <v>0</v>
      </c>
      <c r="H24" s="302">
        <f t="shared" si="3"/>
        <v>0</v>
      </c>
      <c r="I24" s="297">
        <f t="shared" si="4"/>
        <v>0</v>
      </c>
      <c r="J24" s="298">
        <f t="shared" si="9"/>
        <v>0</v>
      </c>
      <c r="K24" s="114"/>
      <c r="L24" s="97">
        <f t="shared" si="5"/>
        <v>0</v>
      </c>
      <c r="M24" s="115"/>
      <c r="N24" s="116">
        <f t="shared" si="6"/>
        <v>0</v>
      </c>
      <c r="O24" s="115"/>
      <c r="P24" s="116">
        <f t="shared" si="7"/>
        <v>0</v>
      </c>
      <c r="Q24" s="115"/>
      <c r="R24" s="116">
        <f t="shared" si="10"/>
        <v>0</v>
      </c>
      <c r="S24" s="115"/>
      <c r="T24" s="116">
        <f t="shared" si="11"/>
        <v>0</v>
      </c>
      <c r="U24" s="115"/>
      <c r="V24" s="116">
        <f t="shared" si="12"/>
        <v>0</v>
      </c>
      <c r="W24" s="115"/>
      <c r="X24" s="147">
        <f t="shared" si="13"/>
        <v>0</v>
      </c>
      <c r="Y24" s="114"/>
      <c r="Z24" s="157">
        <f t="shared" si="14"/>
        <v>0</v>
      </c>
      <c r="AA24" s="153"/>
      <c r="AB24" s="104"/>
      <c r="AC24" s="105" t="str">
        <f t="shared" si="8"/>
        <v>MARTIN.K</v>
      </c>
      <c r="AD24" s="106">
        <f t="shared" si="8"/>
        <v>50573</v>
      </c>
      <c r="AE24" s="107" t="str">
        <f t="shared" si="8"/>
        <v>TONDU TC</v>
      </c>
      <c r="AF24" s="108">
        <f t="shared" si="15"/>
        <v>0</v>
      </c>
      <c r="AG24" s="108">
        <f t="shared" si="16"/>
        <v>0</v>
      </c>
      <c r="AH24" s="108">
        <f t="shared" si="17"/>
        <v>0</v>
      </c>
      <c r="AI24" s="108">
        <f t="shared" si="18"/>
        <v>0</v>
      </c>
      <c r="AJ24" s="108">
        <f t="shared" si="19"/>
        <v>0</v>
      </c>
      <c r="AK24" s="108">
        <f t="shared" si="20"/>
        <v>0</v>
      </c>
      <c r="AL24" s="108">
        <f t="shared" si="21"/>
        <v>0</v>
      </c>
      <c r="AM24" s="108">
        <f t="shared" si="22"/>
        <v>0</v>
      </c>
      <c r="AN24" s="32">
        <f t="shared" si="23"/>
        <v>0</v>
      </c>
      <c r="AO24" s="109">
        <f t="shared" si="24"/>
        <v>0</v>
      </c>
      <c r="AP24" s="104"/>
    </row>
    <row r="25" spans="1:42" ht="18.75" thickBot="1" x14ac:dyDescent="0.3">
      <c r="A25" s="163"/>
      <c r="B25" s="126" t="s">
        <v>134</v>
      </c>
      <c r="C25" s="127">
        <v>50942</v>
      </c>
      <c r="D25" s="128" t="s">
        <v>37</v>
      </c>
      <c r="E25" s="276">
        <f t="shared" si="0"/>
        <v>271.00126442231704</v>
      </c>
      <c r="F25" s="295">
        <f t="shared" si="1"/>
        <v>324.8474182684709</v>
      </c>
      <c r="G25" s="296">
        <f t="shared" si="2"/>
        <v>324.8474182684709</v>
      </c>
      <c r="H25" s="302">
        <f t="shared" si="3"/>
        <v>2</v>
      </c>
      <c r="I25" s="297">
        <f t="shared" si="4"/>
        <v>5</v>
      </c>
      <c r="J25" s="298">
        <f t="shared" si="9"/>
        <v>64.969483653694184</v>
      </c>
      <c r="K25" s="114">
        <v>25</v>
      </c>
      <c r="L25" s="97">
        <f t="shared" si="5"/>
        <v>65.78947368421052</v>
      </c>
      <c r="M25" s="115">
        <v>23</v>
      </c>
      <c r="N25" s="116">
        <f t="shared" si="6"/>
        <v>63.888888888888886</v>
      </c>
      <c r="O25" s="115"/>
      <c r="P25" s="116">
        <f t="shared" si="7"/>
        <v>0</v>
      </c>
      <c r="Q25" s="115">
        <v>21</v>
      </c>
      <c r="R25" s="116">
        <f t="shared" si="10"/>
        <v>53.846153846153847</v>
      </c>
      <c r="S25" s="115"/>
      <c r="T25" s="116">
        <f t="shared" si="11"/>
        <v>0</v>
      </c>
      <c r="U25" s="115">
        <v>27</v>
      </c>
      <c r="V25" s="116">
        <f t="shared" si="12"/>
        <v>71.05263157894737</v>
      </c>
      <c r="W25" s="115">
        <v>26</v>
      </c>
      <c r="X25" s="147">
        <f t="shared" si="13"/>
        <v>70.270270270270274</v>
      </c>
      <c r="Y25" s="114"/>
      <c r="Z25" s="157">
        <f t="shared" si="14"/>
        <v>0</v>
      </c>
      <c r="AA25" s="153"/>
      <c r="AB25" s="104"/>
      <c r="AC25" s="105" t="str">
        <f t="shared" si="8"/>
        <v>O'CALLAGHAN.J</v>
      </c>
      <c r="AD25" s="106">
        <f t="shared" si="8"/>
        <v>50942</v>
      </c>
      <c r="AE25" s="107" t="str">
        <f t="shared" si="8"/>
        <v>B/GWENT</v>
      </c>
      <c r="AF25" s="108">
        <f t="shared" si="15"/>
        <v>65.78947368421052</v>
      </c>
      <c r="AG25" s="108">
        <f t="shared" si="16"/>
        <v>63.888888888888886</v>
      </c>
      <c r="AH25" s="108">
        <f t="shared" si="17"/>
        <v>0</v>
      </c>
      <c r="AI25" s="108">
        <f t="shared" si="18"/>
        <v>53.846153846153847</v>
      </c>
      <c r="AJ25" s="108">
        <f t="shared" si="19"/>
        <v>0</v>
      </c>
      <c r="AK25" s="108">
        <f t="shared" si="20"/>
        <v>71.05263157894737</v>
      </c>
      <c r="AL25" s="108">
        <f t="shared" si="21"/>
        <v>70.270270270270274</v>
      </c>
      <c r="AM25" s="108">
        <f t="shared" si="22"/>
        <v>0</v>
      </c>
      <c r="AN25" s="32">
        <f t="shared" si="23"/>
        <v>5</v>
      </c>
      <c r="AO25" s="109">
        <f t="shared" si="24"/>
        <v>64.969483653694184</v>
      </c>
      <c r="AP25" s="104"/>
    </row>
    <row r="26" spans="1:42" ht="18.75" thickBot="1" x14ac:dyDescent="0.3">
      <c r="A26" s="163"/>
      <c r="B26" s="110" t="s">
        <v>135</v>
      </c>
      <c r="C26" s="120">
        <v>50029</v>
      </c>
      <c r="D26" s="122" t="s">
        <v>36</v>
      </c>
      <c r="E26" s="276">
        <f t="shared" si="0"/>
        <v>0</v>
      </c>
      <c r="F26" s="295">
        <f t="shared" si="1"/>
        <v>0</v>
      </c>
      <c r="G26" s="296">
        <f t="shared" si="2"/>
        <v>0</v>
      </c>
      <c r="H26" s="302">
        <f t="shared" si="3"/>
        <v>0</v>
      </c>
      <c r="I26" s="297">
        <f t="shared" si="4"/>
        <v>0</v>
      </c>
      <c r="J26" s="298">
        <f t="shared" si="9"/>
        <v>0</v>
      </c>
      <c r="K26" s="114"/>
      <c r="L26" s="97">
        <f t="shared" si="5"/>
        <v>0</v>
      </c>
      <c r="M26" s="115"/>
      <c r="N26" s="116">
        <f t="shared" si="6"/>
        <v>0</v>
      </c>
      <c r="O26" s="115"/>
      <c r="P26" s="116">
        <f t="shared" si="7"/>
        <v>0</v>
      </c>
      <c r="Q26" s="115"/>
      <c r="R26" s="116">
        <f t="shared" si="10"/>
        <v>0</v>
      </c>
      <c r="S26" s="115"/>
      <c r="T26" s="116">
        <f t="shared" si="11"/>
        <v>0</v>
      </c>
      <c r="U26" s="115"/>
      <c r="V26" s="116">
        <f t="shared" si="12"/>
        <v>0</v>
      </c>
      <c r="W26" s="115"/>
      <c r="X26" s="147">
        <f t="shared" si="13"/>
        <v>0</v>
      </c>
      <c r="Y26" s="114"/>
      <c r="Z26" s="157">
        <f t="shared" si="14"/>
        <v>0</v>
      </c>
      <c r="AA26" s="153"/>
      <c r="AB26" s="104"/>
      <c r="AC26" s="105" t="str">
        <f t="shared" si="8"/>
        <v>REDWOOD.J</v>
      </c>
      <c r="AD26" s="106">
        <f t="shared" si="8"/>
        <v>50029</v>
      </c>
      <c r="AE26" s="107" t="str">
        <f t="shared" si="8"/>
        <v>QUARRY</v>
      </c>
      <c r="AF26" s="108">
        <f t="shared" si="15"/>
        <v>0</v>
      </c>
      <c r="AG26" s="108">
        <f t="shared" si="16"/>
        <v>0</v>
      </c>
      <c r="AH26" s="108">
        <f t="shared" si="17"/>
        <v>0</v>
      </c>
      <c r="AI26" s="108">
        <f t="shared" si="18"/>
        <v>0</v>
      </c>
      <c r="AJ26" s="108">
        <f t="shared" si="19"/>
        <v>0</v>
      </c>
      <c r="AK26" s="108">
        <f t="shared" si="20"/>
        <v>0</v>
      </c>
      <c r="AL26" s="108">
        <f t="shared" si="21"/>
        <v>0</v>
      </c>
      <c r="AM26" s="108">
        <f t="shared" si="22"/>
        <v>0</v>
      </c>
      <c r="AN26" s="32">
        <f t="shared" si="23"/>
        <v>0</v>
      </c>
      <c r="AO26" s="109">
        <f t="shared" si="24"/>
        <v>0</v>
      </c>
      <c r="AP26" s="104"/>
    </row>
    <row r="27" spans="1:42" ht="18.75" thickBot="1" x14ac:dyDescent="0.3">
      <c r="A27" s="163"/>
      <c r="B27" s="110" t="s">
        <v>136</v>
      </c>
      <c r="C27" s="120">
        <v>50673</v>
      </c>
      <c r="D27" s="125" t="s">
        <v>73</v>
      </c>
      <c r="E27" s="276">
        <f t="shared" si="0"/>
        <v>0</v>
      </c>
      <c r="F27" s="295">
        <f t="shared" si="1"/>
        <v>0</v>
      </c>
      <c r="G27" s="296">
        <f t="shared" si="2"/>
        <v>0</v>
      </c>
      <c r="H27" s="302">
        <f t="shared" si="3"/>
        <v>0</v>
      </c>
      <c r="I27" s="297">
        <f t="shared" si="4"/>
        <v>0</v>
      </c>
      <c r="J27" s="298">
        <f t="shared" si="9"/>
        <v>0</v>
      </c>
      <c r="K27" s="114"/>
      <c r="L27" s="97">
        <f t="shared" si="5"/>
        <v>0</v>
      </c>
      <c r="M27" s="115"/>
      <c r="N27" s="116">
        <f t="shared" si="6"/>
        <v>0</v>
      </c>
      <c r="O27" s="115"/>
      <c r="P27" s="116">
        <f t="shared" si="7"/>
        <v>0</v>
      </c>
      <c r="Q27" s="115"/>
      <c r="R27" s="116">
        <f t="shared" si="10"/>
        <v>0</v>
      </c>
      <c r="S27" s="115"/>
      <c r="T27" s="116">
        <f t="shared" si="11"/>
        <v>0</v>
      </c>
      <c r="U27" s="115"/>
      <c r="V27" s="116">
        <f t="shared" si="12"/>
        <v>0</v>
      </c>
      <c r="W27" s="115"/>
      <c r="X27" s="147">
        <f t="shared" si="13"/>
        <v>0</v>
      </c>
      <c r="Y27" s="114"/>
      <c r="Z27" s="157">
        <f t="shared" si="14"/>
        <v>0</v>
      </c>
      <c r="AA27" s="153"/>
      <c r="AB27" s="104"/>
      <c r="AC27" s="105" t="str">
        <f t="shared" si="8"/>
        <v>RICHARDS.J</v>
      </c>
      <c r="AD27" s="106">
        <f t="shared" si="8"/>
        <v>50673</v>
      </c>
      <c r="AE27" s="107" t="str">
        <f t="shared" si="8"/>
        <v>CASTLETON</v>
      </c>
      <c r="AF27" s="108">
        <f t="shared" si="15"/>
        <v>0</v>
      </c>
      <c r="AG27" s="108">
        <f t="shared" si="16"/>
        <v>0</v>
      </c>
      <c r="AH27" s="108">
        <f t="shared" si="17"/>
        <v>0</v>
      </c>
      <c r="AI27" s="108">
        <f t="shared" si="18"/>
        <v>0</v>
      </c>
      <c r="AJ27" s="108">
        <f t="shared" si="19"/>
        <v>0</v>
      </c>
      <c r="AK27" s="108">
        <f t="shared" si="20"/>
        <v>0</v>
      </c>
      <c r="AL27" s="108">
        <f t="shared" si="21"/>
        <v>0</v>
      </c>
      <c r="AM27" s="108">
        <f t="shared" si="22"/>
        <v>0</v>
      </c>
      <c r="AN27" s="32">
        <f t="shared" si="23"/>
        <v>0</v>
      </c>
      <c r="AO27" s="109">
        <f t="shared" si="24"/>
        <v>0</v>
      </c>
      <c r="AP27" s="104"/>
    </row>
    <row r="28" spans="1:42" ht="18.75" thickBot="1" x14ac:dyDescent="0.3">
      <c r="A28" s="163"/>
      <c r="B28" s="119" t="s">
        <v>117</v>
      </c>
      <c r="C28" s="120"/>
      <c r="D28" s="121" t="s">
        <v>37</v>
      </c>
      <c r="E28" s="276">
        <f t="shared" si="0"/>
        <v>66.666666666666671</v>
      </c>
      <c r="F28" s="295">
        <f t="shared" si="1"/>
        <v>66.666666666666671</v>
      </c>
      <c r="G28" s="296">
        <f t="shared" si="2"/>
        <v>66.666666666666671</v>
      </c>
      <c r="H28" s="302">
        <f t="shared" si="3"/>
        <v>7</v>
      </c>
      <c r="I28" s="297">
        <f t="shared" si="4"/>
        <v>1</v>
      </c>
      <c r="J28" s="298">
        <f t="shared" si="9"/>
        <v>66.666666666666671</v>
      </c>
      <c r="K28" s="114"/>
      <c r="L28" s="97">
        <f t="shared" si="5"/>
        <v>0</v>
      </c>
      <c r="M28" s="115">
        <v>24</v>
      </c>
      <c r="N28" s="116">
        <f t="shared" si="6"/>
        <v>66.666666666666671</v>
      </c>
      <c r="O28" s="115"/>
      <c r="P28" s="116">
        <f t="shared" si="7"/>
        <v>0</v>
      </c>
      <c r="Q28" s="115"/>
      <c r="R28" s="116">
        <f t="shared" si="10"/>
        <v>0</v>
      </c>
      <c r="S28" s="115"/>
      <c r="T28" s="116">
        <f t="shared" si="11"/>
        <v>0</v>
      </c>
      <c r="U28" s="115"/>
      <c r="V28" s="116">
        <f t="shared" si="12"/>
        <v>0</v>
      </c>
      <c r="W28" s="115"/>
      <c r="X28" s="147">
        <f t="shared" si="13"/>
        <v>0</v>
      </c>
      <c r="Y28" s="114"/>
      <c r="Z28" s="157">
        <f t="shared" si="14"/>
        <v>0</v>
      </c>
      <c r="AA28" s="153"/>
      <c r="AB28" s="104"/>
      <c r="AC28" s="105" t="str">
        <f t="shared" si="8"/>
        <v>THOMAS.H</v>
      </c>
      <c r="AD28" s="106">
        <f t="shared" si="8"/>
        <v>0</v>
      </c>
      <c r="AE28" s="107" t="str">
        <f t="shared" si="8"/>
        <v>B/GWENT</v>
      </c>
      <c r="AF28" s="108">
        <f t="shared" si="15"/>
        <v>0</v>
      </c>
      <c r="AG28" s="108">
        <f t="shared" si="16"/>
        <v>66.666666666666671</v>
      </c>
      <c r="AH28" s="108">
        <f t="shared" si="17"/>
        <v>0</v>
      </c>
      <c r="AI28" s="108">
        <f t="shared" si="18"/>
        <v>0</v>
      </c>
      <c r="AJ28" s="108">
        <f t="shared" si="19"/>
        <v>0</v>
      </c>
      <c r="AK28" s="108">
        <f t="shared" si="20"/>
        <v>0</v>
      </c>
      <c r="AL28" s="108">
        <f t="shared" si="21"/>
        <v>0</v>
      </c>
      <c r="AM28" s="108">
        <f t="shared" si="22"/>
        <v>0</v>
      </c>
      <c r="AN28" s="32">
        <f t="shared" si="23"/>
        <v>1</v>
      </c>
      <c r="AO28" s="109">
        <f t="shared" si="24"/>
        <v>66.666666666666671</v>
      </c>
      <c r="AP28" s="104"/>
    </row>
    <row r="29" spans="1:42" ht="18.75" thickBot="1" x14ac:dyDescent="0.3">
      <c r="A29" s="163"/>
      <c r="B29" s="110" t="s">
        <v>137</v>
      </c>
      <c r="C29" s="111"/>
      <c r="D29" s="112" t="s">
        <v>63</v>
      </c>
      <c r="E29" s="276">
        <f t="shared" si="0"/>
        <v>0</v>
      </c>
      <c r="F29" s="295">
        <f t="shared" si="1"/>
        <v>0</v>
      </c>
      <c r="G29" s="296">
        <f t="shared" si="2"/>
        <v>0</v>
      </c>
      <c r="H29" s="302">
        <f t="shared" si="3"/>
        <v>0</v>
      </c>
      <c r="I29" s="297">
        <f t="shared" si="4"/>
        <v>0</v>
      </c>
      <c r="J29" s="298">
        <f t="shared" si="9"/>
        <v>0</v>
      </c>
      <c r="K29" s="114"/>
      <c r="L29" s="97">
        <f t="shared" si="5"/>
        <v>0</v>
      </c>
      <c r="M29" s="115"/>
      <c r="N29" s="116">
        <f t="shared" si="6"/>
        <v>0</v>
      </c>
      <c r="O29" s="115"/>
      <c r="P29" s="116">
        <f t="shared" si="7"/>
        <v>0</v>
      </c>
      <c r="Q29" s="115"/>
      <c r="R29" s="116">
        <f t="shared" si="10"/>
        <v>0</v>
      </c>
      <c r="S29" s="115"/>
      <c r="T29" s="116">
        <f t="shared" si="11"/>
        <v>0</v>
      </c>
      <c r="U29" s="115"/>
      <c r="V29" s="116">
        <f t="shared" si="12"/>
        <v>0</v>
      </c>
      <c r="W29" s="115"/>
      <c r="X29" s="147">
        <f t="shared" si="13"/>
        <v>0</v>
      </c>
      <c r="Y29" s="114"/>
      <c r="Z29" s="157">
        <f t="shared" si="14"/>
        <v>0</v>
      </c>
      <c r="AA29" s="153"/>
      <c r="AB29" s="104"/>
      <c r="AC29" s="105" t="str">
        <f t="shared" si="8"/>
        <v>THOMAS.M</v>
      </c>
      <c r="AD29" s="106">
        <f t="shared" si="8"/>
        <v>0</v>
      </c>
      <c r="AE29" s="107" t="str">
        <f t="shared" si="8"/>
        <v>TONDU</v>
      </c>
      <c r="AF29" s="108">
        <f t="shared" si="15"/>
        <v>0</v>
      </c>
      <c r="AG29" s="108">
        <f t="shared" si="16"/>
        <v>0</v>
      </c>
      <c r="AH29" s="108">
        <f t="shared" si="17"/>
        <v>0</v>
      </c>
      <c r="AI29" s="108">
        <f t="shared" si="18"/>
        <v>0</v>
      </c>
      <c r="AJ29" s="108">
        <f t="shared" si="19"/>
        <v>0</v>
      </c>
      <c r="AK29" s="108">
        <f t="shared" si="20"/>
        <v>0</v>
      </c>
      <c r="AL29" s="108">
        <f t="shared" si="21"/>
        <v>0</v>
      </c>
      <c r="AM29" s="108">
        <f t="shared" si="22"/>
        <v>0</v>
      </c>
      <c r="AN29" s="32">
        <f t="shared" si="23"/>
        <v>0</v>
      </c>
      <c r="AO29" s="109">
        <f t="shared" si="24"/>
        <v>0</v>
      </c>
      <c r="AP29" s="104"/>
    </row>
    <row r="30" spans="1:42" ht="18.75" thickBot="1" x14ac:dyDescent="0.3">
      <c r="A30" s="163"/>
      <c r="B30" s="110" t="s">
        <v>138</v>
      </c>
      <c r="C30" s="120"/>
      <c r="D30" s="125" t="s">
        <v>37</v>
      </c>
      <c r="E30" s="276">
        <f t="shared" si="0"/>
        <v>0</v>
      </c>
      <c r="F30" s="295">
        <f t="shared" si="1"/>
        <v>0</v>
      </c>
      <c r="G30" s="296">
        <f t="shared" si="2"/>
        <v>0</v>
      </c>
      <c r="H30" s="302">
        <f t="shared" si="3"/>
        <v>0</v>
      </c>
      <c r="I30" s="297">
        <f t="shared" si="4"/>
        <v>0</v>
      </c>
      <c r="J30" s="298">
        <f t="shared" si="9"/>
        <v>0</v>
      </c>
      <c r="K30" s="114"/>
      <c r="L30" s="97">
        <f t="shared" si="5"/>
        <v>0</v>
      </c>
      <c r="M30" s="115"/>
      <c r="N30" s="116">
        <f t="shared" si="6"/>
        <v>0</v>
      </c>
      <c r="O30" s="115"/>
      <c r="P30" s="116">
        <f t="shared" si="7"/>
        <v>0</v>
      </c>
      <c r="Q30" s="115"/>
      <c r="R30" s="116">
        <f t="shared" si="10"/>
        <v>0</v>
      </c>
      <c r="S30" s="115"/>
      <c r="T30" s="116">
        <f t="shared" si="11"/>
        <v>0</v>
      </c>
      <c r="U30" s="115"/>
      <c r="V30" s="116">
        <f t="shared" si="12"/>
        <v>0</v>
      </c>
      <c r="W30" s="115"/>
      <c r="X30" s="147">
        <f t="shared" si="13"/>
        <v>0</v>
      </c>
      <c r="Y30" s="114"/>
      <c r="Z30" s="157">
        <f t="shared" si="14"/>
        <v>0</v>
      </c>
      <c r="AA30" s="153"/>
      <c r="AB30" s="104"/>
      <c r="AC30" s="105" t="str">
        <f t="shared" si="8"/>
        <v>WATERS.C</v>
      </c>
      <c r="AD30" s="106">
        <f t="shared" si="8"/>
        <v>0</v>
      </c>
      <c r="AE30" s="107" t="str">
        <f t="shared" si="8"/>
        <v>B/GWENT</v>
      </c>
      <c r="AF30" s="108">
        <f t="shared" si="15"/>
        <v>0</v>
      </c>
      <c r="AG30" s="108">
        <f t="shared" si="16"/>
        <v>0</v>
      </c>
      <c r="AH30" s="108">
        <f t="shared" si="17"/>
        <v>0</v>
      </c>
      <c r="AI30" s="108">
        <f t="shared" si="18"/>
        <v>0</v>
      </c>
      <c r="AJ30" s="108">
        <f t="shared" si="19"/>
        <v>0</v>
      </c>
      <c r="AK30" s="108">
        <f t="shared" si="20"/>
        <v>0</v>
      </c>
      <c r="AL30" s="108">
        <f t="shared" si="21"/>
        <v>0</v>
      </c>
      <c r="AM30" s="108">
        <f t="shared" si="22"/>
        <v>0</v>
      </c>
      <c r="AN30" s="32">
        <f t="shared" si="23"/>
        <v>0</v>
      </c>
      <c r="AO30" s="109">
        <f t="shared" si="24"/>
        <v>0</v>
      </c>
      <c r="AP30" s="104"/>
    </row>
    <row r="31" spans="1:42" ht="18.75" thickBot="1" x14ac:dyDescent="0.3">
      <c r="A31" s="163"/>
      <c r="B31" s="110" t="s">
        <v>139</v>
      </c>
      <c r="C31" s="120">
        <v>50798</v>
      </c>
      <c r="D31" s="122" t="s">
        <v>60</v>
      </c>
      <c r="E31" s="276">
        <f t="shared" si="0"/>
        <v>0</v>
      </c>
      <c r="F31" s="295">
        <f t="shared" si="1"/>
        <v>0</v>
      </c>
      <c r="G31" s="296">
        <f t="shared" si="2"/>
        <v>0</v>
      </c>
      <c r="H31" s="302">
        <f t="shared" si="3"/>
        <v>0</v>
      </c>
      <c r="I31" s="297">
        <f t="shared" si="4"/>
        <v>0</v>
      </c>
      <c r="J31" s="298">
        <f t="shared" si="9"/>
        <v>0</v>
      </c>
      <c r="K31" s="114"/>
      <c r="L31" s="97">
        <f t="shared" si="5"/>
        <v>0</v>
      </c>
      <c r="M31" s="115"/>
      <c r="N31" s="116">
        <f t="shared" si="6"/>
        <v>0</v>
      </c>
      <c r="O31" s="115"/>
      <c r="P31" s="116">
        <f t="shared" si="7"/>
        <v>0</v>
      </c>
      <c r="Q31" s="115"/>
      <c r="R31" s="116">
        <f t="shared" si="10"/>
        <v>0</v>
      </c>
      <c r="S31" s="115"/>
      <c r="T31" s="116">
        <f t="shared" si="11"/>
        <v>0</v>
      </c>
      <c r="U31" s="115"/>
      <c r="V31" s="116">
        <f t="shared" si="12"/>
        <v>0</v>
      </c>
      <c r="W31" s="115"/>
      <c r="X31" s="147">
        <f t="shared" si="13"/>
        <v>0</v>
      </c>
      <c r="Y31" s="114"/>
      <c r="Z31" s="157">
        <f t="shared" si="14"/>
        <v>0</v>
      </c>
      <c r="AA31" s="153"/>
      <c r="AB31" s="104"/>
      <c r="AC31" s="105" t="str">
        <f t="shared" si="8"/>
        <v>WILLIAMS.A</v>
      </c>
      <c r="AD31" s="106">
        <f t="shared" si="8"/>
        <v>50798</v>
      </c>
      <c r="AE31" s="107" t="str">
        <f t="shared" si="8"/>
        <v>NELSON</v>
      </c>
      <c r="AF31" s="108">
        <f t="shared" si="15"/>
        <v>0</v>
      </c>
      <c r="AG31" s="108">
        <f t="shared" si="16"/>
        <v>0</v>
      </c>
      <c r="AH31" s="108">
        <f t="shared" si="17"/>
        <v>0</v>
      </c>
      <c r="AI31" s="108">
        <f t="shared" si="18"/>
        <v>0</v>
      </c>
      <c r="AJ31" s="108">
        <f t="shared" si="19"/>
        <v>0</v>
      </c>
      <c r="AK31" s="108">
        <f t="shared" si="20"/>
        <v>0</v>
      </c>
      <c r="AL31" s="108">
        <f t="shared" si="21"/>
        <v>0</v>
      </c>
      <c r="AM31" s="108">
        <f t="shared" si="22"/>
        <v>0</v>
      </c>
      <c r="AN31" s="32">
        <f t="shared" si="23"/>
        <v>0</v>
      </c>
      <c r="AO31" s="109">
        <f t="shared" si="24"/>
        <v>0</v>
      </c>
      <c r="AP31" s="104"/>
    </row>
    <row r="32" spans="1:42" ht="18.75" thickBot="1" x14ac:dyDescent="0.3">
      <c r="A32" s="163"/>
      <c r="B32" s="110" t="s">
        <v>140</v>
      </c>
      <c r="C32" s="120"/>
      <c r="D32" s="122" t="s">
        <v>60</v>
      </c>
      <c r="E32" s="276">
        <f t="shared" si="0"/>
        <v>0</v>
      </c>
      <c r="F32" s="295">
        <f t="shared" si="1"/>
        <v>0</v>
      </c>
      <c r="G32" s="296">
        <f t="shared" si="2"/>
        <v>0</v>
      </c>
      <c r="H32" s="302">
        <f t="shared" si="3"/>
        <v>0</v>
      </c>
      <c r="I32" s="297">
        <f t="shared" si="4"/>
        <v>0</v>
      </c>
      <c r="J32" s="298">
        <f t="shared" si="9"/>
        <v>0</v>
      </c>
      <c r="K32" s="114"/>
      <c r="L32" s="97">
        <f t="shared" si="5"/>
        <v>0</v>
      </c>
      <c r="M32" s="115"/>
      <c r="N32" s="116">
        <f t="shared" si="6"/>
        <v>0</v>
      </c>
      <c r="O32" s="115"/>
      <c r="P32" s="116">
        <f t="shared" si="7"/>
        <v>0</v>
      </c>
      <c r="Q32" s="115"/>
      <c r="R32" s="116">
        <f t="shared" si="10"/>
        <v>0</v>
      </c>
      <c r="S32" s="115"/>
      <c r="T32" s="116">
        <f t="shared" si="11"/>
        <v>0</v>
      </c>
      <c r="U32" s="115"/>
      <c r="V32" s="116">
        <f t="shared" si="12"/>
        <v>0</v>
      </c>
      <c r="W32" s="115"/>
      <c r="X32" s="147">
        <f t="shared" si="13"/>
        <v>0</v>
      </c>
      <c r="Y32" s="114"/>
      <c r="Z32" s="157">
        <f t="shared" si="14"/>
        <v>0</v>
      </c>
      <c r="AA32" s="153"/>
      <c r="AB32" s="104"/>
      <c r="AC32" s="105" t="str">
        <f t="shared" si="8"/>
        <v>YEOMAN.M</v>
      </c>
      <c r="AD32" s="106">
        <f t="shared" si="8"/>
        <v>0</v>
      </c>
      <c r="AE32" s="107" t="str">
        <f t="shared" si="8"/>
        <v>NELSON</v>
      </c>
      <c r="AF32" s="108">
        <f t="shared" si="15"/>
        <v>0</v>
      </c>
      <c r="AG32" s="108">
        <f t="shared" si="16"/>
        <v>0</v>
      </c>
      <c r="AH32" s="108">
        <f t="shared" si="17"/>
        <v>0</v>
      </c>
      <c r="AI32" s="108">
        <f t="shared" si="18"/>
        <v>0</v>
      </c>
      <c r="AJ32" s="108">
        <f t="shared" si="19"/>
        <v>0</v>
      </c>
      <c r="AK32" s="108">
        <f t="shared" si="20"/>
        <v>0</v>
      </c>
      <c r="AL32" s="108">
        <f t="shared" si="21"/>
        <v>0</v>
      </c>
      <c r="AM32" s="108">
        <f t="shared" si="22"/>
        <v>0</v>
      </c>
      <c r="AN32" s="32">
        <f t="shared" si="23"/>
        <v>0</v>
      </c>
      <c r="AO32" s="109">
        <f t="shared" si="24"/>
        <v>0</v>
      </c>
      <c r="AP32" s="104"/>
    </row>
    <row r="33" spans="1:43" ht="18.75" thickBot="1" x14ac:dyDescent="0.3">
      <c r="A33" s="163"/>
      <c r="B33" s="110"/>
      <c r="C33" s="120"/>
      <c r="D33" s="122"/>
      <c r="E33" s="276">
        <f t="shared" ref="E33:E39" si="25">LARGE(AF33:AM33,1)+LARGE(AF33:AM33,2)+LARGE(AF33:AM33,3)+LARGE(AF33:AM33,4)</f>
        <v>0</v>
      </c>
      <c r="F33" s="295">
        <f t="shared" ref="F33:F39" si="26">SUM(L33+N33+P33+R33+T33+V33+X33+Z33)</f>
        <v>0</v>
      </c>
      <c r="G33" s="296">
        <f t="shared" ref="G33:G39" si="27">LARGE(AF33:AM33,1)+LARGE(AF33:AM33,2)+LARGE(AF33:AM33,3)+LARGE(AF33:AM33,4)+LARGE(AF33:AM33,5)</f>
        <v>0</v>
      </c>
      <c r="H33" s="302">
        <f t="shared" si="3"/>
        <v>0</v>
      </c>
      <c r="I33" s="297">
        <f t="shared" ref="I33:J43" si="28">AN33</f>
        <v>0</v>
      </c>
      <c r="J33" s="298">
        <f t="shared" si="28"/>
        <v>0</v>
      </c>
      <c r="K33" s="114"/>
      <c r="L33" s="97">
        <f t="shared" ref="L33:L43" si="29">AF33</f>
        <v>0</v>
      </c>
      <c r="M33" s="115"/>
      <c r="N33" s="116">
        <f t="shared" ref="N33:N43" si="30">AG33</f>
        <v>0</v>
      </c>
      <c r="O33" s="115"/>
      <c r="P33" s="116">
        <f t="shared" ref="P33:P43" si="31">AH33</f>
        <v>0</v>
      </c>
      <c r="Q33" s="115"/>
      <c r="R33" s="116">
        <f t="shared" si="10"/>
        <v>0</v>
      </c>
      <c r="S33" s="115"/>
      <c r="T33" s="116">
        <f t="shared" si="11"/>
        <v>0</v>
      </c>
      <c r="U33" s="115"/>
      <c r="V33" s="116">
        <f t="shared" si="12"/>
        <v>0</v>
      </c>
      <c r="W33" s="115"/>
      <c r="X33" s="147">
        <f t="shared" si="13"/>
        <v>0</v>
      </c>
      <c r="Y33" s="114"/>
      <c r="Z33" s="157">
        <f t="shared" si="14"/>
        <v>0</v>
      </c>
      <c r="AA33" s="153"/>
      <c r="AB33" s="104"/>
      <c r="AC33" s="105">
        <f t="shared" si="8"/>
        <v>0</v>
      </c>
      <c r="AD33" s="106">
        <f t="shared" si="8"/>
        <v>0</v>
      </c>
      <c r="AE33" s="107">
        <f t="shared" si="8"/>
        <v>0</v>
      </c>
      <c r="AF33" s="108">
        <f t="shared" si="15"/>
        <v>0</v>
      </c>
      <c r="AG33" s="108">
        <f t="shared" si="16"/>
        <v>0</v>
      </c>
      <c r="AH33" s="108">
        <f t="shared" si="17"/>
        <v>0</v>
      </c>
      <c r="AI33" s="108">
        <f t="shared" si="18"/>
        <v>0</v>
      </c>
      <c r="AJ33" s="108">
        <f t="shared" si="19"/>
        <v>0</v>
      </c>
      <c r="AK33" s="108">
        <f t="shared" si="20"/>
        <v>0</v>
      </c>
      <c r="AL33" s="108">
        <f t="shared" si="21"/>
        <v>0</v>
      </c>
      <c r="AM33" s="108">
        <f t="shared" si="22"/>
        <v>0</v>
      </c>
      <c r="AN33" s="32">
        <f t="shared" si="23"/>
        <v>0</v>
      </c>
      <c r="AO33" s="109">
        <f t="shared" si="24"/>
        <v>0</v>
      </c>
      <c r="AP33" s="104"/>
    </row>
    <row r="34" spans="1:43" ht="18.75" thickBot="1" x14ac:dyDescent="0.3">
      <c r="A34" s="163"/>
      <c r="B34" s="133"/>
      <c r="C34" s="134"/>
      <c r="D34" s="135"/>
      <c r="E34" s="276">
        <f t="shared" si="25"/>
        <v>0</v>
      </c>
      <c r="F34" s="295">
        <f t="shared" si="26"/>
        <v>0</v>
      </c>
      <c r="G34" s="296">
        <f t="shared" si="27"/>
        <v>0</v>
      </c>
      <c r="H34" s="302">
        <f t="shared" si="3"/>
        <v>0</v>
      </c>
      <c r="I34" s="297">
        <f t="shared" si="28"/>
        <v>0</v>
      </c>
      <c r="J34" s="298">
        <f t="shared" si="28"/>
        <v>0</v>
      </c>
      <c r="K34" s="114"/>
      <c r="L34" s="97">
        <f t="shared" si="29"/>
        <v>0</v>
      </c>
      <c r="M34" s="115"/>
      <c r="N34" s="116">
        <f t="shared" si="30"/>
        <v>0</v>
      </c>
      <c r="O34" s="115"/>
      <c r="P34" s="116">
        <f t="shared" si="31"/>
        <v>0</v>
      </c>
      <c r="Q34" s="115"/>
      <c r="R34" s="116">
        <f t="shared" si="10"/>
        <v>0</v>
      </c>
      <c r="S34" s="115"/>
      <c r="T34" s="116">
        <f t="shared" si="11"/>
        <v>0</v>
      </c>
      <c r="U34" s="115"/>
      <c r="V34" s="116">
        <f t="shared" si="12"/>
        <v>0</v>
      </c>
      <c r="W34" s="115"/>
      <c r="X34" s="147">
        <f t="shared" si="13"/>
        <v>0</v>
      </c>
      <c r="Y34" s="114"/>
      <c r="Z34" s="157">
        <f t="shared" si="14"/>
        <v>0</v>
      </c>
      <c r="AA34" s="153"/>
      <c r="AB34" s="104"/>
      <c r="AC34" s="105">
        <f t="shared" si="8"/>
        <v>0</v>
      </c>
      <c r="AD34" s="106">
        <f t="shared" si="8"/>
        <v>0</v>
      </c>
      <c r="AE34" s="107">
        <f t="shared" si="8"/>
        <v>0</v>
      </c>
      <c r="AF34" s="108">
        <f t="shared" si="15"/>
        <v>0</v>
      </c>
      <c r="AG34" s="108">
        <f t="shared" si="16"/>
        <v>0</v>
      </c>
      <c r="AH34" s="108">
        <f t="shared" si="17"/>
        <v>0</v>
      </c>
      <c r="AI34" s="108">
        <f t="shared" si="18"/>
        <v>0</v>
      </c>
      <c r="AJ34" s="108">
        <f t="shared" si="19"/>
        <v>0</v>
      </c>
      <c r="AK34" s="108">
        <f t="shared" si="20"/>
        <v>0</v>
      </c>
      <c r="AL34" s="108">
        <f t="shared" si="21"/>
        <v>0</v>
      </c>
      <c r="AM34" s="108">
        <f t="shared" si="22"/>
        <v>0</v>
      </c>
      <c r="AN34" s="32">
        <f t="shared" si="23"/>
        <v>0</v>
      </c>
      <c r="AO34" s="109">
        <f t="shared" si="24"/>
        <v>0</v>
      </c>
      <c r="AP34" s="104"/>
    </row>
    <row r="35" spans="1:43" ht="18.75" thickBot="1" x14ac:dyDescent="0.3">
      <c r="A35" s="163"/>
      <c r="B35" s="110"/>
      <c r="C35" s="120"/>
      <c r="D35" s="122"/>
      <c r="E35" s="276">
        <f t="shared" si="25"/>
        <v>0</v>
      </c>
      <c r="F35" s="295">
        <f t="shared" si="26"/>
        <v>0</v>
      </c>
      <c r="G35" s="296">
        <f t="shared" si="27"/>
        <v>0</v>
      </c>
      <c r="H35" s="302">
        <f t="shared" si="3"/>
        <v>0</v>
      </c>
      <c r="I35" s="297">
        <f t="shared" si="28"/>
        <v>0</v>
      </c>
      <c r="J35" s="298">
        <f t="shared" si="28"/>
        <v>0</v>
      </c>
      <c r="K35" s="114"/>
      <c r="L35" s="97">
        <f t="shared" si="29"/>
        <v>0</v>
      </c>
      <c r="M35" s="115"/>
      <c r="N35" s="116">
        <f t="shared" si="30"/>
        <v>0</v>
      </c>
      <c r="O35" s="115"/>
      <c r="P35" s="116">
        <f t="shared" si="31"/>
        <v>0</v>
      </c>
      <c r="Q35" s="115"/>
      <c r="R35" s="116">
        <f t="shared" si="10"/>
        <v>0</v>
      </c>
      <c r="S35" s="115"/>
      <c r="T35" s="116">
        <f t="shared" si="11"/>
        <v>0</v>
      </c>
      <c r="U35" s="115"/>
      <c r="V35" s="116">
        <f t="shared" si="12"/>
        <v>0</v>
      </c>
      <c r="W35" s="115"/>
      <c r="X35" s="147">
        <f t="shared" si="13"/>
        <v>0</v>
      </c>
      <c r="Y35" s="114"/>
      <c r="Z35" s="157">
        <f t="shared" si="14"/>
        <v>0</v>
      </c>
      <c r="AA35" s="153"/>
      <c r="AB35" s="104"/>
      <c r="AC35" s="105">
        <f t="shared" si="8"/>
        <v>0</v>
      </c>
      <c r="AD35" s="106">
        <f t="shared" si="8"/>
        <v>0</v>
      </c>
      <c r="AE35" s="107">
        <f t="shared" si="8"/>
        <v>0</v>
      </c>
      <c r="AF35" s="108">
        <f t="shared" si="15"/>
        <v>0</v>
      </c>
      <c r="AG35" s="108">
        <f t="shared" si="16"/>
        <v>0</v>
      </c>
      <c r="AH35" s="108">
        <f t="shared" si="17"/>
        <v>0</v>
      </c>
      <c r="AI35" s="108">
        <f t="shared" si="18"/>
        <v>0</v>
      </c>
      <c r="AJ35" s="108">
        <f t="shared" si="19"/>
        <v>0</v>
      </c>
      <c r="AK35" s="108">
        <f t="shared" si="20"/>
        <v>0</v>
      </c>
      <c r="AL35" s="108">
        <f t="shared" si="21"/>
        <v>0</v>
      </c>
      <c r="AM35" s="108">
        <f t="shared" si="22"/>
        <v>0</v>
      </c>
      <c r="AN35" s="32">
        <f t="shared" si="23"/>
        <v>0</v>
      </c>
      <c r="AO35" s="109">
        <f t="shared" si="24"/>
        <v>0</v>
      </c>
      <c r="AP35" s="104"/>
    </row>
    <row r="36" spans="1:43" ht="18.75" thickBot="1" x14ac:dyDescent="0.3">
      <c r="A36" s="163"/>
      <c r="B36" s="133"/>
      <c r="C36" s="134"/>
      <c r="D36" s="135"/>
      <c r="E36" s="276">
        <f t="shared" si="25"/>
        <v>0</v>
      </c>
      <c r="F36" s="295">
        <f t="shared" si="26"/>
        <v>0</v>
      </c>
      <c r="G36" s="296">
        <f t="shared" si="27"/>
        <v>0</v>
      </c>
      <c r="H36" s="302">
        <f t="shared" si="3"/>
        <v>0</v>
      </c>
      <c r="I36" s="297">
        <f t="shared" si="28"/>
        <v>0</v>
      </c>
      <c r="J36" s="298">
        <f t="shared" si="28"/>
        <v>0</v>
      </c>
      <c r="K36" s="114"/>
      <c r="L36" s="97">
        <f t="shared" si="29"/>
        <v>0</v>
      </c>
      <c r="M36" s="115"/>
      <c r="N36" s="116">
        <f t="shared" si="30"/>
        <v>0</v>
      </c>
      <c r="O36" s="115"/>
      <c r="P36" s="116">
        <f t="shared" si="31"/>
        <v>0</v>
      </c>
      <c r="Q36" s="115"/>
      <c r="R36" s="116">
        <f t="shared" si="10"/>
        <v>0</v>
      </c>
      <c r="S36" s="115"/>
      <c r="T36" s="116">
        <f t="shared" si="11"/>
        <v>0</v>
      </c>
      <c r="U36" s="115"/>
      <c r="V36" s="116">
        <f t="shared" si="12"/>
        <v>0</v>
      </c>
      <c r="W36" s="115"/>
      <c r="X36" s="147">
        <f t="shared" si="13"/>
        <v>0</v>
      </c>
      <c r="Y36" s="114"/>
      <c r="Z36" s="157">
        <f t="shared" si="14"/>
        <v>0</v>
      </c>
      <c r="AA36" s="153"/>
      <c r="AB36" s="104"/>
      <c r="AC36" s="105">
        <f t="shared" si="8"/>
        <v>0</v>
      </c>
      <c r="AD36" s="106">
        <f t="shared" si="8"/>
        <v>0</v>
      </c>
      <c r="AE36" s="107">
        <f t="shared" si="8"/>
        <v>0</v>
      </c>
      <c r="AF36" s="108">
        <f t="shared" si="15"/>
        <v>0</v>
      </c>
      <c r="AG36" s="108">
        <f t="shared" si="16"/>
        <v>0</v>
      </c>
      <c r="AH36" s="108">
        <f t="shared" si="17"/>
        <v>0</v>
      </c>
      <c r="AI36" s="108">
        <f t="shared" si="18"/>
        <v>0</v>
      </c>
      <c r="AJ36" s="108">
        <f t="shared" si="19"/>
        <v>0</v>
      </c>
      <c r="AK36" s="108">
        <f t="shared" si="20"/>
        <v>0</v>
      </c>
      <c r="AL36" s="108">
        <f t="shared" si="21"/>
        <v>0</v>
      </c>
      <c r="AM36" s="108">
        <f t="shared" si="22"/>
        <v>0</v>
      </c>
      <c r="AN36" s="32">
        <f t="shared" si="23"/>
        <v>0</v>
      </c>
      <c r="AO36" s="109">
        <f t="shared" si="24"/>
        <v>0</v>
      </c>
      <c r="AP36" s="104"/>
    </row>
    <row r="37" spans="1:43" ht="18.75" thickBot="1" x14ac:dyDescent="0.3">
      <c r="A37" s="163"/>
      <c r="B37" s="119"/>
      <c r="C37" s="120"/>
      <c r="D37" s="121"/>
      <c r="E37" s="280">
        <f t="shared" si="25"/>
        <v>0</v>
      </c>
      <c r="F37" s="295">
        <f t="shared" si="26"/>
        <v>0</v>
      </c>
      <c r="G37" s="296">
        <f t="shared" si="27"/>
        <v>0</v>
      </c>
      <c r="H37" s="302">
        <f t="shared" si="3"/>
        <v>0</v>
      </c>
      <c r="I37" s="297">
        <f t="shared" si="28"/>
        <v>0</v>
      </c>
      <c r="J37" s="298">
        <f t="shared" si="28"/>
        <v>0</v>
      </c>
      <c r="K37" s="114"/>
      <c r="L37" s="97">
        <f t="shared" si="29"/>
        <v>0</v>
      </c>
      <c r="M37" s="115"/>
      <c r="N37" s="116">
        <f t="shared" si="30"/>
        <v>0</v>
      </c>
      <c r="O37" s="115"/>
      <c r="P37" s="116">
        <f t="shared" si="31"/>
        <v>0</v>
      </c>
      <c r="Q37" s="115"/>
      <c r="R37" s="116">
        <f t="shared" si="10"/>
        <v>0</v>
      </c>
      <c r="S37" s="115"/>
      <c r="T37" s="116">
        <f t="shared" si="11"/>
        <v>0</v>
      </c>
      <c r="U37" s="115"/>
      <c r="V37" s="116">
        <f t="shared" si="12"/>
        <v>0</v>
      </c>
      <c r="W37" s="115"/>
      <c r="X37" s="147">
        <f t="shared" si="13"/>
        <v>0</v>
      </c>
      <c r="Y37" s="114"/>
      <c r="Z37" s="157">
        <f t="shared" si="14"/>
        <v>0</v>
      </c>
      <c r="AA37" s="153"/>
      <c r="AB37" s="104"/>
      <c r="AC37" s="105">
        <f t="shared" si="8"/>
        <v>0</v>
      </c>
      <c r="AD37" s="106">
        <f t="shared" si="8"/>
        <v>0</v>
      </c>
      <c r="AE37" s="107">
        <f t="shared" si="8"/>
        <v>0</v>
      </c>
      <c r="AF37" s="108">
        <f t="shared" si="15"/>
        <v>0</v>
      </c>
      <c r="AG37" s="108">
        <f t="shared" si="16"/>
        <v>0</v>
      </c>
      <c r="AH37" s="108">
        <f t="shared" si="17"/>
        <v>0</v>
      </c>
      <c r="AI37" s="108">
        <f t="shared" si="18"/>
        <v>0</v>
      </c>
      <c r="AJ37" s="108">
        <f t="shared" si="19"/>
        <v>0</v>
      </c>
      <c r="AK37" s="108">
        <f t="shared" si="20"/>
        <v>0</v>
      </c>
      <c r="AL37" s="108">
        <f t="shared" si="21"/>
        <v>0</v>
      </c>
      <c r="AM37" s="108">
        <f t="shared" si="22"/>
        <v>0</v>
      </c>
      <c r="AN37" s="32">
        <f t="shared" si="23"/>
        <v>0</v>
      </c>
      <c r="AO37" s="109">
        <f t="shared" si="24"/>
        <v>0</v>
      </c>
      <c r="AP37" s="104"/>
    </row>
    <row r="38" spans="1:43" ht="18.75" thickBot="1" x14ac:dyDescent="0.3">
      <c r="A38" s="163"/>
      <c r="B38" s="133"/>
      <c r="C38" s="134"/>
      <c r="D38" s="135"/>
      <c r="E38" s="280">
        <f t="shared" si="25"/>
        <v>0</v>
      </c>
      <c r="F38" s="295">
        <f t="shared" si="26"/>
        <v>0</v>
      </c>
      <c r="G38" s="296">
        <f t="shared" si="27"/>
        <v>0</v>
      </c>
      <c r="H38" s="302">
        <f t="shared" si="3"/>
        <v>0</v>
      </c>
      <c r="I38" s="297">
        <f t="shared" si="28"/>
        <v>0</v>
      </c>
      <c r="J38" s="298">
        <f t="shared" si="28"/>
        <v>0</v>
      </c>
      <c r="K38" s="114"/>
      <c r="L38" s="97">
        <f t="shared" si="29"/>
        <v>0</v>
      </c>
      <c r="M38" s="115"/>
      <c r="N38" s="116">
        <f t="shared" si="30"/>
        <v>0</v>
      </c>
      <c r="O38" s="115"/>
      <c r="P38" s="116">
        <f t="shared" si="31"/>
        <v>0</v>
      </c>
      <c r="Q38" s="115"/>
      <c r="R38" s="116">
        <f t="shared" si="10"/>
        <v>0</v>
      </c>
      <c r="S38" s="115"/>
      <c r="T38" s="116">
        <f t="shared" si="11"/>
        <v>0</v>
      </c>
      <c r="U38" s="115"/>
      <c r="V38" s="116">
        <f t="shared" si="12"/>
        <v>0</v>
      </c>
      <c r="W38" s="115"/>
      <c r="X38" s="147">
        <f t="shared" si="13"/>
        <v>0</v>
      </c>
      <c r="Y38" s="114"/>
      <c r="Z38" s="157">
        <f t="shared" si="14"/>
        <v>0</v>
      </c>
      <c r="AA38" s="153"/>
      <c r="AB38" s="104"/>
      <c r="AC38" s="105">
        <f t="shared" si="8"/>
        <v>0</v>
      </c>
      <c r="AD38" s="106">
        <f t="shared" si="8"/>
        <v>0</v>
      </c>
      <c r="AE38" s="107">
        <f t="shared" si="8"/>
        <v>0</v>
      </c>
      <c r="AF38" s="108">
        <f t="shared" si="15"/>
        <v>0</v>
      </c>
      <c r="AG38" s="108">
        <f t="shared" si="16"/>
        <v>0</v>
      </c>
      <c r="AH38" s="108">
        <f t="shared" si="17"/>
        <v>0</v>
      </c>
      <c r="AI38" s="108">
        <f t="shared" si="18"/>
        <v>0</v>
      </c>
      <c r="AJ38" s="108">
        <f t="shared" si="19"/>
        <v>0</v>
      </c>
      <c r="AK38" s="108">
        <f t="shared" si="20"/>
        <v>0</v>
      </c>
      <c r="AL38" s="108">
        <f t="shared" si="21"/>
        <v>0</v>
      </c>
      <c r="AM38" s="108">
        <f t="shared" si="22"/>
        <v>0</v>
      </c>
      <c r="AN38" s="32">
        <f t="shared" si="23"/>
        <v>0</v>
      </c>
      <c r="AO38" s="109">
        <f t="shared" si="24"/>
        <v>0</v>
      </c>
      <c r="AP38" s="104"/>
    </row>
    <row r="39" spans="1:43" ht="18.75" thickBot="1" x14ac:dyDescent="0.3">
      <c r="A39" s="163"/>
      <c r="B39" s="133"/>
      <c r="C39" s="134"/>
      <c r="D39" s="135"/>
      <c r="E39" s="280">
        <f t="shared" si="25"/>
        <v>0</v>
      </c>
      <c r="F39" s="295">
        <f t="shared" si="26"/>
        <v>0</v>
      </c>
      <c r="G39" s="296">
        <f t="shared" si="27"/>
        <v>0</v>
      </c>
      <c r="H39" s="302">
        <f t="shared" si="3"/>
        <v>0</v>
      </c>
      <c r="I39" s="297">
        <f t="shared" si="28"/>
        <v>0</v>
      </c>
      <c r="J39" s="298">
        <f t="shared" si="28"/>
        <v>0</v>
      </c>
      <c r="K39" s="114"/>
      <c r="L39" s="97">
        <f t="shared" si="29"/>
        <v>0</v>
      </c>
      <c r="M39" s="115"/>
      <c r="N39" s="116">
        <f t="shared" si="30"/>
        <v>0</v>
      </c>
      <c r="O39" s="115"/>
      <c r="P39" s="116">
        <f t="shared" si="31"/>
        <v>0</v>
      </c>
      <c r="Q39" s="115"/>
      <c r="R39" s="116">
        <f t="shared" si="10"/>
        <v>0</v>
      </c>
      <c r="S39" s="115"/>
      <c r="T39" s="116">
        <f t="shared" si="11"/>
        <v>0</v>
      </c>
      <c r="U39" s="115"/>
      <c r="V39" s="116">
        <f t="shared" si="12"/>
        <v>0</v>
      </c>
      <c r="W39" s="115"/>
      <c r="X39" s="147">
        <f t="shared" si="13"/>
        <v>0</v>
      </c>
      <c r="Y39" s="114"/>
      <c r="Z39" s="157">
        <f t="shared" si="14"/>
        <v>0</v>
      </c>
      <c r="AA39" s="153"/>
      <c r="AB39" s="104"/>
      <c r="AC39" s="105">
        <f t="shared" si="8"/>
        <v>0</v>
      </c>
      <c r="AD39" s="106">
        <f t="shared" si="8"/>
        <v>0</v>
      </c>
      <c r="AE39" s="107">
        <f t="shared" si="8"/>
        <v>0</v>
      </c>
      <c r="AF39" s="108">
        <f t="shared" si="15"/>
        <v>0</v>
      </c>
      <c r="AG39" s="108">
        <f t="shared" si="16"/>
        <v>0</v>
      </c>
      <c r="AH39" s="108">
        <f t="shared" si="17"/>
        <v>0</v>
      </c>
      <c r="AI39" s="108">
        <f t="shared" si="18"/>
        <v>0</v>
      </c>
      <c r="AJ39" s="108">
        <f t="shared" si="19"/>
        <v>0</v>
      </c>
      <c r="AK39" s="108">
        <f t="shared" si="20"/>
        <v>0</v>
      </c>
      <c r="AL39" s="108">
        <f t="shared" si="21"/>
        <v>0</v>
      </c>
      <c r="AM39" s="108">
        <f t="shared" si="22"/>
        <v>0</v>
      </c>
      <c r="AN39" s="32">
        <f t="shared" si="23"/>
        <v>0</v>
      </c>
      <c r="AO39" s="109">
        <f t="shared" si="24"/>
        <v>0</v>
      </c>
      <c r="AP39" s="104"/>
    </row>
    <row r="40" spans="1:43" ht="18.75" thickBot="1" x14ac:dyDescent="0.3">
      <c r="A40" s="163"/>
      <c r="B40" s="110"/>
      <c r="C40" s="120"/>
      <c r="D40" s="122"/>
      <c r="E40" s="280"/>
      <c r="F40" s="295"/>
      <c r="G40" s="296"/>
      <c r="H40" s="302">
        <f t="shared" si="3"/>
        <v>0</v>
      </c>
      <c r="I40" s="297"/>
      <c r="J40" s="298">
        <f t="shared" si="28"/>
        <v>0</v>
      </c>
      <c r="K40" s="114"/>
      <c r="L40" s="97">
        <f t="shared" si="29"/>
        <v>0</v>
      </c>
      <c r="M40" s="115"/>
      <c r="N40" s="116">
        <f t="shared" si="30"/>
        <v>0</v>
      </c>
      <c r="O40" s="115"/>
      <c r="P40" s="116">
        <f t="shared" si="31"/>
        <v>0</v>
      </c>
      <c r="Q40" s="115"/>
      <c r="R40" s="116">
        <f t="shared" si="10"/>
        <v>0</v>
      </c>
      <c r="S40" s="115"/>
      <c r="T40" s="116">
        <f t="shared" si="11"/>
        <v>0</v>
      </c>
      <c r="U40" s="115"/>
      <c r="V40" s="116">
        <f t="shared" si="12"/>
        <v>0</v>
      </c>
      <c r="W40" s="115"/>
      <c r="X40" s="147">
        <f t="shared" si="13"/>
        <v>0</v>
      </c>
      <c r="Y40" s="114"/>
      <c r="Z40" s="157">
        <f t="shared" si="14"/>
        <v>0</v>
      </c>
      <c r="AA40" s="153"/>
      <c r="AB40" s="104"/>
      <c r="AC40" s="105"/>
      <c r="AD40" s="106"/>
      <c r="AE40" s="107"/>
      <c r="AF40" s="108"/>
      <c r="AG40" s="108"/>
      <c r="AH40" s="108"/>
      <c r="AI40" s="108"/>
      <c r="AJ40" s="108"/>
      <c r="AK40" s="108"/>
      <c r="AL40" s="108"/>
      <c r="AM40" s="108"/>
      <c r="AN40" s="32"/>
      <c r="AO40" s="109"/>
      <c r="AP40" s="104"/>
    </row>
    <row r="41" spans="1:43" ht="18.75" thickBot="1" x14ac:dyDescent="0.3">
      <c r="A41" s="163"/>
      <c r="B41" s="137"/>
      <c r="C41" s="138"/>
      <c r="D41" s="139"/>
      <c r="E41" s="280"/>
      <c r="F41" s="295"/>
      <c r="G41" s="296"/>
      <c r="H41" s="302">
        <f t="shared" si="3"/>
        <v>0</v>
      </c>
      <c r="I41" s="297"/>
      <c r="J41" s="298">
        <f t="shared" si="28"/>
        <v>0</v>
      </c>
      <c r="K41" s="114"/>
      <c r="L41" s="97">
        <f t="shared" si="29"/>
        <v>0</v>
      </c>
      <c r="M41" s="115"/>
      <c r="N41" s="116">
        <f t="shared" si="30"/>
        <v>0</v>
      </c>
      <c r="O41" s="115"/>
      <c r="P41" s="116">
        <f t="shared" si="31"/>
        <v>0</v>
      </c>
      <c r="Q41" s="115"/>
      <c r="R41" s="116">
        <f t="shared" si="10"/>
        <v>0</v>
      </c>
      <c r="S41" s="115"/>
      <c r="T41" s="116">
        <f t="shared" si="11"/>
        <v>0</v>
      </c>
      <c r="U41" s="115"/>
      <c r="V41" s="116">
        <f t="shared" si="12"/>
        <v>0</v>
      </c>
      <c r="W41" s="115"/>
      <c r="X41" s="147">
        <f t="shared" si="13"/>
        <v>0</v>
      </c>
      <c r="Y41" s="114"/>
      <c r="Z41" s="157">
        <f t="shared" si="14"/>
        <v>0</v>
      </c>
      <c r="AA41" s="153"/>
      <c r="AB41" s="104"/>
      <c r="AC41" s="105"/>
      <c r="AD41" s="106"/>
      <c r="AE41" s="107"/>
      <c r="AF41" s="108"/>
      <c r="AG41" s="108"/>
      <c r="AH41" s="108"/>
      <c r="AI41" s="108"/>
      <c r="AJ41" s="108"/>
      <c r="AK41" s="108"/>
      <c r="AL41" s="108"/>
      <c r="AM41" s="108"/>
      <c r="AN41" s="32"/>
      <c r="AO41" s="109"/>
      <c r="AP41" s="104"/>
    </row>
    <row r="42" spans="1:43" ht="18.75" thickBot="1" x14ac:dyDescent="0.3">
      <c r="A42" s="163"/>
      <c r="B42" s="132"/>
      <c r="C42" s="111"/>
      <c r="D42" s="112"/>
      <c r="E42" s="280"/>
      <c r="F42" s="295"/>
      <c r="G42" s="296"/>
      <c r="H42" s="302">
        <f t="shared" si="3"/>
        <v>0</v>
      </c>
      <c r="I42" s="297"/>
      <c r="J42" s="298">
        <f t="shared" si="28"/>
        <v>0</v>
      </c>
      <c r="K42" s="114"/>
      <c r="L42" s="97">
        <f t="shared" si="29"/>
        <v>0</v>
      </c>
      <c r="M42" s="115"/>
      <c r="N42" s="116">
        <f t="shared" si="30"/>
        <v>0</v>
      </c>
      <c r="O42" s="115"/>
      <c r="P42" s="116">
        <f t="shared" si="31"/>
        <v>0</v>
      </c>
      <c r="Q42" s="115"/>
      <c r="R42" s="116">
        <f t="shared" si="10"/>
        <v>0</v>
      </c>
      <c r="S42" s="115"/>
      <c r="T42" s="116">
        <f t="shared" si="11"/>
        <v>0</v>
      </c>
      <c r="U42" s="115"/>
      <c r="V42" s="116">
        <f t="shared" si="12"/>
        <v>0</v>
      </c>
      <c r="W42" s="115"/>
      <c r="X42" s="147">
        <f t="shared" si="13"/>
        <v>0</v>
      </c>
      <c r="Y42" s="114"/>
      <c r="Z42" s="157">
        <f t="shared" si="14"/>
        <v>0</v>
      </c>
      <c r="AA42" s="153"/>
      <c r="AB42" s="104"/>
      <c r="AC42" s="105"/>
      <c r="AD42" s="106"/>
      <c r="AE42" s="107"/>
      <c r="AF42" s="108"/>
      <c r="AG42" s="108"/>
      <c r="AH42" s="108"/>
      <c r="AI42" s="108"/>
      <c r="AJ42" s="108"/>
      <c r="AK42" s="108"/>
      <c r="AL42" s="108"/>
      <c r="AM42" s="108"/>
      <c r="AN42" s="32"/>
      <c r="AO42" s="109"/>
      <c r="AP42" s="104"/>
    </row>
    <row r="43" spans="1:43" ht="18.75" thickBot="1" x14ac:dyDescent="0.3">
      <c r="A43" s="163"/>
      <c r="B43" s="140"/>
      <c r="C43" s="141"/>
      <c r="D43" s="142"/>
      <c r="E43" s="280"/>
      <c r="F43" s="295"/>
      <c r="G43" s="296"/>
      <c r="H43" s="302">
        <f t="shared" si="3"/>
        <v>0</v>
      </c>
      <c r="I43" s="299"/>
      <c r="J43" s="298">
        <f t="shared" si="28"/>
        <v>0</v>
      </c>
      <c r="K43" s="114"/>
      <c r="L43" s="97">
        <f t="shared" si="29"/>
        <v>0</v>
      </c>
      <c r="M43" s="115"/>
      <c r="N43" s="116">
        <f t="shared" si="30"/>
        <v>0</v>
      </c>
      <c r="O43" s="115"/>
      <c r="P43" s="116">
        <f t="shared" si="31"/>
        <v>0</v>
      </c>
      <c r="Q43" s="115"/>
      <c r="R43" s="116">
        <f t="shared" si="10"/>
        <v>0</v>
      </c>
      <c r="S43" s="115"/>
      <c r="T43" s="116">
        <f t="shared" si="11"/>
        <v>0</v>
      </c>
      <c r="U43" s="115"/>
      <c r="V43" s="116">
        <f t="shared" si="12"/>
        <v>0</v>
      </c>
      <c r="W43" s="115"/>
      <c r="X43" s="147">
        <f t="shared" si="13"/>
        <v>0</v>
      </c>
      <c r="Y43" s="158"/>
      <c r="Z43" s="159">
        <f t="shared" si="14"/>
        <v>0</v>
      </c>
      <c r="AA43" s="153"/>
      <c r="AB43" s="104"/>
      <c r="AC43" s="105"/>
      <c r="AD43" s="106"/>
      <c r="AE43" s="107"/>
      <c r="AF43" s="108"/>
      <c r="AG43" s="108"/>
      <c r="AH43" s="108"/>
      <c r="AI43" s="108"/>
      <c r="AJ43" s="108"/>
      <c r="AK43" s="108"/>
      <c r="AL43" s="108"/>
      <c r="AM43" s="108"/>
      <c r="AN43" s="32"/>
      <c r="AO43" s="109"/>
      <c r="AP43" s="104"/>
    </row>
    <row r="44" spans="1:43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</row>
    <row r="45" spans="1:43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</row>
    <row r="46" spans="1:43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</row>
    <row r="47" spans="1:43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</row>
    <row r="48" spans="1:43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</row>
    <row r="49" spans="1:43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</row>
    <row r="50" spans="1:43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</row>
    <row r="51" spans="1:43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</row>
    <row r="52" spans="1:43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</row>
    <row r="53" spans="1:43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</row>
    <row r="54" spans="1:43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</row>
    <row r="55" spans="1:43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</row>
    <row r="56" spans="1:43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</row>
  </sheetData>
  <sortState ref="B12:D32">
    <sortCondition ref="B11"/>
  </sortState>
  <conditionalFormatting sqref="N11:N43 P11:P43 R11:R43 T11:T43 V11:V43 X11:X43 Z11:Z43 AB11:AB43 AP11:AP43 L11:L43">
    <cfRule type="cellIs" dxfId="177" priority="35" stopIfTrue="1" operator="greaterThan">
      <formula>1</formula>
    </cfRule>
    <cfRule type="cellIs" dxfId="176" priority="36" stopIfTrue="1" operator="lessThan">
      <formula>1</formula>
    </cfRule>
  </conditionalFormatting>
  <conditionalFormatting sqref="M11:M43 Q11:Q43 S11:S43 U11:U43 Y11:Y43 K11:K43 AA11:AA43 W11:W43 O11:O43">
    <cfRule type="cellIs" dxfId="175" priority="33" stopIfTrue="1" operator="greaterThan">
      <formula>1</formula>
    </cfRule>
    <cfRule type="cellIs" dxfId="174" priority="34" stopIfTrue="1" operator="lessThan">
      <formula>1</formula>
    </cfRule>
  </conditionalFormatting>
  <conditionalFormatting sqref="AA11:AB43 AP11:AP43">
    <cfRule type="cellIs" dxfId="173" priority="24" operator="lessThan">
      <formula>0.1</formula>
    </cfRule>
    <cfRule type="cellIs" dxfId="172" priority="25" operator="lessThan">
      <formula>0.1</formula>
    </cfRule>
  </conditionalFormatting>
  <conditionalFormatting sqref="AA11:AB43 AP11:AP43">
    <cfRule type="cellIs" dxfId="171" priority="18" operator="lessThan">
      <formula>0.1</formula>
    </cfRule>
    <cfRule type="cellIs" dxfId="170" priority="19" operator="lessThan">
      <formula>0.1</formula>
    </cfRule>
  </conditionalFormatting>
  <conditionalFormatting sqref="K11:Z43">
    <cfRule type="cellIs" dxfId="169" priority="17" operator="lessThan">
      <formula>0.01</formula>
    </cfRule>
  </conditionalFormatting>
  <conditionalFormatting sqref="F11:G43 I11:J43">
    <cfRule type="cellIs" dxfId="168" priority="14" operator="lessThan">
      <formula>1</formula>
    </cfRule>
  </conditionalFormatting>
  <conditionalFormatting sqref="J11:J43">
    <cfRule type="cellIs" dxfId="167" priority="13" operator="greaterThan">
      <formula>59.9999</formula>
    </cfRule>
  </conditionalFormatting>
  <conditionalFormatting sqref="H11:H43">
    <cfRule type="cellIs" dxfId="166" priority="6" stopIfTrue="1" operator="lessThan">
      <formula>1</formula>
    </cfRule>
  </conditionalFormatting>
  <conditionalFormatting sqref="H11:H43">
    <cfRule type="cellIs" dxfId="165" priority="4" operator="lessThan">
      <formula>1</formula>
    </cfRule>
    <cfRule type="cellIs" dxfId="164" priority="5" operator="lessThan">
      <formula>1</formula>
    </cfRule>
  </conditionalFormatting>
  <conditionalFormatting sqref="H11:H43">
    <cfRule type="cellIs" dxfId="163" priority="3" operator="between">
      <formula>1</formula>
      <formula>3</formula>
    </cfRule>
  </conditionalFormatting>
  <conditionalFormatting sqref="H11:H43">
    <cfRule type="cellIs" dxfId="162" priority="2" operator="between">
      <formula>1</formula>
      <formula>3</formula>
    </cfRule>
  </conditionalFormatting>
  <conditionalFormatting sqref="H11:H43">
    <cfRule type="cellIs" dxfId="161" priority="1" operator="lessThan">
      <formula>1</formula>
    </cfRule>
  </conditionalFormatting>
  <pageMargins left="0.25" right="0.25" top="0.75" bottom="0.75" header="0.3" footer="0.3"/>
  <pageSetup paperSize="9" scale="6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AQ82"/>
  <sheetViews>
    <sheetView topLeftCell="K16" zoomScale="75" zoomScaleNormal="75" workbookViewId="0">
      <selection activeCell="AR22" sqref="AR22:AR30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7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3" ht="48.75" thickBot="1" x14ac:dyDescent="0.85">
      <c r="B5" s="171"/>
      <c r="C5" s="171"/>
      <c r="D5" s="162"/>
      <c r="E5" s="163"/>
      <c r="F5" s="161"/>
      <c r="G5" s="161"/>
      <c r="H5" s="164"/>
      <c r="I5" s="165"/>
      <c r="J5" s="166"/>
      <c r="K5" s="167"/>
      <c r="L5" s="168"/>
      <c r="M5" s="167"/>
      <c r="N5" s="168"/>
      <c r="O5" s="167"/>
      <c r="P5" s="168"/>
      <c r="Q5" s="167"/>
      <c r="R5" s="168"/>
      <c r="S5" s="167"/>
      <c r="T5" s="168"/>
      <c r="U5" s="167"/>
      <c r="V5" s="168"/>
      <c r="W5" s="167"/>
      <c r="X5" s="168"/>
      <c r="Y5" s="167"/>
      <c r="Z5" s="168"/>
      <c r="AA5" s="167"/>
      <c r="AB5" s="161"/>
      <c r="AC5" s="167"/>
      <c r="AD5" s="161"/>
      <c r="AE5" s="167"/>
      <c r="AF5" s="161"/>
      <c r="AG5" s="167"/>
      <c r="AH5" s="161"/>
      <c r="AI5" s="167"/>
      <c r="AJ5" s="161"/>
      <c r="AK5" s="167"/>
      <c r="AL5" s="161"/>
      <c r="AM5" s="167"/>
      <c r="AN5" s="161"/>
      <c r="AO5" s="167"/>
      <c r="AP5" s="161"/>
      <c r="AQ5" s="163"/>
    </row>
    <row r="6" spans="2:43" ht="48.75" thickBot="1" x14ac:dyDescent="0.85">
      <c r="B6" s="228" t="s">
        <v>54</v>
      </c>
      <c r="C6" s="2"/>
      <c r="D6" s="3"/>
      <c r="E6" s="4"/>
      <c r="F6" s="5"/>
      <c r="G6" s="1"/>
      <c r="H6" s="6"/>
      <c r="I6" s="7"/>
      <c r="J6" s="8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1"/>
      <c r="Y6" s="9"/>
      <c r="Z6" s="10"/>
      <c r="AA6" s="148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</row>
    <row r="7" spans="2:43" ht="29.25" thickBot="1" x14ac:dyDescent="0.5">
      <c r="B7" s="14">
        <v>2017</v>
      </c>
      <c r="C7" s="15"/>
      <c r="D7" s="16"/>
      <c r="E7" s="16"/>
      <c r="F7" s="17"/>
      <c r="G7" s="18"/>
      <c r="H7" s="19" t="s">
        <v>0</v>
      </c>
      <c r="I7" s="19"/>
      <c r="J7" s="20"/>
      <c r="K7" s="21" t="s">
        <v>36</v>
      </c>
      <c r="L7" s="22"/>
      <c r="M7" s="21" t="s">
        <v>38</v>
      </c>
      <c r="N7" s="23"/>
      <c r="O7" s="24" t="s">
        <v>39</v>
      </c>
      <c r="P7" s="25"/>
      <c r="Q7" s="24" t="s">
        <v>187</v>
      </c>
      <c r="R7" s="25"/>
      <c r="S7" s="24" t="s">
        <v>186</v>
      </c>
      <c r="T7" s="25"/>
      <c r="U7" s="24" t="s">
        <v>188</v>
      </c>
      <c r="V7" s="25"/>
      <c r="W7" s="21" t="s">
        <v>40</v>
      </c>
      <c r="X7" s="26"/>
      <c r="Y7" s="21"/>
      <c r="Z7" s="23"/>
      <c r="AA7" s="149"/>
      <c r="AB7" s="28"/>
      <c r="AC7" s="29"/>
      <c r="AD7" s="30"/>
      <c r="AE7" s="31" t="s">
        <v>1</v>
      </c>
      <c r="AF7" s="32" t="s">
        <v>2</v>
      </c>
      <c r="AG7" s="32" t="s">
        <v>3</v>
      </c>
      <c r="AH7" s="32" t="s">
        <v>4</v>
      </c>
      <c r="AI7" s="32" t="s">
        <v>5</v>
      </c>
      <c r="AJ7" s="32" t="s">
        <v>6</v>
      </c>
      <c r="AK7" s="32" t="s">
        <v>7</v>
      </c>
      <c r="AL7" s="32" t="s">
        <v>8</v>
      </c>
      <c r="AM7" s="32" t="s">
        <v>9</v>
      </c>
      <c r="AN7" s="33" t="s">
        <v>10</v>
      </c>
      <c r="AO7" s="33" t="s">
        <v>11</v>
      </c>
      <c r="AP7" s="28"/>
    </row>
    <row r="8" spans="2:43" ht="18.75" thickBot="1" x14ac:dyDescent="0.3">
      <c r="B8" s="34"/>
      <c r="C8" s="35"/>
      <c r="D8" s="36"/>
      <c r="E8" s="37"/>
      <c r="F8" s="38"/>
      <c r="G8" s="39" t="s">
        <v>13</v>
      </c>
      <c r="H8" s="40" t="s">
        <v>14</v>
      </c>
      <c r="I8" s="41" t="s">
        <v>15</v>
      </c>
      <c r="J8" s="42"/>
      <c r="K8" s="43">
        <v>36</v>
      </c>
      <c r="L8" s="44"/>
      <c r="M8" s="45">
        <v>34</v>
      </c>
      <c r="N8" s="46"/>
      <c r="O8" s="45">
        <v>33</v>
      </c>
      <c r="P8" s="47"/>
      <c r="Q8" s="45">
        <v>34</v>
      </c>
      <c r="R8" s="46"/>
      <c r="S8" s="48">
        <v>26</v>
      </c>
      <c r="T8" s="49"/>
      <c r="U8" s="48">
        <v>40</v>
      </c>
      <c r="V8" s="49"/>
      <c r="W8" s="50">
        <v>35</v>
      </c>
      <c r="X8" s="53"/>
      <c r="Y8" s="45">
        <v>1</v>
      </c>
      <c r="Z8" s="46"/>
      <c r="AA8" s="150"/>
      <c r="AB8" s="55"/>
      <c r="AC8" s="56"/>
      <c r="AD8" s="57" t="s">
        <v>16</v>
      </c>
      <c r="AE8" s="56"/>
      <c r="AF8" s="58">
        <f>K8</f>
        <v>36</v>
      </c>
      <c r="AG8" s="58">
        <f>M8</f>
        <v>34</v>
      </c>
      <c r="AH8" s="58">
        <f>O8</f>
        <v>33</v>
      </c>
      <c r="AI8" s="58">
        <f>Q8</f>
        <v>34</v>
      </c>
      <c r="AJ8" s="58">
        <f>S8</f>
        <v>26</v>
      </c>
      <c r="AK8" s="58">
        <f>U8</f>
        <v>40</v>
      </c>
      <c r="AL8" s="58">
        <f>W8</f>
        <v>35</v>
      </c>
      <c r="AM8" s="58">
        <f>Y8</f>
        <v>1</v>
      </c>
      <c r="AN8" s="59" t="s">
        <v>17</v>
      </c>
      <c r="AO8" s="59" t="s">
        <v>18</v>
      </c>
      <c r="AP8" s="55"/>
    </row>
    <row r="9" spans="2:43" ht="18" x14ac:dyDescent="0.25">
      <c r="B9" s="60" t="s">
        <v>19</v>
      </c>
      <c r="C9" s="60" t="s">
        <v>20</v>
      </c>
      <c r="D9" s="60" t="s">
        <v>21</v>
      </c>
      <c r="E9" s="60"/>
      <c r="F9" s="40" t="s">
        <v>10</v>
      </c>
      <c r="G9" s="39" t="s">
        <v>23</v>
      </c>
      <c r="H9" s="40" t="s">
        <v>24</v>
      </c>
      <c r="I9" s="61" t="s">
        <v>17</v>
      </c>
      <c r="J9" s="61" t="s">
        <v>11</v>
      </c>
      <c r="K9" s="61" t="s">
        <v>25</v>
      </c>
      <c r="L9" s="62" t="s">
        <v>26</v>
      </c>
      <c r="M9" s="63" t="s">
        <v>25</v>
      </c>
      <c r="N9" s="62" t="s">
        <v>26</v>
      </c>
      <c r="O9" s="63" t="s">
        <v>25</v>
      </c>
      <c r="P9" s="62" t="s">
        <v>26</v>
      </c>
      <c r="Q9" s="63" t="s">
        <v>25</v>
      </c>
      <c r="R9" s="62" t="s">
        <v>26</v>
      </c>
      <c r="S9" s="63" t="s">
        <v>25</v>
      </c>
      <c r="T9" s="62" t="s">
        <v>26</v>
      </c>
      <c r="U9" s="63" t="s">
        <v>25</v>
      </c>
      <c r="V9" s="62" t="s">
        <v>26</v>
      </c>
      <c r="W9" s="63" t="s">
        <v>25</v>
      </c>
      <c r="X9" s="64" t="s">
        <v>26</v>
      </c>
      <c r="Y9" s="155" t="s">
        <v>25</v>
      </c>
      <c r="Z9" s="62" t="s">
        <v>26</v>
      </c>
      <c r="AA9" s="151"/>
      <c r="AB9" s="66"/>
      <c r="AC9" s="67" t="s">
        <v>19</v>
      </c>
      <c r="AD9" s="67" t="s">
        <v>20</v>
      </c>
      <c r="AE9" s="67" t="s">
        <v>21</v>
      </c>
      <c r="AF9" s="68" t="s">
        <v>27</v>
      </c>
      <c r="AG9" s="68" t="s">
        <v>27</v>
      </c>
      <c r="AH9" s="68" t="s">
        <v>27</v>
      </c>
      <c r="AI9" s="68" t="s">
        <v>27</v>
      </c>
      <c r="AJ9" s="68" t="s">
        <v>27</v>
      </c>
      <c r="AK9" s="68" t="s">
        <v>27</v>
      </c>
      <c r="AL9" s="68" t="s">
        <v>27</v>
      </c>
      <c r="AM9" s="69" t="s">
        <v>27</v>
      </c>
      <c r="AN9" s="59" t="s">
        <v>28</v>
      </c>
      <c r="AO9" s="59" t="s">
        <v>29</v>
      </c>
      <c r="AP9" s="66"/>
    </row>
    <row r="10" spans="2:43" ht="18.75" thickBot="1" x14ac:dyDescent="0.3">
      <c r="B10" s="36"/>
      <c r="C10" s="36"/>
      <c r="D10" s="36"/>
      <c r="E10" s="70"/>
      <c r="F10" s="71" t="s">
        <v>31</v>
      </c>
      <c r="G10" s="72" t="s">
        <v>32</v>
      </c>
      <c r="H10" s="71" t="s">
        <v>33</v>
      </c>
      <c r="I10" s="71" t="s">
        <v>34</v>
      </c>
      <c r="J10" s="73" t="s">
        <v>27</v>
      </c>
      <c r="K10" s="74"/>
      <c r="L10" s="75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145"/>
      <c r="Y10" s="156"/>
      <c r="Z10" s="75"/>
      <c r="AA10" s="152"/>
      <c r="AB10" s="81"/>
      <c r="AC10" s="82"/>
      <c r="AD10" s="83"/>
      <c r="AE10" s="82"/>
      <c r="AF10" s="84"/>
      <c r="AG10" s="84"/>
      <c r="AH10" s="84"/>
      <c r="AI10" s="84"/>
      <c r="AJ10" s="84"/>
      <c r="AK10" s="84"/>
      <c r="AL10" s="84"/>
      <c r="AM10" s="85"/>
      <c r="AN10" s="86"/>
      <c r="AO10" s="86"/>
      <c r="AP10" s="81"/>
    </row>
    <row r="11" spans="2:43" ht="18" x14ac:dyDescent="0.25">
      <c r="B11" s="87" t="s">
        <v>142</v>
      </c>
      <c r="C11" s="88">
        <v>50908</v>
      </c>
      <c r="D11" s="89" t="s">
        <v>63</v>
      </c>
      <c r="E11" s="170"/>
      <c r="F11" s="91">
        <f t="shared" ref="F11:F41" si="0">SUM(L11+N11+P11+R11+T11+V11+X11+Z11)</f>
        <v>0</v>
      </c>
      <c r="G11" s="92">
        <f t="shared" ref="G11:G41" si="1">LARGE(AF11:AM11,1)+LARGE(AF11:AM11,2)+LARGE(AF11:AM11,3)+LARGE(AF11:AM11,4)+LARGE(AF11:AM11,5)</f>
        <v>0</v>
      </c>
      <c r="H11" s="93">
        <f t="shared" ref="H11:H44" si="2">IF(G11=0,,RANK(G11,$G$11:$G$70))</f>
        <v>0</v>
      </c>
      <c r="I11" s="94">
        <f t="shared" ref="I11:I41" si="3">AN11</f>
        <v>0</v>
      </c>
      <c r="J11" s="95">
        <f t="shared" ref="J11:J41" si="4">AO11</f>
        <v>0</v>
      </c>
      <c r="K11" s="96"/>
      <c r="L11" s="97">
        <f t="shared" ref="L11:L41" si="5">AF11</f>
        <v>0</v>
      </c>
      <c r="M11" s="98"/>
      <c r="N11" s="99">
        <f t="shared" ref="N11:N41" si="6">AG11</f>
        <v>0</v>
      </c>
      <c r="O11" s="98"/>
      <c r="P11" s="99">
        <f t="shared" ref="P11:P41" si="7">AH11</f>
        <v>0</v>
      </c>
      <c r="Q11" s="98"/>
      <c r="R11" s="99">
        <f t="shared" ref="R11:R41" si="8">AI11</f>
        <v>0</v>
      </c>
      <c r="S11" s="98"/>
      <c r="T11" s="99">
        <f t="shared" ref="T11:T41" si="9">AJ11</f>
        <v>0</v>
      </c>
      <c r="U11" s="98"/>
      <c r="V11" s="99">
        <f t="shared" ref="V11:V41" si="10">AK11</f>
        <v>0</v>
      </c>
      <c r="W11" s="98"/>
      <c r="X11" s="146">
        <f t="shared" ref="X11:X41" si="11">AL11</f>
        <v>0</v>
      </c>
      <c r="Y11" s="96"/>
      <c r="Z11" s="157">
        <f>AM11</f>
        <v>0</v>
      </c>
      <c r="AA11" s="153"/>
      <c r="AB11" s="104"/>
      <c r="AC11" s="105" t="str">
        <f t="shared" ref="AC11:AE43" si="12">B11</f>
        <v>ALEXANDER.R</v>
      </c>
      <c r="AD11" s="106">
        <f t="shared" si="12"/>
        <v>50908</v>
      </c>
      <c r="AE11" s="107" t="str">
        <f t="shared" si="12"/>
        <v>TONDU</v>
      </c>
      <c r="AF11" s="108">
        <f>(K11*100)/$AF$8</f>
        <v>0</v>
      </c>
      <c r="AG11" s="108">
        <f>(M11*100)/$AG$8</f>
        <v>0</v>
      </c>
      <c r="AH11" s="108">
        <f>(O11*100)/$AH$8</f>
        <v>0</v>
      </c>
      <c r="AI11" s="108">
        <f>(Q11*100)/$AI$8</f>
        <v>0</v>
      </c>
      <c r="AJ11" s="108">
        <f>(S11*100)/$AJ$8</f>
        <v>0</v>
      </c>
      <c r="AK11" s="108">
        <f>(U11*100)/$AK$8</f>
        <v>0</v>
      </c>
      <c r="AL11" s="108">
        <f>(W11*100)/$AL$8</f>
        <v>0</v>
      </c>
      <c r="AM11" s="108">
        <f>(Y11*100)/$AM$8</f>
        <v>0</v>
      </c>
      <c r="AN11" s="32">
        <f>COUNTIF(AF11:AM11,"&gt;0")</f>
        <v>0</v>
      </c>
      <c r="AO11" s="109">
        <f>IF(ISERR(SUM(AF11:AM11)/AN11),0,SUM(AF11:AM11)/AN11)</f>
        <v>0</v>
      </c>
      <c r="AP11" s="104"/>
    </row>
    <row r="12" spans="2:43" ht="18" x14ac:dyDescent="0.25">
      <c r="B12" s="110" t="s">
        <v>143</v>
      </c>
      <c r="C12" s="111">
        <v>50907</v>
      </c>
      <c r="D12" s="112" t="s">
        <v>63</v>
      </c>
      <c r="E12" s="170"/>
      <c r="F12" s="91">
        <f t="shared" si="0"/>
        <v>0</v>
      </c>
      <c r="G12" s="92">
        <f t="shared" si="1"/>
        <v>0</v>
      </c>
      <c r="H12" s="93">
        <f t="shared" si="2"/>
        <v>0</v>
      </c>
      <c r="I12" s="113">
        <f t="shared" si="3"/>
        <v>0</v>
      </c>
      <c r="J12" s="95">
        <f t="shared" si="4"/>
        <v>0</v>
      </c>
      <c r="K12" s="114"/>
      <c r="L12" s="97">
        <f t="shared" si="5"/>
        <v>0</v>
      </c>
      <c r="M12" s="115"/>
      <c r="N12" s="116">
        <f t="shared" si="6"/>
        <v>0</v>
      </c>
      <c r="O12" s="115"/>
      <c r="P12" s="116">
        <f t="shared" si="7"/>
        <v>0</v>
      </c>
      <c r="Q12" s="115"/>
      <c r="R12" s="116">
        <f t="shared" si="8"/>
        <v>0</v>
      </c>
      <c r="S12" s="115"/>
      <c r="T12" s="116">
        <f t="shared" si="9"/>
        <v>0</v>
      </c>
      <c r="U12" s="115"/>
      <c r="V12" s="116">
        <f t="shared" si="10"/>
        <v>0</v>
      </c>
      <c r="W12" s="115"/>
      <c r="X12" s="147">
        <f t="shared" si="11"/>
        <v>0</v>
      </c>
      <c r="Y12" s="114"/>
      <c r="Z12" s="157">
        <f t="shared" ref="Z12:Z43" si="13">AM12</f>
        <v>0</v>
      </c>
      <c r="AA12" s="153"/>
      <c r="AB12" s="104"/>
      <c r="AC12" s="105" t="str">
        <f t="shared" si="12"/>
        <v>ALEXANDER.RACHAEL</v>
      </c>
      <c r="AD12" s="106">
        <f t="shared" si="12"/>
        <v>50907</v>
      </c>
      <c r="AE12" s="107" t="str">
        <f t="shared" si="12"/>
        <v>TONDU</v>
      </c>
      <c r="AF12" s="108">
        <f t="shared" ref="AF12:AF43" si="14">(K12*100)/$AF$8</f>
        <v>0</v>
      </c>
      <c r="AG12" s="108">
        <f t="shared" ref="AG12:AG43" si="15">(M12*100)/$AG$8</f>
        <v>0</v>
      </c>
      <c r="AH12" s="108">
        <f t="shared" ref="AH12:AH43" si="16">(O12*100)/$AH$8</f>
        <v>0</v>
      </c>
      <c r="AI12" s="108">
        <f t="shared" ref="AI12:AI43" si="17">(Q12*100)/$AI$8</f>
        <v>0</v>
      </c>
      <c r="AJ12" s="108">
        <f t="shared" ref="AJ12:AJ43" si="18">(S12*100)/$AJ$8</f>
        <v>0</v>
      </c>
      <c r="AK12" s="108">
        <f t="shared" ref="AK12:AK43" si="19">(U12*100)/$AK$8</f>
        <v>0</v>
      </c>
      <c r="AL12" s="108">
        <f t="shared" ref="AL12:AL43" si="20">(W12*100)/$AL$8</f>
        <v>0</v>
      </c>
      <c r="AM12" s="108">
        <f t="shared" ref="AM12:AM43" si="21">(Y12*100)/$AM$8</f>
        <v>0</v>
      </c>
      <c r="AN12" s="32">
        <f t="shared" ref="AN12:AN43" si="22">COUNTIF(AF12:AM12,"&gt;0")</f>
        <v>0</v>
      </c>
      <c r="AO12" s="109">
        <f t="shared" ref="AO12:AO43" si="23">IF(ISERR(SUM(AF12:AM12)/AN12),0,SUM(AF12:AM12)/AN12)</f>
        <v>0</v>
      </c>
      <c r="AP12" s="104"/>
    </row>
    <row r="13" spans="2:43" ht="18" x14ac:dyDescent="0.25">
      <c r="B13" s="119" t="s">
        <v>144</v>
      </c>
      <c r="C13" s="120">
        <v>50526</v>
      </c>
      <c r="D13" s="121" t="s">
        <v>63</v>
      </c>
      <c r="E13" s="170"/>
      <c r="F13" s="91">
        <f t="shared" si="0"/>
        <v>82.352941176470594</v>
      </c>
      <c r="G13" s="92">
        <f t="shared" si="1"/>
        <v>82.352941176470594</v>
      </c>
      <c r="H13" s="93">
        <f t="shared" si="2"/>
        <v>10</v>
      </c>
      <c r="I13" s="113">
        <f t="shared" si="3"/>
        <v>1</v>
      </c>
      <c r="J13" s="95">
        <f t="shared" si="4"/>
        <v>82.352941176470594</v>
      </c>
      <c r="K13" s="114"/>
      <c r="L13" s="97">
        <f t="shared" si="5"/>
        <v>0</v>
      </c>
      <c r="M13" s="115">
        <v>28</v>
      </c>
      <c r="N13" s="116">
        <f t="shared" si="6"/>
        <v>82.352941176470594</v>
      </c>
      <c r="O13" s="115"/>
      <c r="P13" s="116">
        <f t="shared" si="7"/>
        <v>0</v>
      </c>
      <c r="Q13" s="115"/>
      <c r="R13" s="116">
        <f t="shared" si="8"/>
        <v>0</v>
      </c>
      <c r="S13" s="115"/>
      <c r="T13" s="116">
        <f t="shared" si="9"/>
        <v>0</v>
      </c>
      <c r="U13" s="115"/>
      <c r="V13" s="116">
        <f t="shared" si="10"/>
        <v>0</v>
      </c>
      <c r="W13" s="115"/>
      <c r="X13" s="147">
        <f t="shared" si="11"/>
        <v>0</v>
      </c>
      <c r="Y13" s="114"/>
      <c r="Z13" s="157">
        <f t="shared" si="13"/>
        <v>0</v>
      </c>
      <c r="AA13" s="154"/>
      <c r="AB13" s="104"/>
      <c r="AC13" s="105" t="str">
        <f t="shared" si="12"/>
        <v>BENDON.D</v>
      </c>
      <c r="AD13" s="106">
        <f t="shared" si="12"/>
        <v>50526</v>
      </c>
      <c r="AE13" s="107" t="str">
        <f t="shared" si="12"/>
        <v>TONDU</v>
      </c>
      <c r="AF13" s="108">
        <f t="shared" si="14"/>
        <v>0</v>
      </c>
      <c r="AG13" s="108">
        <f t="shared" si="15"/>
        <v>82.352941176470594</v>
      </c>
      <c r="AH13" s="108">
        <f t="shared" si="16"/>
        <v>0</v>
      </c>
      <c r="AI13" s="108">
        <f t="shared" si="17"/>
        <v>0</v>
      </c>
      <c r="AJ13" s="108">
        <f t="shared" si="18"/>
        <v>0</v>
      </c>
      <c r="AK13" s="108">
        <f t="shared" si="19"/>
        <v>0</v>
      </c>
      <c r="AL13" s="108">
        <f t="shared" si="20"/>
        <v>0</v>
      </c>
      <c r="AM13" s="108">
        <f t="shared" si="21"/>
        <v>0</v>
      </c>
      <c r="AN13" s="32">
        <f t="shared" si="22"/>
        <v>1</v>
      </c>
      <c r="AO13" s="109">
        <f t="shared" si="23"/>
        <v>82.352941176470594</v>
      </c>
      <c r="AP13" s="104"/>
    </row>
    <row r="14" spans="2:43" ht="18" x14ac:dyDescent="0.25">
      <c r="B14" s="110" t="s">
        <v>145</v>
      </c>
      <c r="C14" s="120">
        <v>50898</v>
      </c>
      <c r="D14" s="122" t="s">
        <v>63</v>
      </c>
      <c r="E14" s="170"/>
      <c r="F14" s="91">
        <f t="shared" si="0"/>
        <v>44.117647058823529</v>
      </c>
      <c r="G14" s="92">
        <f t="shared" si="1"/>
        <v>44.117647058823529</v>
      </c>
      <c r="H14" s="93">
        <f t="shared" si="2"/>
        <v>13</v>
      </c>
      <c r="I14" s="113">
        <f t="shared" si="3"/>
        <v>1</v>
      </c>
      <c r="J14" s="95">
        <f t="shared" si="4"/>
        <v>44.117647058823529</v>
      </c>
      <c r="K14" s="114"/>
      <c r="L14" s="97">
        <f t="shared" si="5"/>
        <v>0</v>
      </c>
      <c r="M14" s="115">
        <v>15</v>
      </c>
      <c r="N14" s="116">
        <f t="shared" si="6"/>
        <v>44.117647058823529</v>
      </c>
      <c r="O14" s="115"/>
      <c r="P14" s="116">
        <f t="shared" si="7"/>
        <v>0</v>
      </c>
      <c r="Q14" s="115"/>
      <c r="R14" s="116">
        <f t="shared" si="8"/>
        <v>0</v>
      </c>
      <c r="S14" s="115"/>
      <c r="T14" s="116">
        <f t="shared" si="9"/>
        <v>0</v>
      </c>
      <c r="U14" s="115"/>
      <c r="V14" s="116">
        <f t="shared" si="10"/>
        <v>0</v>
      </c>
      <c r="W14" s="115"/>
      <c r="X14" s="147">
        <f t="shared" si="11"/>
        <v>0</v>
      </c>
      <c r="Y14" s="114"/>
      <c r="Z14" s="157">
        <f t="shared" si="13"/>
        <v>0</v>
      </c>
      <c r="AA14" s="153"/>
      <c r="AB14" s="104"/>
      <c r="AC14" s="105" t="str">
        <f t="shared" si="12"/>
        <v>BENDON.G</v>
      </c>
      <c r="AD14" s="106">
        <f t="shared" si="12"/>
        <v>50898</v>
      </c>
      <c r="AE14" s="107" t="str">
        <f t="shared" si="12"/>
        <v>TONDU</v>
      </c>
      <c r="AF14" s="108">
        <f t="shared" si="14"/>
        <v>0</v>
      </c>
      <c r="AG14" s="108">
        <f t="shared" si="15"/>
        <v>44.117647058823529</v>
      </c>
      <c r="AH14" s="108">
        <f t="shared" si="16"/>
        <v>0</v>
      </c>
      <c r="AI14" s="108">
        <f t="shared" si="17"/>
        <v>0</v>
      </c>
      <c r="AJ14" s="108">
        <f t="shared" si="18"/>
        <v>0</v>
      </c>
      <c r="AK14" s="108">
        <f t="shared" si="19"/>
        <v>0</v>
      </c>
      <c r="AL14" s="108">
        <f t="shared" si="20"/>
        <v>0</v>
      </c>
      <c r="AM14" s="108">
        <f t="shared" si="21"/>
        <v>0</v>
      </c>
      <c r="AN14" s="32">
        <f t="shared" si="22"/>
        <v>1</v>
      </c>
      <c r="AO14" s="109">
        <f t="shared" si="23"/>
        <v>44.117647058823529</v>
      </c>
      <c r="AP14" s="104"/>
    </row>
    <row r="15" spans="2:43" ht="18" x14ac:dyDescent="0.25">
      <c r="B15" s="123" t="s">
        <v>146</v>
      </c>
      <c r="C15" s="124">
        <v>50992</v>
      </c>
      <c r="D15" s="125" t="s">
        <v>73</v>
      </c>
      <c r="E15" s="170"/>
      <c r="F15" s="91">
        <f t="shared" si="0"/>
        <v>0</v>
      </c>
      <c r="G15" s="92">
        <f t="shared" si="1"/>
        <v>0</v>
      </c>
      <c r="H15" s="93">
        <f t="shared" si="2"/>
        <v>0</v>
      </c>
      <c r="I15" s="113">
        <f t="shared" si="3"/>
        <v>0</v>
      </c>
      <c r="J15" s="95">
        <f t="shared" si="4"/>
        <v>0</v>
      </c>
      <c r="K15" s="114"/>
      <c r="L15" s="97">
        <f t="shared" si="5"/>
        <v>0</v>
      </c>
      <c r="M15" s="115"/>
      <c r="N15" s="116">
        <f t="shared" si="6"/>
        <v>0</v>
      </c>
      <c r="O15" s="115"/>
      <c r="P15" s="116">
        <f t="shared" si="7"/>
        <v>0</v>
      </c>
      <c r="Q15" s="115"/>
      <c r="R15" s="116">
        <f t="shared" si="8"/>
        <v>0</v>
      </c>
      <c r="S15" s="115"/>
      <c r="T15" s="116">
        <f t="shared" si="9"/>
        <v>0</v>
      </c>
      <c r="U15" s="115"/>
      <c r="V15" s="116">
        <f t="shared" si="10"/>
        <v>0</v>
      </c>
      <c r="W15" s="115"/>
      <c r="X15" s="147">
        <f t="shared" si="11"/>
        <v>0</v>
      </c>
      <c r="Y15" s="114"/>
      <c r="Z15" s="157">
        <f t="shared" si="13"/>
        <v>0</v>
      </c>
      <c r="AA15" s="153"/>
      <c r="AB15" s="104"/>
      <c r="AC15" s="105" t="str">
        <f t="shared" si="12"/>
        <v>BENNETT.J</v>
      </c>
      <c r="AD15" s="106">
        <f t="shared" si="12"/>
        <v>50992</v>
      </c>
      <c r="AE15" s="107" t="str">
        <f t="shared" si="12"/>
        <v>CASTLETON</v>
      </c>
      <c r="AF15" s="108">
        <f t="shared" si="14"/>
        <v>0</v>
      </c>
      <c r="AG15" s="108">
        <f t="shared" si="15"/>
        <v>0</v>
      </c>
      <c r="AH15" s="108">
        <f t="shared" si="16"/>
        <v>0</v>
      </c>
      <c r="AI15" s="108">
        <f t="shared" si="17"/>
        <v>0</v>
      </c>
      <c r="AJ15" s="108">
        <f t="shared" si="18"/>
        <v>0</v>
      </c>
      <c r="AK15" s="108">
        <f t="shared" si="19"/>
        <v>0</v>
      </c>
      <c r="AL15" s="108">
        <f t="shared" si="20"/>
        <v>0</v>
      </c>
      <c r="AM15" s="108">
        <f t="shared" si="21"/>
        <v>0</v>
      </c>
      <c r="AN15" s="32">
        <f t="shared" si="22"/>
        <v>0</v>
      </c>
      <c r="AO15" s="109">
        <f t="shared" si="23"/>
        <v>0</v>
      </c>
      <c r="AP15" s="104"/>
    </row>
    <row r="16" spans="2:43" ht="18" x14ac:dyDescent="0.25">
      <c r="B16" s="119" t="s">
        <v>119</v>
      </c>
      <c r="C16" s="120">
        <v>50294</v>
      </c>
      <c r="D16" s="121" t="s">
        <v>37</v>
      </c>
      <c r="E16" s="170"/>
      <c r="F16" s="91">
        <f t="shared" si="0"/>
        <v>140.25549613784909</v>
      </c>
      <c r="G16" s="92">
        <f t="shared" si="1"/>
        <v>140.25549613784909</v>
      </c>
      <c r="H16" s="93">
        <f t="shared" si="2"/>
        <v>8</v>
      </c>
      <c r="I16" s="113">
        <f t="shared" si="3"/>
        <v>3</v>
      </c>
      <c r="J16" s="95">
        <f t="shared" si="4"/>
        <v>46.751832045949698</v>
      </c>
      <c r="K16" s="114">
        <v>16</v>
      </c>
      <c r="L16" s="97">
        <f t="shared" si="5"/>
        <v>44.444444444444443</v>
      </c>
      <c r="M16" s="115">
        <v>13</v>
      </c>
      <c r="N16" s="116">
        <f t="shared" si="6"/>
        <v>38.235294117647058</v>
      </c>
      <c r="O16" s="115">
        <v>19</v>
      </c>
      <c r="P16" s="116">
        <f t="shared" si="7"/>
        <v>57.575757575757578</v>
      </c>
      <c r="Q16" s="115"/>
      <c r="R16" s="116">
        <f t="shared" si="8"/>
        <v>0</v>
      </c>
      <c r="S16" s="115"/>
      <c r="T16" s="116">
        <f t="shared" si="9"/>
        <v>0</v>
      </c>
      <c r="U16" s="115"/>
      <c r="V16" s="116">
        <f t="shared" si="10"/>
        <v>0</v>
      </c>
      <c r="W16" s="115"/>
      <c r="X16" s="147">
        <f t="shared" si="11"/>
        <v>0</v>
      </c>
      <c r="Y16" s="114"/>
      <c r="Z16" s="157">
        <f t="shared" si="13"/>
        <v>0</v>
      </c>
      <c r="AA16" s="153"/>
      <c r="AB16" s="104"/>
      <c r="AC16" s="105" t="str">
        <f t="shared" si="12"/>
        <v>BOWEN.V</v>
      </c>
      <c r="AD16" s="106">
        <f t="shared" si="12"/>
        <v>50294</v>
      </c>
      <c r="AE16" s="107" t="str">
        <f t="shared" si="12"/>
        <v>B/GWENT</v>
      </c>
      <c r="AF16" s="108">
        <f t="shared" si="14"/>
        <v>44.444444444444443</v>
      </c>
      <c r="AG16" s="108">
        <f t="shared" si="15"/>
        <v>38.235294117647058</v>
      </c>
      <c r="AH16" s="108">
        <f t="shared" si="16"/>
        <v>57.575757575757578</v>
      </c>
      <c r="AI16" s="108">
        <f t="shared" si="17"/>
        <v>0</v>
      </c>
      <c r="AJ16" s="108">
        <f t="shared" si="18"/>
        <v>0</v>
      </c>
      <c r="AK16" s="108">
        <f t="shared" si="19"/>
        <v>0</v>
      </c>
      <c r="AL16" s="108">
        <f t="shared" si="20"/>
        <v>0</v>
      </c>
      <c r="AM16" s="108">
        <f t="shared" si="21"/>
        <v>0</v>
      </c>
      <c r="AN16" s="32">
        <f t="shared" si="22"/>
        <v>3</v>
      </c>
      <c r="AO16" s="109">
        <f t="shared" si="23"/>
        <v>46.751832045949698</v>
      </c>
      <c r="AP16" s="104"/>
    </row>
    <row r="17" spans="2:42" ht="18" x14ac:dyDescent="0.25">
      <c r="B17" s="110" t="s">
        <v>120</v>
      </c>
      <c r="C17" s="120"/>
      <c r="D17" s="122"/>
      <c r="E17" s="170"/>
      <c r="F17" s="91">
        <f t="shared" si="0"/>
        <v>0</v>
      </c>
      <c r="G17" s="92">
        <f t="shared" si="1"/>
        <v>0</v>
      </c>
      <c r="H17" s="93">
        <f t="shared" si="2"/>
        <v>0</v>
      </c>
      <c r="I17" s="113">
        <f t="shared" si="3"/>
        <v>0</v>
      </c>
      <c r="J17" s="95">
        <f t="shared" si="4"/>
        <v>0</v>
      </c>
      <c r="K17" s="114"/>
      <c r="L17" s="97">
        <f t="shared" si="5"/>
        <v>0</v>
      </c>
      <c r="M17" s="115"/>
      <c r="N17" s="116">
        <f t="shared" si="6"/>
        <v>0</v>
      </c>
      <c r="O17" s="115"/>
      <c r="P17" s="116">
        <f t="shared" si="7"/>
        <v>0</v>
      </c>
      <c r="Q17" s="115"/>
      <c r="R17" s="116">
        <f t="shared" si="8"/>
        <v>0</v>
      </c>
      <c r="S17" s="115"/>
      <c r="T17" s="116">
        <f t="shared" si="9"/>
        <v>0</v>
      </c>
      <c r="U17" s="115"/>
      <c r="V17" s="116">
        <f t="shared" si="10"/>
        <v>0</v>
      </c>
      <c r="W17" s="115"/>
      <c r="X17" s="147">
        <f t="shared" si="11"/>
        <v>0</v>
      </c>
      <c r="Y17" s="114"/>
      <c r="Z17" s="157">
        <f t="shared" si="13"/>
        <v>0</v>
      </c>
      <c r="AA17" s="153"/>
      <c r="AB17" s="104"/>
      <c r="AC17" s="105" t="str">
        <f t="shared" si="12"/>
        <v>BURFORD.A</v>
      </c>
      <c r="AD17" s="106">
        <f t="shared" si="12"/>
        <v>0</v>
      </c>
      <c r="AE17" s="107">
        <f t="shared" si="12"/>
        <v>0</v>
      </c>
      <c r="AF17" s="108">
        <f t="shared" si="14"/>
        <v>0</v>
      </c>
      <c r="AG17" s="108">
        <f t="shared" si="15"/>
        <v>0</v>
      </c>
      <c r="AH17" s="108">
        <f t="shared" si="16"/>
        <v>0</v>
      </c>
      <c r="AI17" s="108">
        <f t="shared" si="17"/>
        <v>0</v>
      </c>
      <c r="AJ17" s="108">
        <f t="shared" si="18"/>
        <v>0</v>
      </c>
      <c r="AK17" s="108">
        <f t="shared" si="19"/>
        <v>0</v>
      </c>
      <c r="AL17" s="108">
        <f t="shared" si="20"/>
        <v>0</v>
      </c>
      <c r="AM17" s="108">
        <f t="shared" si="21"/>
        <v>0</v>
      </c>
      <c r="AN17" s="32">
        <f t="shared" si="22"/>
        <v>0</v>
      </c>
      <c r="AO17" s="109">
        <f t="shared" si="23"/>
        <v>0</v>
      </c>
      <c r="AP17" s="104"/>
    </row>
    <row r="18" spans="2:42" ht="18" x14ac:dyDescent="0.25">
      <c r="B18" s="110" t="s">
        <v>147</v>
      </c>
      <c r="C18" s="120"/>
      <c r="D18" s="122" t="s">
        <v>36</v>
      </c>
      <c r="E18" s="170"/>
      <c r="F18" s="91">
        <f t="shared" si="0"/>
        <v>0</v>
      </c>
      <c r="G18" s="92">
        <f t="shared" si="1"/>
        <v>0</v>
      </c>
      <c r="H18" s="93">
        <f t="shared" si="2"/>
        <v>0</v>
      </c>
      <c r="I18" s="113">
        <f t="shared" si="3"/>
        <v>0</v>
      </c>
      <c r="J18" s="95">
        <f t="shared" si="4"/>
        <v>0</v>
      </c>
      <c r="K18" s="114"/>
      <c r="L18" s="97">
        <f t="shared" si="5"/>
        <v>0</v>
      </c>
      <c r="M18" s="115"/>
      <c r="N18" s="116">
        <f t="shared" si="6"/>
        <v>0</v>
      </c>
      <c r="O18" s="115"/>
      <c r="P18" s="116">
        <f t="shared" si="7"/>
        <v>0</v>
      </c>
      <c r="Q18" s="115"/>
      <c r="R18" s="116">
        <f t="shared" si="8"/>
        <v>0</v>
      </c>
      <c r="S18" s="115"/>
      <c r="T18" s="116">
        <f t="shared" si="9"/>
        <v>0</v>
      </c>
      <c r="U18" s="115"/>
      <c r="V18" s="116">
        <f t="shared" si="10"/>
        <v>0</v>
      </c>
      <c r="W18" s="115"/>
      <c r="X18" s="147">
        <f t="shared" si="11"/>
        <v>0</v>
      </c>
      <c r="Y18" s="114"/>
      <c r="Z18" s="157">
        <f t="shared" si="13"/>
        <v>0</v>
      </c>
      <c r="AA18" s="153"/>
      <c r="AB18" s="104"/>
      <c r="AC18" s="105" t="str">
        <f t="shared" si="12"/>
        <v>BURGESS.A</v>
      </c>
      <c r="AD18" s="106">
        <f t="shared" si="12"/>
        <v>0</v>
      </c>
      <c r="AE18" s="107" t="str">
        <f t="shared" si="12"/>
        <v>QUARRY</v>
      </c>
      <c r="AF18" s="108">
        <f t="shared" si="14"/>
        <v>0</v>
      </c>
      <c r="AG18" s="108">
        <f t="shared" si="15"/>
        <v>0</v>
      </c>
      <c r="AH18" s="108">
        <f t="shared" si="16"/>
        <v>0</v>
      </c>
      <c r="AI18" s="108">
        <f t="shared" si="17"/>
        <v>0</v>
      </c>
      <c r="AJ18" s="108">
        <f t="shared" si="18"/>
        <v>0</v>
      </c>
      <c r="AK18" s="108">
        <f t="shared" si="19"/>
        <v>0</v>
      </c>
      <c r="AL18" s="108">
        <f t="shared" si="20"/>
        <v>0</v>
      </c>
      <c r="AM18" s="108">
        <f t="shared" si="21"/>
        <v>0</v>
      </c>
      <c r="AN18" s="32">
        <f t="shared" si="22"/>
        <v>0</v>
      </c>
      <c r="AO18" s="109">
        <f t="shared" si="23"/>
        <v>0</v>
      </c>
      <c r="AP18" s="104"/>
    </row>
    <row r="19" spans="2:42" ht="18" x14ac:dyDescent="0.25">
      <c r="B19" s="133" t="s">
        <v>148</v>
      </c>
      <c r="C19" s="134">
        <v>50151</v>
      </c>
      <c r="D19" s="135" t="s">
        <v>73</v>
      </c>
      <c r="E19" s="170"/>
      <c r="F19" s="91">
        <f t="shared" si="0"/>
        <v>30.303030303030305</v>
      </c>
      <c r="G19" s="92">
        <f t="shared" si="1"/>
        <v>30.303030303030305</v>
      </c>
      <c r="H19" s="93">
        <f t="shared" si="2"/>
        <v>14</v>
      </c>
      <c r="I19" s="113">
        <f t="shared" si="3"/>
        <v>1</v>
      </c>
      <c r="J19" s="95">
        <f t="shared" si="4"/>
        <v>30.303030303030305</v>
      </c>
      <c r="K19" s="114"/>
      <c r="L19" s="97">
        <f t="shared" si="5"/>
        <v>0</v>
      </c>
      <c r="M19" s="115"/>
      <c r="N19" s="116">
        <f t="shared" si="6"/>
        <v>0</v>
      </c>
      <c r="O19" s="115">
        <v>10</v>
      </c>
      <c r="P19" s="116">
        <f t="shared" si="7"/>
        <v>30.303030303030305</v>
      </c>
      <c r="Q19" s="115"/>
      <c r="R19" s="116">
        <f t="shared" si="8"/>
        <v>0</v>
      </c>
      <c r="S19" s="115"/>
      <c r="T19" s="116">
        <f t="shared" si="9"/>
        <v>0</v>
      </c>
      <c r="U19" s="115"/>
      <c r="V19" s="116">
        <f t="shared" si="10"/>
        <v>0</v>
      </c>
      <c r="W19" s="115"/>
      <c r="X19" s="147">
        <f t="shared" si="11"/>
        <v>0</v>
      </c>
      <c r="Y19" s="114"/>
      <c r="Z19" s="157">
        <f t="shared" si="13"/>
        <v>0</v>
      </c>
      <c r="AA19" s="153"/>
      <c r="AB19" s="104"/>
      <c r="AC19" s="105" t="str">
        <f t="shared" si="12"/>
        <v>DAVIES.L</v>
      </c>
      <c r="AD19" s="106">
        <f t="shared" si="12"/>
        <v>50151</v>
      </c>
      <c r="AE19" s="107" t="str">
        <f t="shared" si="12"/>
        <v>CASTLETON</v>
      </c>
      <c r="AF19" s="108">
        <f t="shared" si="14"/>
        <v>0</v>
      </c>
      <c r="AG19" s="108">
        <f t="shared" si="15"/>
        <v>0</v>
      </c>
      <c r="AH19" s="108">
        <f t="shared" si="16"/>
        <v>30.303030303030305</v>
      </c>
      <c r="AI19" s="108">
        <f t="shared" si="17"/>
        <v>0</v>
      </c>
      <c r="AJ19" s="108">
        <f t="shared" si="18"/>
        <v>0</v>
      </c>
      <c r="AK19" s="108">
        <f t="shared" si="19"/>
        <v>0</v>
      </c>
      <c r="AL19" s="108">
        <f t="shared" si="20"/>
        <v>0</v>
      </c>
      <c r="AM19" s="108">
        <f t="shared" si="21"/>
        <v>0</v>
      </c>
      <c r="AN19" s="32">
        <f t="shared" si="22"/>
        <v>1</v>
      </c>
      <c r="AO19" s="109">
        <f t="shared" si="23"/>
        <v>30.303030303030305</v>
      </c>
      <c r="AP19" s="104"/>
    </row>
    <row r="20" spans="2:42" ht="18" x14ac:dyDescent="0.25">
      <c r="B20" s="137" t="s">
        <v>148</v>
      </c>
      <c r="C20" s="138"/>
      <c r="D20" s="139" t="s">
        <v>73</v>
      </c>
      <c r="E20" s="170"/>
      <c r="F20" s="91">
        <f t="shared" si="0"/>
        <v>0</v>
      </c>
      <c r="G20" s="92">
        <f t="shared" si="1"/>
        <v>0</v>
      </c>
      <c r="H20" s="93">
        <f t="shared" si="2"/>
        <v>0</v>
      </c>
      <c r="I20" s="113">
        <f t="shared" si="3"/>
        <v>0</v>
      </c>
      <c r="J20" s="95">
        <f t="shared" si="4"/>
        <v>0</v>
      </c>
      <c r="K20" s="114"/>
      <c r="L20" s="97">
        <f t="shared" si="5"/>
        <v>0</v>
      </c>
      <c r="M20" s="115"/>
      <c r="N20" s="116">
        <f t="shared" si="6"/>
        <v>0</v>
      </c>
      <c r="O20" s="115"/>
      <c r="P20" s="116">
        <f t="shared" si="7"/>
        <v>0</v>
      </c>
      <c r="Q20" s="115"/>
      <c r="R20" s="116">
        <f t="shared" si="8"/>
        <v>0</v>
      </c>
      <c r="S20" s="115"/>
      <c r="T20" s="116">
        <f t="shared" si="9"/>
        <v>0</v>
      </c>
      <c r="U20" s="115"/>
      <c r="V20" s="116">
        <f t="shared" si="10"/>
        <v>0</v>
      </c>
      <c r="W20" s="115"/>
      <c r="X20" s="147">
        <f t="shared" si="11"/>
        <v>0</v>
      </c>
      <c r="Y20" s="114"/>
      <c r="Z20" s="157">
        <f t="shared" si="13"/>
        <v>0</v>
      </c>
      <c r="AA20" s="153"/>
      <c r="AB20" s="104"/>
      <c r="AC20" s="105" t="str">
        <f t="shared" si="12"/>
        <v>DAVIES.L</v>
      </c>
      <c r="AD20" s="106">
        <f t="shared" si="12"/>
        <v>0</v>
      </c>
      <c r="AE20" s="107" t="str">
        <f t="shared" si="12"/>
        <v>CASTLETON</v>
      </c>
      <c r="AF20" s="108">
        <f t="shared" si="14"/>
        <v>0</v>
      </c>
      <c r="AG20" s="108">
        <f t="shared" si="15"/>
        <v>0</v>
      </c>
      <c r="AH20" s="108">
        <f t="shared" si="16"/>
        <v>0</v>
      </c>
      <c r="AI20" s="108">
        <f t="shared" si="17"/>
        <v>0</v>
      </c>
      <c r="AJ20" s="108">
        <f t="shared" si="18"/>
        <v>0</v>
      </c>
      <c r="AK20" s="108">
        <f t="shared" si="19"/>
        <v>0</v>
      </c>
      <c r="AL20" s="108">
        <f t="shared" si="20"/>
        <v>0</v>
      </c>
      <c r="AM20" s="108">
        <f t="shared" si="21"/>
        <v>0</v>
      </c>
      <c r="AN20" s="32">
        <f t="shared" si="22"/>
        <v>0</v>
      </c>
      <c r="AO20" s="109">
        <f t="shared" si="23"/>
        <v>0</v>
      </c>
      <c r="AP20" s="104"/>
    </row>
    <row r="21" spans="2:42" ht="18" x14ac:dyDescent="0.25">
      <c r="B21" s="110" t="s">
        <v>149</v>
      </c>
      <c r="C21" s="120"/>
      <c r="D21" s="122" t="s">
        <v>78</v>
      </c>
      <c r="E21" s="170"/>
      <c r="F21" s="91">
        <f t="shared" si="0"/>
        <v>100</v>
      </c>
      <c r="G21" s="92">
        <f t="shared" si="1"/>
        <v>100</v>
      </c>
      <c r="H21" s="93">
        <f t="shared" si="2"/>
        <v>9</v>
      </c>
      <c r="I21" s="113">
        <f t="shared" si="3"/>
        <v>1</v>
      </c>
      <c r="J21" s="95">
        <f t="shared" si="4"/>
        <v>100</v>
      </c>
      <c r="K21" s="114"/>
      <c r="L21" s="97">
        <f t="shared" si="5"/>
        <v>0</v>
      </c>
      <c r="M21" s="115"/>
      <c r="N21" s="116">
        <f t="shared" si="6"/>
        <v>0</v>
      </c>
      <c r="O21" s="115"/>
      <c r="P21" s="116">
        <f t="shared" si="7"/>
        <v>0</v>
      </c>
      <c r="Q21" s="115"/>
      <c r="R21" s="116">
        <f t="shared" si="8"/>
        <v>0</v>
      </c>
      <c r="S21" s="115"/>
      <c r="T21" s="116">
        <f t="shared" si="9"/>
        <v>0</v>
      </c>
      <c r="U21" s="115"/>
      <c r="V21" s="116">
        <f t="shared" si="10"/>
        <v>0</v>
      </c>
      <c r="W21" s="115">
        <v>35</v>
      </c>
      <c r="X21" s="147">
        <f t="shared" si="11"/>
        <v>100</v>
      </c>
      <c r="Y21" s="114"/>
      <c r="Z21" s="157">
        <f t="shared" si="13"/>
        <v>0</v>
      </c>
      <c r="AA21" s="153"/>
      <c r="AB21" s="104"/>
      <c r="AC21" s="105" t="str">
        <f t="shared" si="12"/>
        <v>FOURACRES.T</v>
      </c>
      <c r="AD21" s="106">
        <f t="shared" si="12"/>
        <v>0</v>
      </c>
      <c r="AE21" s="107" t="str">
        <f t="shared" si="12"/>
        <v>OAKTREE</v>
      </c>
      <c r="AF21" s="108">
        <f t="shared" si="14"/>
        <v>0</v>
      </c>
      <c r="AG21" s="108">
        <f t="shared" si="15"/>
        <v>0</v>
      </c>
      <c r="AH21" s="108">
        <f t="shared" si="16"/>
        <v>0</v>
      </c>
      <c r="AI21" s="108">
        <f t="shared" si="17"/>
        <v>0</v>
      </c>
      <c r="AJ21" s="108">
        <f t="shared" si="18"/>
        <v>0</v>
      </c>
      <c r="AK21" s="108">
        <f t="shared" si="19"/>
        <v>0</v>
      </c>
      <c r="AL21" s="108">
        <f t="shared" si="20"/>
        <v>100</v>
      </c>
      <c r="AM21" s="108">
        <f t="shared" si="21"/>
        <v>0</v>
      </c>
      <c r="AN21" s="32">
        <f t="shared" si="22"/>
        <v>1</v>
      </c>
      <c r="AO21" s="109">
        <f t="shared" si="23"/>
        <v>100</v>
      </c>
      <c r="AP21" s="104"/>
    </row>
    <row r="22" spans="2:42" ht="18" x14ac:dyDescent="0.25">
      <c r="B22" s="110" t="s">
        <v>92</v>
      </c>
      <c r="C22" s="120">
        <v>50594</v>
      </c>
      <c r="D22" s="122" t="s">
        <v>60</v>
      </c>
      <c r="E22" s="170"/>
      <c r="F22" s="91">
        <f t="shared" si="0"/>
        <v>291.1764705882353</v>
      </c>
      <c r="G22" s="92">
        <f t="shared" si="1"/>
        <v>291.1764705882353</v>
      </c>
      <c r="H22" s="93">
        <f t="shared" si="2"/>
        <v>4</v>
      </c>
      <c r="I22" s="113">
        <f t="shared" si="3"/>
        <v>3</v>
      </c>
      <c r="J22" s="95">
        <f t="shared" si="4"/>
        <v>97.058823529411768</v>
      </c>
      <c r="K22" s="114">
        <v>36</v>
      </c>
      <c r="L22" s="97">
        <f t="shared" si="5"/>
        <v>100</v>
      </c>
      <c r="M22" s="115">
        <v>32</v>
      </c>
      <c r="N22" s="116">
        <f t="shared" si="6"/>
        <v>94.117647058823536</v>
      </c>
      <c r="O22" s="115"/>
      <c r="P22" s="116">
        <f t="shared" si="7"/>
        <v>0</v>
      </c>
      <c r="Q22" s="115">
        <v>33</v>
      </c>
      <c r="R22" s="116">
        <f t="shared" si="8"/>
        <v>97.058823529411768</v>
      </c>
      <c r="S22" s="115"/>
      <c r="T22" s="116">
        <f t="shared" si="9"/>
        <v>0</v>
      </c>
      <c r="U22" s="115"/>
      <c r="V22" s="116">
        <f t="shared" si="10"/>
        <v>0</v>
      </c>
      <c r="W22" s="115"/>
      <c r="X22" s="147">
        <f t="shared" si="11"/>
        <v>0</v>
      </c>
      <c r="Y22" s="114"/>
      <c r="Z22" s="157">
        <f t="shared" si="13"/>
        <v>0</v>
      </c>
      <c r="AA22" s="153"/>
      <c r="AB22" s="104"/>
      <c r="AC22" s="105" t="str">
        <f t="shared" si="12"/>
        <v>HARRIS.JASON</v>
      </c>
      <c r="AD22" s="106">
        <f t="shared" si="12"/>
        <v>50594</v>
      </c>
      <c r="AE22" s="107" t="str">
        <f t="shared" si="12"/>
        <v>NELSON</v>
      </c>
      <c r="AF22" s="108">
        <f t="shared" si="14"/>
        <v>100</v>
      </c>
      <c r="AG22" s="108">
        <f t="shared" si="15"/>
        <v>94.117647058823536</v>
      </c>
      <c r="AH22" s="108">
        <f t="shared" si="16"/>
        <v>0</v>
      </c>
      <c r="AI22" s="108">
        <f t="shared" si="17"/>
        <v>97.058823529411768</v>
      </c>
      <c r="AJ22" s="108">
        <f t="shared" si="18"/>
        <v>0</v>
      </c>
      <c r="AK22" s="108">
        <f t="shared" si="19"/>
        <v>0</v>
      </c>
      <c r="AL22" s="108">
        <f t="shared" si="20"/>
        <v>0</v>
      </c>
      <c r="AM22" s="108">
        <f t="shared" si="21"/>
        <v>0</v>
      </c>
      <c r="AN22" s="32">
        <f t="shared" si="22"/>
        <v>3</v>
      </c>
      <c r="AO22" s="109">
        <f t="shared" si="23"/>
        <v>97.058823529411768</v>
      </c>
      <c r="AP22" s="104"/>
    </row>
    <row r="23" spans="2:42" ht="18" x14ac:dyDescent="0.25">
      <c r="B23" s="110" t="s">
        <v>124</v>
      </c>
      <c r="C23" s="120">
        <v>50826</v>
      </c>
      <c r="D23" s="122" t="s">
        <v>37</v>
      </c>
      <c r="E23" s="170"/>
      <c r="F23" s="91">
        <f t="shared" si="0"/>
        <v>0</v>
      </c>
      <c r="G23" s="92">
        <f t="shared" si="1"/>
        <v>0</v>
      </c>
      <c r="H23" s="93">
        <f t="shared" si="2"/>
        <v>0</v>
      </c>
      <c r="I23" s="113">
        <f t="shared" si="3"/>
        <v>0</v>
      </c>
      <c r="J23" s="95">
        <f t="shared" si="4"/>
        <v>0</v>
      </c>
      <c r="K23" s="114"/>
      <c r="L23" s="97">
        <f t="shared" si="5"/>
        <v>0</v>
      </c>
      <c r="M23" s="115"/>
      <c r="N23" s="116">
        <f t="shared" si="6"/>
        <v>0</v>
      </c>
      <c r="O23" s="115"/>
      <c r="P23" s="116">
        <f t="shared" si="7"/>
        <v>0</v>
      </c>
      <c r="Q23" s="115"/>
      <c r="R23" s="116">
        <f t="shared" si="8"/>
        <v>0</v>
      </c>
      <c r="S23" s="115"/>
      <c r="T23" s="116">
        <f t="shared" si="9"/>
        <v>0</v>
      </c>
      <c r="U23" s="115"/>
      <c r="V23" s="116">
        <f t="shared" si="10"/>
        <v>0</v>
      </c>
      <c r="W23" s="115"/>
      <c r="X23" s="147">
        <f t="shared" si="11"/>
        <v>0</v>
      </c>
      <c r="Y23" s="114"/>
      <c r="Z23" s="157">
        <f t="shared" si="13"/>
        <v>0</v>
      </c>
      <c r="AA23" s="153"/>
      <c r="AB23" s="104"/>
      <c r="AC23" s="105" t="str">
        <f t="shared" si="12"/>
        <v>HARRIS.L</v>
      </c>
      <c r="AD23" s="106">
        <f t="shared" si="12"/>
        <v>50826</v>
      </c>
      <c r="AE23" s="107" t="str">
        <f t="shared" si="12"/>
        <v>B/GWENT</v>
      </c>
      <c r="AF23" s="108">
        <f t="shared" si="14"/>
        <v>0</v>
      </c>
      <c r="AG23" s="108">
        <f t="shared" si="15"/>
        <v>0</v>
      </c>
      <c r="AH23" s="108">
        <f t="shared" si="16"/>
        <v>0</v>
      </c>
      <c r="AI23" s="108">
        <f t="shared" si="17"/>
        <v>0</v>
      </c>
      <c r="AJ23" s="108">
        <f t="shared" si="18"/>
        <v>0</v>
      </c>
      <c r="AK23" s="108">
        <f t="shared" si="19"/>
        <v>0</v>
      </c>
      <c r="AL23" s="108">
        <f t="shared" si="20"/>
        <v>0</v>
      </c>
      <c r="AM23" s="108">
        <f t="shared" si="21"/>
        <v>0</v>
      </c>
      <c r="AN23" s="32">
        <f t="shared" si="22"/>
        <v>0</v>
      </c>
      <c r="AO23" s="109">
        <f t="shared" si="23"/>
        <v>0</v>
      </c>
      <c r="AP23" s="104"/>
    </row>
    <row r="24" spans="2:42" ht="18" x14ac:dyDescent="0.25">
      <c r="B24" s="110" t="s">
        <v>150</v>
      </c>
      <c r="C24" s="120">
        <v>50769</v>
      </c>
      <c r="D24" s="122" t="s">
        <v>37</v>
      </c>
      <c r="E24" s="170"/>
      <c r="F24" s="91">
        <f t="shared" si="0"/>
        <v>660.97911892029549</v>
      </c>
      <c r="G24" s="92">
        <f t="shared" si="1"/>
        <v>480.0700280112045</v>
      </c>
      <c r="H24" s="93">
        <v>2</v>
      </c>
      <c r="I24" s="113">
        <f t="shared" si="3"/>
        <v>7</v>
      </c>
      <c r="J24" s="95">
        <f t="shared" si="4"/>
        <v>94.425588417185068</v>
      </c>
      <c r="K24" s="114">
        <v>33</v>
      </c>
      <c r="L24" s="97">
        <f t="shared" si="5"/>
        <v>91.666666666666671</v>
      </c>
      <c r="M24" s="115">
        <v>34</v>
      </c>
      <c r="N24" s="116">
        <f t="shared" si="6"/>
        <v>100</v>
      </c>
      <c r="O24" s="115">
        <v>30</v>
      </c>
      <c r="P24" s="116">
        <f t="shared" si="7"/>
        <v>90.909090909090907</v>
      </c>
      <c r="Q24" s="115">
        <v>32</v>
      </c>
      <c r="R24" s="116">
        <f t="shared" si="8"/>
        <v>94.117647058823536</v>
      </c>
      <c r="S24" s="115">
        <v>26</v>
      </c>
      <c r="T24" s="116">
        <f t="shared" si="9"/>
        <v>100</v>
      </c>
      <c r="U24" s="115">
        <v>36</v>
      </c>
      <c r="V24" s="116">
        <f t="shared" si="10"/>
        <v>90</v>
      </c>
      <c r="W24" s="115">
        <v>33</v>
      </c>
      <c r="X24" s="147">
        <f t="shared" si="11"/>
        <v>94.285714285714292</v>
      </c>
      <c r="Y24" s="114"/>
      <c r="Z24" s="157">
        <f t="shared" si="13"/>
        <v>0</v>
      </c>
      <c r="AA24" s="153"/>
      <c r="AB24" s="104"/>
      <c r="AC24" s="105" t="str">
        <f t="shared" si="12"/>
        <v>HATHWAY.R</v>
      </c>
      <c r="AD24" s="106">
        <f t="shared" si="12"/>
        <v>50769</v>
      </c>
      <c r="AE24" s="107" t="str">
        <f t="shared" si="12"/>
        <v>B/GWENT</v>
      </c>
      <c r="AF24" s="108">
        <f t="shared" si="14"/>
        <v>91.666666666666671</v>
      </c>
      <c r="AG24" s="369">
        <f t="shared" si="15"/>
        <v>100</v>
      </c>
      <c r="AH24" s="369">
        <f t="shared" si="16"/>
        <v>90.909090909090907</v>
      </c>
      <c r="AI24" s="369">
        <f t="shared" si="17"/>
        <v>94.117647058823536</v>
      </c>
      <c r="AJ24" s="369">
        <f t="shared" si="18"/>
        <v>100</v>
      </c>
      <c r="AK24" s="108">
        <f t="shared" si="19"/>
        <v>90</v>
      </c>
      <c r="AL24" s="369">
        <f t="shared" si="20"/>
        <v>94.285714285714292</v>
      </c>
      <c r="AM24" s="108">
        <f t="shared" si="21"/>
        <v>0</v>
      </c>
      <c r="AN24" s="32">
        <f t="shared" si="22"/>
        <v>7</v>
      </c>
      <c r="AO24" s="368">
        <f t="shared" si="23"/>
        <v>94.425588417185068</v>
      </c>
      <c r="AP24" s="104"/>
    </row>
    <row r="25" spans="2:42" ht="18" x14ac:dyDescent="0.25">
      <c r="B25" s="126" t="s">
        <v>151</v>
      </c>
      <c r="C25" s="127"/>
      <c r="D25" s="128" t="s">
        <v>63</v>
      </c>
      <c r="E25" s="170"/>
      <c r="F25" s="91">
        <f t="shared" si="0"/>
        <v>0</v>
      </c>
      <c r="G25" s="92">
        <f t="shared" si="1"/>
        <v>0</v>
      </c>
      <c r="H25" s="93">
        <f t="shared" si="2"/>
        <v>0</v>
      </c>
      <c r="I25" s="113">
        <f t="shared" si="3"/>
        <v>0</v>
      </c>
      <c r="J25" s="95">
        <f t="shared" si="4"/>
        <v>0</v>
      </c>
      <c r="K25" s="114"/>
      <c r="L25" s="97">
        <f t="shared" si="5"/>
        <v>0</v>
      </c>
      <c r="M25" s="115"/>
      <c r="N25" s="116">
        <f t="shared" si="6"/>
        <v>0</v>
      </c>
      <c r="O25" s="115"/>
      <c r="P25" s="116">
        <f t="shared" si="7"/>
        <v>0</v>
      </c>
      <c r="Q25" s="115"/>
      <c r="R25" s="116">
        <f t="shared" si="8"/>
        <v>0</v>
      </c>
      <c r="S25" s="115"/>
      <c r="T25" s="116">
        <f t="shared" si="9"/>
        <v>0</v>
      </c>
      <c r="U25" s="115"/>
      <c r="V25" s="116">
        <f t="shared" si="10"/>
        <v>0</v>
      </c>
      <c r="W25" s="115"/>
      <c r="X25" s="147">
        <f t="shared" si="11"/>
        <v>0</v>
      </c>
      <c r="Y25" s="114"/>
      <c r="Z25" s="157">
        <f t="shared" si="13"/>
        <v>0</v>
      </c>
      <c r="AA25" s="153"/>
      <c r="AB25" s="104"/>
      <c r="AC25" s="105" t="str">
        <f t="shared" si="12"/>
        <v>HEAD.JULIAN</v>
      </c>
      <c r="AD25" s="106">
        <f t="shared" si="12"/>
        <v>0</v>
      </c>
      <c r="AE25" s="107" t="str">
        <f t="shared" si="12"/>
        <v>TONDU</v>
      </c>
      <c r="AF25" s="108">
        <f t="shared" si="14"/>
        <v>0</v>
      </c>
      <c r="AG25" s="108">
        <f t="shared" si="15"/>
        <v>0</v>
      </c>
      <c r="AH25" s="108">
        <f t="shared" si="16"/>
        <v>0</v>
      </c>
      <c r="AI25" s="108">
        <f t="shared" si="17"/>
        <v>0</v>
      </c>
      <c r="AJ25" s="108">
        <f t="shared" si="18"/>
        <v>0</v>
      </c>
      <c r="AK25" s="108">
        <f t="shared" si="19"/>
        <v>0</v>
      </c>
      <c r="AL25" s="108">
        <f t="shared" si="20"/>
        <v>0</v>
      </c>
      <c r="AM25" s="108">
        <f t="shared" si="21"/>
        <v>0</v>
      </c>
      <c r="AN25" s="32">
        <f t="shared" si="22"/>
        <v>0</v>
      </c>
      <c r="AO25" s="109">
        <f t="shared" si="23"/>
        <v>0</v>
      </c>
      <c r="AP25" s="104"/>
    </row>
    <row r="26" spans="2:42" ht="18" x14ac:dyDescent="0.25">
      <c r="B26" s="110" t="s">
        <v>106</v>
      </c>
      <c r="C26" s="120">
        <v>50299</v>
      </c>
      <c r="D26" s="122" t="s">
        <v>60</v>
      </c>
      <c r="E26" s="170"/>
      <c r="F26" s="91">
        <f t="shared" si="0"/>
        <v>0</v>
      </c>
      <c r="G26" s="92">
        <f t="shared" si="1"/>
        <v>0</v>
      </c>
      <c r="H26" s="93">
        <f t="shared" si="2"/>
        <v>0</v>
      </c>
      <c r="I26" s="113">
        <f t="shared" si="3"/>
        <v>0</v>
      </c>
      <c r="J26" s="95">
        <f t="shared" si="4"/>
        <v>0</v>
      </c>
      <c r="K26" s="114"/>
      <c r="L26" s="97">
        <f t="shared" si="5"/>
        <v>0</v>
      </c>
      <c r="M26" s="115"/>
      <c r="N26" s="116">
        <f t="shared" si="6"/>
        <v>0</v>
      </c>
      <c r="O26" s="115"/>
      <c r="P26" s="116">
        <f t="shared" si="7"/>
        <v>0</v>
      </c>
      <c r="Q26" s="115"/>
      <c r="R26" s="116">
        <f t="shared" si="8"/>
        <v>0</v>
      </c>
      <c r="S26" s="115"/>
      <c r="T26" s="116">
        <f t="shared" si="9"/>
        <v>0</v>
      </c>
      <c r="U26" s="115"/>
      <c r="V26" s="116">
        <f t="shared" si="10"/>
        <v>0</v>
      </c>
      <c r="W26" s="115"/>
      <c r="X26" s="147">
        <f t="shared" si="11"/>
        <v>0</v>
      </c>
      <c r="Y26" s="114"/>
      <c r="Z26" s="157">
        <f t="shared" si="13"/>
        <v>0</v>
      </c>
      <c r="AA26" s="153"/>
      <c r="AB26" s="104"/>
      <c r="AC26" s="105" t="str">
        <f t="shared" si="12"/>
        <v>HIGGINS.A</v>
      </c>
      <c r="AD26" s="106">
        <f t="shared" si="12"/>
        <v>50299</v>
      </c>
      <c r="AE26" s="107" t="str">
        <f t="shared" si="12"/>
        <v>NELSON</v>
      </c>
      <c r="AF26" s="108">
        <f t="shared" si="14"/>
        <v>0</v>
      </c>
      <c r="AG26" s="108">
        <f t="shared" si="15"/>
        <v>0</v>
      </c>
      <c r="AH26" s="108">
        <f t="shared" si="16"/>
        <v>0</v>
      </c>
      <c r="AI26" s="108">
        <f t="shared" si="17"/>
        <v>0</v>
      </c>
      <c r="AJ26" s="108">
        <f t="shared" si="18"/>
        <v>0</v>
      </c>
      <c r="AK26" s="108">
        <f t="shared" si="19"/>
        <v>0</v>
      </c>
      <c r="AL26" s="108">
        <f t="shared" si="20"/>
        <v>0</v>
      </c>
      <c r="AM26" s="108">
        <f t="shared" si="21"/>
        <v>0</v>
      </c>
      <c r="AN26" s="32">
        <f t="shared" si="22"/>
        <v>0</v>
      </c>
      <c r="AO26" s="109">
        <f t="shared" si="23"/>
        <v>0</v>
      </c>
      <c r="AP26" s="104"/>
    </row>
    <row r="27" spans="2:42" ht="18" x14ac:dyDescent="0.25">
      <c r="B27" s="133" t="s">
        <v>107</v>
      </c>
      <c r="C27" s="134">
        <v>50094</v>
      </c>
      <c r="D27" s="135" t="s">
        <v>63</v>
      </c>
      <c r="E27" s="170"/>
      <c r="F27" s="91">
        <f t="shared" si="0"/>
        <v>0</v>
      </c>
      <c r="G27" s="92">
        <f t="shared" si="1"/>
        <v>0</v>
      </c>
      <c r="H27" s="93">
        <f t="shared" si="2"/>
        <v>0</v>
      </c>
      <c r="I27" s="113">
        <f t="shared" si="3"/>
        <v>0</v>
      </c>
      <c r="J27" s="95">
        <f t="shared" si="4"/>
        <v>0</v>
      </c>
      <c r="K27" s="114"/>
      <c r="L27" s="97">
        <f t="shared" si="5"/>
        <v>0</v>
      </c>
      <c r="M27" s="115"/>
      <c r="N27" s="116">
        <f t="shared" si="6"/>
        <v>0</v>
      </c>
      <c r="O27" s="115"/>
      <c r="P27" s="116">
        <f t="shared" si="7"/>
        <v>0</v>
      </c>
      <c r="Q27" s="115"/>
      <c r="R27" s="116">
        <f t="shared" si="8"/>
        <v>0</v>
      </c>
      <c r="S27" s="115"/>
      <c r="T27" s="116">
        <f t="shared" si="9"/>
        <v>0</v>
      </c>
      <c r="U27" s="115"/>
      <c r="V27" s="116">
        <f t="shared" si="10"/>
        <v>0</v>
      </c>
      <c r="W27" s="115"/>
      <c r="X27" s="147">
        <f t="shared" si="11"/>
        <v>0</v>
      </c>
      <c r="Y27" s="114"/>
      <c r="Z27" s="157">
        <f t="shared" si="13"/>
        <v>0</v>
      </c>
      <c r="AA27" s="153"/>
      <c r="AB27" s="104"/>
      <c r="AC27" s="105" t="str">
        <f t="shared" si="12"/>
        <v>HORROCKS.D</v>
      </c>
      <c r="AD27" s="106">
        <f t="shared" si="12"/>
        <v>50094</v>
      </c>
      <c r="AE27" s="107" t="str">
        <f t="shared" si="12"/>
        <v>TONDU</v>
      </c>
      <c r="AF27" s="108">
        <f t="shared" si="14"/>
        <v>0</v>
      </c>
      <c r="AG27" s="108">
        <f t="shared" si="15"/>
        <v>0</v>
      </c>
      <c r="AH27" s="108">
        <f t="shared" si="16"/>
        <v>0</v>
      </c>
      <c r="AI27" s="108">
        <f t="shared" si="17"/>
        <v>0</v>
      </c>
      <c r="AJ27" s="108">
        <f t="shared" si="18"/>
        <v>0</v>
      </c>
      <c r="AK27" s="108">
        <f t="shared" si="19"/>
        <v>0</v>
      </c>
      <c r="AL27" s="108">
        <f t="shared" si="20"/>
        <v>0</v>
      </c>
      <c r="AM27" s="108">
        <f t="shared" si="21"/>
        <v>0</v>
      </c>
      <c r="AN27" s="32">
        <f t="shared" si="22"/>
        <v>0</v>
      </c>
      <c r="AO27" s="109">
        <f t="shared" si="23"/>
        <v>0</v>
      </c>
      <c r="AP27" s="104"/>
    </row>
    <row r="28" spans="2:42" ht="18" x14ac:dyDescent="0.25">
      <c r="B28" s="110" t="s">
        <v>108</v>
      </c>
      <c r="C28" s="120"/>
      <c r="D28" s="125" t="s">
        <v>63</v>
      </c>
      <c r="E28" s="170"/>
      <c r="F28" s="91">
        <f t="shared" si="0"/>
        <v>0</v>
      </c>
      <c r="G28" s="92">
        <f t="shared" si="1"/>
        <v>0</v>
      </c>
      <c r="H28" s="93">
        <f t="shared" si="2"/>
        <v>0</v>
      </c>
      <c r="I28" s="113">
        <f t="shared" si="3"/>
        <v>0</v>
      </c>
      <c r="J28" s="95">
        <f t="shared" si="4"/>
        <v>0</v>
      </c>
      <c r="K28" s="114"/>
      <c r="L28" s="97">
        <f t="shared" si="5"/>
        <v>0</v>
      </c>
      <c r="M28" s="115"/>
      <c r="N28" s="116">
        <f t="shared" si="6"/>
        <v>0</v>
      </c>
      <c r="O28" s="115"/>
      <c r="P28" s="116">
        <f t="shared" si="7"/>
        <v>0</v>
      </c>
      <c r="Q28" s="115"/>
      <c r="R28" s="116">
        <f t="shared" si="8"/>
        <v>0</v>
      </c>
      <c r="S28" s="115"/>
      <c r="T28" s="116">
        <f t="shared" si="9"/>
        <v>0</v>
      </c>
      <c r="U28" s="115"/>
      <c r="V28" s="116">
        <f t="shared" si="10"/>
        <v>0</v>
      </c>
      <c r="W28" s="115"/>
      <c r="X28" s="147">
        <f t="shared" si="11"/>
        <v>0</v>
      </c>
      <c r="Y28" s="114"/>
      <c r="Z28" s="157">
        <f t="shared" si="13"/>
        <v>0</v>
      </c>
      <c r="AA28" s="153"/>
      <c r="AB28" s="104"/>
      <c r="AC28" s="105" t="str">
        <f t="shared" si="12"/>
        <v>JACOB.P</v>
      </c>
      <c r="AD28" s="106">
        <f t="shared" si="12"/>
        <v>0</v>
      </c>
      <c r="AE28" s="107" t="str">
        <f t="shared" si="12"/>
        <v>TONDU</v>
      </c>
      <c r="AF28" s="108">
        <f t="shared" si="14"/>
        <v>0</v>
      </c>
      <c r="AG28" s="108">
        <f t="shared" si="15"/>
        <v>0</v>
      </c>
      <c r="AH28" s="108">
        <f t="shared" si="16"/>
        <v>0</v>
      </c>
      <c r="AI28" s="108">
        <f t="shared" si="17"/>
        <v>0</v>
      </c>
      <c r="AJ28" s="108">
        <f t="shared" si="18"/>
        <v>0</v>
      </c>
      <c r="AK28" s="108">
        <f t="shared" si="19"/>
        <v>0</v>
      </c>
      <c r="AL28" s="108">
        <f t="shared" si="20"/>
        <v>0</v>
      </c>
      <c r="AM28" s="108">
        <f t="shared" si="21"/>
        <v>0</v>
      </c>
      <c r="AN28" s="32">
        <f t="shared" si="22"/>
        <v>0</v>
      </c>
      <c r="AO28" s="109">
        <f t="shared" si="23"/>
        <v>0</v>
      </c>
      <c r="AP28" s="104"/>
    </row>
    <row r="29" spans="2:42" ht="18" x14ac:dyDescent="0.25">
      <c r="B29" s="110" t="s">
        <v>70</v>
      </c>
      <c r="C29" s="111">
        <v>50563</v>
      </c>
      <c r="D29" s="112" t="s">
        <v>37</v>
      </c>
      <c r="E29" s="170"/>
      <c r="F29" s="91">
        <f t="shared" si="0"/>
        <v>0</v>
      </c>
      <c r="G29" s="92">
        <f t="shared" si="1"/>
        <v>0</v>
      </c>
      <c r="H29" s="93">
        <f t="shared" si="2"/>
        <v>0</v>
      </c>
      <c r="I29" s="113">
        <f t="shared" si="3"/>
        <v>0</v>
      </c>
      <c r="J29" s="95">
        <f t="shared" si="4"/>
        <v>0</v>
      </c>
      <c r="K29" s="114"/>
      <c r="L29" s="97">
        <f t="shared" si="5"/>
        <v>0</v>
      </c>
      <c r="M29" s="115"/>
      <c r="N29" s="116">
        <f t="shared" si="6"/>
        <v>0</v>
      </c>
      <c r="O29" s="115"/>
      <c r="P29" s="116">
        <f t="shared" si="7"/>
        <v>0</v>
      </c>
      <c r="Q29" s="115"/>
      <c r="R29" s="116">
        <f t="shared" si="8"/>
        <v>0</v>
      </c>
      <c r="S29" s="115"/>
      <c r="T29" s="116">
        <f t="shared" si="9"/>
        <v>0</v>
      </c>
      <c r="U29" s="115"/>
      <c r="V29" s="116">
        <f t="shared" si="10"/>
        <v>0</v>
      </c>
      <c r="W29" s="115"/>
      <c r="X29" s="147">
        <f t="shared" si="11"/>
        <v>0</v>
      </c>
      <c r="Y29" s="114"/>
      <c r="Z29" s="157">
        <f t="shared" si="13"/>
        <v>0</v>
      </c>
      <c r="AA29" s="153"/>
      <c r="AB29" s="104"/>
      <c r="AC29" s="105" t="str">
        <f t="shared" si="12"/>
        <v>JONES.A</v>
      </c>
      <c r="AD29" s="106">
        <f t="shared" si="12"/>
        <v>50563</v>
      </c>
      <c r="AE29" s="107" t="str">
        <f t="shared" si="12"/>
        <v>B/GWENT</v>
      </c>
      <c r="AF29" s="108">
        <f t="shared" si="14"/>
        <v>0</v>
      </c>
      <c r="AG29" s="108">
        <f t="shared" si="15"/>
        <v>0</v>
      </c>
      <c r="AH29" s="108">
        <f t="shared" si="16"/>
        <v>0</v>
      </c>
      <c r="AI29" s="108">
        <f t="shared" si="17"/>
        <v>0</v>
      </c>
      <c r="AJ29" s="108">
        <f t="shared" si="18"/>
        <v>0</v>
      </c>
      <c r="AK29" s="108">
        <f t="shared" si="19"/>
        <v>0</v>
      </c>
      <c r="AL29" s="108">
        <f t="shared" si="20"/>
        <v>0</v>
      </c>
      <c r="AM29" s="108">
        <f t="shared" si="21"/>
        <v>0</v>
      </c>
      <c r="AN29" s="32">
        <f t="shared" si="22"/>
        <v>0</v>
      </c>
      <c r="AO29" s="109">
        <f t="shared" si="23"/>
        <v>0</v>
      </c>
      <c r="AP29" s="104"/>
    </row>
    <row r="30" spans="2:42" ht="18" x14ac:dyDescent="0.25">
      <c r="B30" s="133" t="s">
        <v>126</v>
      </c>
      <c r="C30" s="134">
        <v>50855</v>
      </c>
      <c r="D30" s="135" t="s">
        <v>37</v>
      </c>
      <c r="E30" s="170"/>
      <c r="F30" s="91">
        <f t="shared" si="0"/>
        <v>289.62703962703961</v>
      </c>
      <c r="G30" s="92">
        <f t="shared" si="1"/>
        <v>289.62703962703961</v>
      </c>
      <c r="H30" s="93">
        <f t="shared" si="2"/>
        <v>5</v>
      </c>
      <c r="I30" s="113">
        <f t="shared" si="3"/>
        <v>4</v>
      </c>
      <c r="J30" s="95">
        <f t="shared" si="4"/>
        <v>72.406759906759902</v>
      </c>
      <c r="K30" s="114">
        <v>30</v>
      </c>
      <c r="L30" s="97">
        <f t="shared" si="5"/>
        <v>83.333333333333329</v>
      </c>
      <c r="M30" s="115"/>
      <c r="N30" s="116">
        <f t="shared" si="6"/>
        <v>0</v>
      </c>
      <c r="O30" s="115">
        <v>30</v>
      </c>
      <c r="P30" s="116">
        <f t="shared" si="7"/>
        <v>90.909090909090907</v>
      </c>
      <c r="Q30" s="115">
        <v>17</v>
      </c>
      <c r="R30" s="116">
        <f t="shared" si="8"/>
        <v>50</v>
      </c>
      <c r="S30" s="115">
        <v>17</v>
      </c>
      <c r="T30" s="116">
        <f t="shared" si="9"/>
        <v>65.384615384615387</v>
      </c>
      <c r="U30" s="115"/>
      <c r="V30" s="116">
        <f t="shared" si="10"/>
        <v>0</v>
      </c>
      <c r="W30" s="115"/>
      <c r="X30" s="147">
        <f t="shared" si="11"/>
        <v>0</v>
      </c>
      <c r="Y30" s="114"/>
      <c r="Z30" s="157">
        <f t="shared" si="13"/>
        <v>0</v>
      </c>
      <c r="AA30" s="153"/>
      <c r="AB30" s="104"/>
      <c r="AC30" s="105" t="str">
        <f t="shared" si="12"/>
        <v>JAMES.A</v>
      </c>
      <c r="AD30" s="106">
        <f t="shared" si="12"/>
        <v>50855</v>
      </c>
      <c r="AE30" s="107" t="str">
        <f t="shared" si="12"/>
        <v>B/GWENT</v>
      </c>
      <c r="AF30" s="108">
        <f t="shared" si="14"/>
        <v>83.333333333333329</v>
      </c>
      <c r="AG30" s="108">
        <f t="shared" si="15"/>
        <v>0</v>
      </c>
      <c r="AH30" s="108">
        <f t="shared" si="16"/>
        <v>90.909090909090907</v>
      </c>
      <c r="AI30" s="108">
        <f t="shared" si="17"/>
        <v>50</v>
      </c>
      <c r="AJ30" s="108">
        <f t="shared" si="18"/>
        <v>65.384615384615387</v>
      </c>
      <c r="AK30" s="108">
        <f t="shared" si="19"/>
        <v>0</v>
      </c>
      <c r="AL30" s="108">
        <f t="shared" si="20"/>
        <v>0</v>
      </c>
      <c r="AM30" s="108">
        <f t="shared" si="21"/>
        <v>0</v>
      </c>
      <c r="AN30" s="32">
        <f t="shared" si="22"/>
        <v>4</v>
      </c>
      <c r="AO30" s="109">
        <f t="shared" si="23"/>
        <v>72.406759906759902</v>
      </c>
      <c r="AP30" s="104"/>
    </row>
    <row r="31" spans="2:42" ht="18" x14ac:dyDescent="0.25">
      <c r="B31" s="110" t="s">
        <v>93</v>
      </c>
      <c r="C31" s="120">
        <v>50702</v>
      </c>
      <c r="D31" s="125" t="s">
        <v>60</v>
      </c>
      <c r="E31" s="170"/>
      <c r="F31" s="91">
        <f t="shared" si="0"/>
        <v>0</v>
      </c>
      <c r="G31" s="92">
        <f t="shared" si="1"/>
        <v>0</v>
      </c>
      <c r="H31" s="93">
        <f t="shared" si="2"/>
        <v>0</v>
      </c>
      <c r="I31" s="113">
        <f t="shared" si="3"/>
        <v>0</v>
      </c>
      <c r="J31" s="95">
        <f t="shared" si="4"/>
        <v>0</v>
      </c>
      <c r="K31" s="114"/>
      <c r="L31" s="97">
        <f t="shared" si="5"/>
        <v>0</v>
      </c>
      <c r="M31" s="115"/>
      <c r="N31" s="116">
        <f t="shared" si="6"/>
        <v>0</v>
      </c>
      <c r="O31" s="115"/>
      <c r="P31" s="116">
        <f t="shared" si="7"/>
        <v>0</v>
      </c>
      <c r="Q31" s="115"/>
      <c r="R31" s="116">
        <f t="shared" si="8"/>
        <v>0</v>
      </c>
      <c r="S31" s="115"/>
      <c r="T31" s="116">
        <f t="shared" si="9"/>
        <v>0</v>
      </c>
      <c r="U31" s="115"/>
      <c r="V31" s="116">
        <f t="shared" si="10"/>
        <v>0</v>
      </c>
      <c r="W31" s="115"/>
      <c r="X31" s="147">
        <f t="shared" si="11"/>
        <v>0</v>
      </c>
      <c r="Y31" s="114"/>
      <c r="Z31" s="157">
        <f t="shared" si="13"/>
        <v>0</v>
      </c>
      <c r="AA31" s="153"/>
      <c r="AB31" s="104"/>
      <c r="AC31" s="105" t="str">
        <f t="shared" si="12"/>
        <v>JAMES.G</v>
      </c>
      <c r="AD31" s="106">
        <f t="shared" si="12"/>
        <v>50702</v>
      </c>
      <c r="AE31" s="107" t="str">
        <f t="shared" si="12"/>
        <v>NELSON</v>
      </c>
      <c r="AF31" s="108">
        <f t="shared" si="14"/>
        <v>0</v>
      </c>
      <c r="AG31" s="108">
        <f t="shared" si="15"/>
        <v>0</v>
      </c>
      <c r="AH31" s="108">
        <f t="shared" si="16"/>
        <v>0</v>
      </c>
      <c r="AI31" s="108">
        <f t="shared" si="17"/>
        <v>0</v>
      </c>
      <c r="AJ31" s="108">
        <f t="shared" si="18"/>
        <v>0</v>
      </c>
      <c r="AK31" s="108">
        <f t="shared" si="19"/>
        <v>0</v>
      </c>
      <c r="AL31" s="108">
        <f t="shared" si="20"/>
        <v>0</v>
      </c>
      <c r="AM31" s="108">
        <f t="shared" si="21"/>
        <v>0</v>
      </c>
      <c r="AN31" s="32">
        <f t="shared" si="22"/>
        <v>0</v>
      </c>
      <c r="AO31" s="109">
        <f t="shared" si="23"/>
        <v>0</v>
      </c>
      <c r="AP31" s="104"/>
    </row>
    <row r="32" spans="2:42" ht="18" x14ac:dyDescent="0.25">
      <c r="B32" s="132" t="s">
        <v>162</v>
      </c>
      <c r="C32" s="111"/>
      <c r="D32" s="112" t="s">
        <v>36</v>
      </c>
      <c r="E32" s="170"/>
      <c r="F32" s="91">
        <f t="shared" si="0"/>
        <v>0</v>
      </c>
      <c r="G32" s="92">
        <f t="shared" si="1"/>
        <v>0</v>
      </c>
      <c r="H32" s="93">
        <f t="shared" si="2"/>
        <v>0</v>
      </c>
      <c r="I32" s="113">
        <f t="shared" si="3"/>
        <v>0</v>
      </c>
      <c r="J32" s="95">
        <f t="shared" si="4"/>
        <v>0</v>
      </c>
      <c r="K32" s="114"/>
      <c r="L32" s="97">
        <f t="shared" si="5"/>
        <v>0</v>
      </c>
      <c r="M32" s="115"/>
      <c r="N32" s="116">
        <f t="shared" si="6"/>
        <v>0</v>
      </c>
      <c r="O32" s="115"/>
      <c r="P32" s="116">
        <f t="shared" si="7"/>
        <v>0</v>
      </c>
      <c r="Q32" s="115"/>
      <c r="R32" s="116">
        <f t="shared" si="8"/>
        <v>0</v>
      </c>
      <c r="S32" s="115"/>
      <c r="T32" s="116">
        <f t="shared" si="9"/>
        <v>0</v>
      </c>
      <c r="U32" s="115"/>
      <c r="V32" s="116">
        <f t="shared" si="10"/>
        <v>0</v>
      </c>
      <c r="W32" s="115"/>
      <c r="X32" s="147">
        <f t="shared" si="11"/>
        <v>0</v>
      </c>
      <c r="Y32" s="114"/>
      <c r="Z32" s="157">
        <f t="shared" si="13"/>
        <v>0</v>
      </c>
      <c r="AA32" s="153"/>
      <c r="AB32" s="104"/>
      <c r="AC32" s="105" t="str">
        <f t="shared" si="12"/>
        <v>JOHN.C</v>
      </c>
      <c r="AD32" s="106">
        <f t="shared" si="12"/>
        <v>0</v>
      </c>
      <c r="AE32" s="107" t="str">
        <f t="shared" si="12"/>
        <v>QUARRY</v>
      </c>
      <c r="AF32" s="108">
        <f t="shared" si="14"/>
        <v>0</v>
      </c>
      <c r="AG32" s="108">
        <f t="shared" si="15"/>
        <v>0</v>
      </c>
      <c r="AH32" s="108">
        <f t="shared" si="16"/>
        <v>0</v>
      </c>
      <c r="AI32" s="108">
        <f t="shared" si="17"/>
        <v>0</v>
      </c>
      <c r="AJ32" s="108">
        <f t="shared" si="18"/>
        <v>0</v>
      </c>
      <c r="AK32" s="108">
        <f t="shared" si="19"/>
        <v>0</v>
      </c>
      <c r="AL32" s="108">
        <f t="shared" si="20"/>
        <v>0</v>
      </c>
      <c r="AM32" s="108">
        <f t="shared" si="21"/>
        <v>0</v>
      </c>
      <c r="AN32" s="32">
        <f t="shared" si="22"/>
        <v>0</v>
      </c>
      <c r="AO32" s="109">
        <f t="shared" si="23"/>
        <v>0</v>
      </c>
      <c r="AP32" s="104"/>
    </row>
    <row r="33" spans="2:43" ht="18" x14ac:dyDescent="0.25">
      <c r="B33" s="110" t="s">
        <v>127</v>
      </c>
      <c r="C33" s="120">
        <v>50858</v>
      </c>
      <c r="D33" s="122" t="s">
        <v>37</v>
      </c>
      <c r="E33" s="170"/>
      <c r="F33" s="91">
        <f t="shared" si="0"/>
        <v>69.444444444444443</v>
      </c>
      <c r="G33" s="92">
        <f t="shared" si="1"/>
        <v>69.444444444444443</v>
      </c>
      <c r="H33" s="93">
        <f t="shared" si="2"/>
        <v>12</v>
      </c>
      <c r="I33" s="113">
        <f t="shared" si="3"/>
        <v>1</v>
      </c>
      <c r="J33" s="95">
        <f t="shared" si="4"/>
        <v>69.444444444444443</v>
      </c>
      <c r="K33" s="114">
        <v>25</v>
      </c>
      <c r="L33" s="97">
        <f t="shared" si="5"/>
        <v>69.444444444444443</v>
      </c>
      <c r="M33" s="115"/>
      <c r="N33" s="116">
        <f t="shared" si="6"/>
        <v>0</v>
      </c>
      <c r="O33" s="115"/>
      <c r="P33" s="116">
        <f t="shared" si="7"/>
        <v>0</v>
      </c>
      <c r="Q33" s="115"/>
      <c r="R33" s="116">
        <f t="shared" si="8"/>
        <v>0</v>
      </c>
      <c r="S33" s="115"/>
      <c r="T33" s="116">
        <f t="shared" si="9"/>
        <v>0</v>
      </c>
      <c r="U33" s="115"/>
      <c r="V33" s="116">
        <f t="shared" si="10"/>
        <v>0</v>
      </c>
      <c r="W33" s="115"/>
      <c r="X33" s="147">
        <f t="shared" si="11"/>
        <v>0</v>
      </c>
      <c r="Y33" s="114"/>
      <c r="Z33" s="157">
        <f t="shared" si="13"/>
        <v>0</v>
      </c>
      <c r="AA33" s="153"/>
      <c r="AB33" s="104"/>
      <c r="AC33" s="105" t="str">
        <f t="shared" si="12"/>
        <v>KINGSHOT.S</v>
      </c>
      <c r="AD33" s="106">
        <f t="shared" si="12"/>
        <v>50858</v>
      </c>
      <c r="AE33" s="107" t="str">
        <f t="shared" si="12"/>
        <v>B/GWENT</v>
      </c>
      <c r="AF33" s="108">
        <f t="shared" si="14"/>
        <v>69.444444444444443</v>
      </c>
      <c r="AG33" s="108">
        <f t="shared" si="15"/>
        <v>0</v>
      </c>
      <c r="AH33" s="108">
        <f t="shared" si="16"/>
        <v>0</v>
      </c>
      <c r="AI33" s="108">
        <f t="shared" si="17"/>
        <v>0</v>
      </c>
      <c r="AJ33" s="108">
        <f t="shared" si="18"/>
        <v>0</v>
      </c>
      <c r="AK33" s="108">
        <f t="shared" si="19"/>
        <v>0</v>
      </c>
      <c r="AL33" s="108">
        <f t="shared" si="20"/>
        <v>0</v>
      </c>
      <c r="AM33" s="108">
        <f t="shared" si="21"/>
        <v>0</v>
      </c>
      <c r="AN33" s="32">
        <f t="shared" si="22"/>
        <v>1</v>
      </c>
      <c r="AO33" s="109">
        <f t="shared" si="23"/>
        <v>69.444444444444443</v>
      </c>
      <c r="AP33" s="104"/>
    </row>
    <row r="34" spans="2:43" ht="18" x14ac:dyDescent="0.25">
      <c r="B34" s="119" t="s">
        <v>152</v>
      </c>
      <c r="C34" s="120"/>
      <c r="D34" s="121" t="s">
        <v>60</v>
      </c>
      <c r="E34" s="170"/>
      <c r="F34" s="91">
        <f t="shared" si="0"/>
        <v>253.97058823529412</v>
      </c>
      <c r="G34" s="92">
        <f t="shared" si="1"/>
        <v>253.97058823529412</v>
      </c>
      <c r="H34" s="93">
        <f t="shared" si="2"/>
        <v>7</v>
      </c>
      <c r="I34" s="113">
        <f t="shared" si="3"/>
        <v>3</v>
      </c>
      <c r="J34" s="95">
        <f t="shared" si="4"/>
        <v>84.656862745098039</v>
      </c>
      <c r="K34" s="114"/>
      <c r="L34" s="97">
        <f t="shared" si="5"/>
        <v>0</v>
      </c>
      <c r="M34" s="115">
        <v>27</v>
      </c>
      <c r="N34" s="116">
        <f t="shared" si="6"/>
        <v>79.411764705882348</v>
      </c>
      <c r="O34" s="115"/>
      <c r="P34" s="116">
        <f t="shared" si="7"/>
        <v>0</v>
      </c>
      <c r="Q34" s="115">
        <v>33</v>
      </c>
      <c r="R34" s="116">
        <f t="shared" si="8"/>
        <v>97.058823529411768</v>
      </c>
      <c r="S34" s="115"/>
      <c r="T34" s="116">
        <f t="shared" si="9"/>
        <v>0</v>
      </c>
      <c r="U34" s="115">
        <v>31</v>
      </c>
      <c r="V34" s="116">
        <f t="shared" si="10"/>
        <v>77.5</v>
      </c>
      <c r="W34" s="115"/>
      <c r="X34" s="147">
        <f t="shared" si="11"/>
        <v>0</v>
      </c>
      <c r="Y34" s="114"/>
      <c r="Z34" s="157">
        <f t="shared" si="13"/>
        <v>0</v>
      </c>
      <c r="AA34" s="153"/>
      <c r="AB34" s="104"/>
      <c r="AC34" s="105" t="str">
        <f t="shared" si="12"/>
        <v>LAND.C</v>
      </c>
      <c r="AD34" s="106">
        <f t="shared" si="12"/>
        <v>0</v>
      </c>
      <c r="AE34" s="107" t="str">
        <f t="shared" si="12"/>
        <v>NELSON</v>
      </c>
      <c r="AF34" s="108">
        <f t="shared" si="14"/>
        <v>0</v>
      </c>
      <c r="AG34" s="108">
        <f t="shared" si="15"/>
        <v>79.411764705882348</v>
      </c>
      <c r="AH34" s="108">
        <f t="shared" si="16"/>
        <v>0</v>
      </c>
      <c r="AI34" s="108">
        <f t="shared" si="17"/>
        <v>97.058823529411768</v>
      </c>
      <c r="AJ34" s="108">
        <f t="shared" si="18"/>
        <v>0</v>
      </c>
      <c r="AK34" s="108">
        <f t="shared" si="19"/>
        <v>77.5</v>
      </c>
      <c r="AL34" s="108">
        <f t="shared" si="20"/>
        <v>0</v>
      </c>
      <c r="AM34" s="108">
        <f t="shared" si="21"/>
        <v>0</v>
      </c>
      <c r="AN34" s="32">
        <f t="shared" si="22"/>
        <v>3</v>
      </c>
      <c r="AO34" s="109">
        <f t="shared" si="23"/>
        <v>84.656862745098039</v>
      </c>
      <c r="AP34" s="104"/>
    </row>
    <row r="35" spans="2:43" ht="18" x14ac:dyDescent="0.25">
      <c r="B35" s="110" t="s">
        <v>153</v>
      </c>
      <c r="C35" s="120">
        <v>50013</v>
      </c>
      <c r="D35" s="122" t="s">
        <v>37</v>
      </c>
      <c r="E35" s="170"/>
      <c r="F35" s="91">
        <f t="shared" si="0"/>
        <v>0</v>
      </c>
      <c r="G35" s="92">
        <f t="shared" si="1"/>
        <v>0</v>
      </c>
      <c r="H35" s="93">
        <f t="shared" si="2"/>
        <v>0</v>
      </c>
      <c r="I35" s="113">
        <f t="shared" si="3"/>
        <v>0</v>
      </c>
      <c r="J35" s="95">
        <f t="shared" si="4"/>
        <v>0</v>
      </c>
      <c r="K35" s="114"/>
      <c r="L35" s="97">
        <f t="shared" si="5"/>
        <v>0</v>
      </c>
      <c r="M35" s="115"/>
      <c r="N35" s="116">
        <f t="shared" si="6"/>
        <v>0</v>
      </c>
      <c r="O35" s="115"/>
      <c r="P35" s="116">
        <f t="shared" si="7"/>
        <v>0</v>
      </c>
      <c r="Q35" s="115"/>
      <c r="R35" s="116">
        <f t="shared" si="8"/>
        <v>0</v>
      </c>
      <c r="S35" s="115"/>
      <c r="T35" s="116">
        <f t="shared" si="9"/>
        <v>0</v>
      </c>
      <c r="U35" s="115"/>
      <c r="V35" s="116">
        <f t="shared" si="10"/>
        <v>0</v>
      </c>
      <c r="W35" s="115"/>
      <c r="X35" s="147">
        <f t="shared" si="11"/>
        <v>0</v>
      </c>
      <c r="Y35" s="114"/>
      <c r="Z35" s="157">
        <f t="shared" si="13"/>
        <v>0</v>
      </c>
      <c r="AA35" s="153"/>
      <c r="AB35" s="104"/>
      <c r="AC35" s="105" t="str">
        <f t="shared" si="12"/>
        <v>LASHBROOK.J</v>
      </c>
      <c r="AD35" s="106">
        <f t="shared" si="12"/>
        <v>50013</v>
      </c>
      <c r="AE35" s="107" t="str">
        <f t="shared" si="12"/>
        <v>B/GWENT</v>
      </c>
      <c r="AF35" s="108">
        <f t="shared" si="14"/>
        <v>0</v>
      </c>
      <c r="AG35" s="108">
        <f t="shared" si="15"/>
        <v>0</v>
      </c>
      <c r="AH35" s="108">
        <f t="shared" si="16"/>
        <v>0</v>
      </c>
      <c r="AI35" s="108">
        <f t="shared" si="17"/>
        <v>0</v>
      </c>
      <c r="AJ35" s="108">
        <f t="shared" si="18"/>
        <v>0</v>
      </c>
      <c r="AK35" s="108">
        <f t="shared" si="19"/>
        <v>0</v>
      </c>
      <c r="AL35" s="108">
        <f t="shared" si="20"/>
        <v>0</v>
      </c>
      <c r="AM35" s="108">
        <f t="shared" si="21"/>
        <v>0</v>
      </c>
      <c r="AN35" s="32">
        <f t="shared" si="22"/>
        <v>0</v>
      </c>
      <c r="AO35" s="109">
        <f t="shared" si="23"/>
        <v>0</v>
      </c>
      <c r="AP35" s="104"/>
    </row>
    <row r="36" spans="2:43" ht="18" x14ac:dyDescent="0.25">
      <c r="B36" s="110" t="s">
        <v>154</v>
      </c>
      <c r="C36" s="120">
        <v>50067</v>
      </c>
      <c r="D36" s="122" t="s">
        <v>60</v>
      </c>
      <c r="E36" s="170"/>
      <c r="F36" s="91">
        <f t="shared" si="0"/>
        <v>273.57142857142856</v>
      </c>
      <c r="G36" s="92">
        <f t="shared" si="1"/>
        <v>273.57142857142856</v>
      </c>
      <c r="H36" s="93">
        <f t="shared" si="2"/>
        <v>6</v>
      </c>
      <c r="I36" s="113">
        <f t="shared" si="3"/>
        <v>3</v>
      </c>
      <c r="J36" s="95">
        <f t="shared" si="4"/>
        <v>91.19047619047619</v>
      </c>
      <c r="K36" s="114"/>
      <c r="L36" s="97">
        <f t="shared" si="5"/>
        <v>0</v>
      </c>
      <c r="M36" s="115"/>
      <c r="N36" s="116">
        <f t="shared" si="6"/>
        <v>0</v>
      </c>
      <c r="O36" s="115"/>
      <c r="P36" s="116">
        <f t="shared" si="7"/>
        <v>0</v>
      </c>
      <c r="Q36" s="115">
        <v>34</v>
      </c>
      <c r="R36" s="116">
        <f t="shared" si="8"/>
        <v>100</v>
      </c>
      <c r="S36" s="115"/>
      <c r="T36" s="116">
        <f t="shared" si="9"/>
        <v>0</v>
      </c>
      <c r="U36" s="115">
        <v>34</v>
      </c>
      <c r="V36" s="116">
        <f t="shared" si="10"/>
        <v>85</v>
      </c>
      <c r="W36" s="115">
        <v>31</v>
      </c>
      <c r="X36" s="147">
        <f t="shared" si="11"/>
        <v>88.571428571428569</v>
      </c>
      <c r="Y36" s="114"/>
      <c r="Z36" s="157">
        <f t="shared" si="13"/>
        <v>0</v>
      </c>
      <c r="AA36" s="153"/>
      <c r="AB36" s="104"/>
      <c r="AC36" s="105" t="str">
        <f t="shared" si="12"/>
        <v>LEWIS.J</v>
      </c>
      <c r="AD36" s="106">
        <f t="shared" si="12"/>
        <v>50067</v>
      </c>
      <c r="AE36" s="107" t="str">
        <f t="shared" si="12"/>
        <v>NELSON</v>
      </c>
      <c r="AF36" s="108">
        <f t="shared" si="14"/>
        <v>0</v>
      </c>
      <c r="AG36" s="108">
        <f t="shared" si="15"/>
        <v>0</v>
      </c>
      <c r="AH36" s="108">
        <f t="shared" si="16"/>
        <v>0</v>
      </c>
      <c r="AI36" s="108">
        <f t="shared" si="17"/>
        <v>100</v>
      </c>
      <c r="AJ36" s="108">
        <f t="shared" si="18"/>
        <v>0</v>
      </c>
      <c r="AK36" s="108">
        <f t="shared" si="19"/>
        <v>85</v>
      </c>
      <c r="AL36" s="108">
        <f t="shared" si="20"/>
        <v>88.571428571428569</v>
      </c>
      <c r="AM36" s="108">
        <f t="shared" si="21"/>
        <v>0</v>
      </c>
      <c r="AN36" s="32">
        <f t="shared" si="22"/>
        <v>3</v>
      </c>
      <c r="AO36" s="109">
        <f t="shared" si="23"/>
        <v>91.19047619047619</v>
      </c>
      <c r="AP36" s="104"/>
    </row>
    <row r="37" spans="2:43" ht="18" x14ac:dyDescent="0.25">
      <c r="B37" s="110" t="s">
        <v>155</v>
      </c>
      <c r="C37" s="120"/>
      <c r="D37" s="122" t="s">
        <v>37</v>
      </c>
      <c r="E37" s="170"/>
      <c r="F37" s="91">
        <f t="shared" si="0"/>
        <v>0</v>
      </c>
      <c r="G37" s="92">
        <f t="shared" si="1"/>
        <v>0</v>
      </c>
      <c r="H37" s="93">
        <f t="shared" si="2"/>
        <v>0</v>
      </c>
      <c r="I37" s="113">
        <f t="shared" si="3"/>
        <v>0</v>
      </c>
      <c r="J37" s="95">
        <f t="shared" si="4"/>
        <v>0</v>
      </c>
      <c r="K37" s="114"/>
      <c r="L37" s="97">
        <f t="shared" si="5"/>
        <v>0</v>
      </c>
      <c r="M37" s="115"/>
      <c r="N37" s="116">
        <f t="shared" si="6"/>
        <v>0</v>
      </c>
      <c r="O37" s="115"/>
      <c r="P37" s="116">
        <f t="shared" si="7"/>
        <v>0</v>
      </c>
      <c r="Q37" s="115"/>
      <c r="R37" s="116">
        <f t="shared" si="8"/>
        <v>0</v>
      </c>
      <c r="S37" s="115"/>
      <c r="T37" s="116">
        <f t="shared" si="9"/>
        <v>0</v>
      </c>
      <c r="U37" s="115"/>
      <c r="V37" s="116">
        <f t="shared" si="10"/>
        <v>0</v>
      </c>
      <c r="W37" s="115"/>
      <c r="X37" s="147">
        <f t="shared" si="11"/>
        <v>0</v>
      </c>
      <c r="Y37" s="114"/>
      <c r="Z37" s="157">
        <f t="shared" si="13"/>
        <v>0</v>
      </c>
      <c r="AA37" s="153"/>
      <c r="AB37" s="104"/>
      <c r="AC37" s="105" t="str">
        <f t="shared" si="12"/>
        <v>NATHAN.C</v>
      </c>
      <c r="AD37" s="106">
        <f t="shared" si="12"/>
        <v>0</v>
      </c>
      <c r="AE37" s="107" t="str">
        <f t="shared" si="12"/>
        <v>B/GWENT</v>
      </c>
      <c r="AF37" s="108">
        <f t="shared" si="14"/>
        <v>0</v>
      </c>
      <c r="AG37" s="108">
        <f t="shared" si="15"/>
        <v>0</v>
      </c>
      <c r="AH37" s="108">
        <f t="shared" si="16"/>
        <v>0</v>
      </c>
      <c r="AI37" s="108">
        <f t="shared" si="17"/>
        <v>0</v>
      </c>
      <c r="AJ37" s="108">
        <f t="shared" si="18"/>
        <v>0</v>
      </c>
      <c r="AK37" s="108">
        <f t="shared" si="19"/>
        <v>0</v>
      </c>
      <c r="AL37" s="108">
        <f t="shared" si="20"/>
        <v>0</v>
      </c>
      <c r="AM37" s="108">
        <f t="shared" si="21"/>
        <v>0</v>
      </c>
      <c r="AN37" s="32">
        <f t="shared" si="22"/>
        <v>0</v>
      </c>
      <c r="AO37" s="109">
        <f t="shared" si="23"/>
        <v>0</v>
      </c>
      <c r="AP37" s="104"/>
    </row>
    <row r="38" spans="2:43" ht="18" x14ac:dyDescent="0.25">
      <c r="B38" s="110" t="s">
        <v>156</v>
      </c>
      <c r="C38" s="120"/>
      <c r="D38" s="122" t="s">
        <v>63</v>
      </c>
      <c r="E38" s="170"/>
      <c r="F38" s="91">
        <f t="shared" si="0"/>
        <v>0</v>
      </c>
      <c r="G38" s="92">
        <f t="shared" si="1"/>
        <v>0</v>
      </c>
      <c r="H38" s="93">
        <f t="shared" si="2"/>
        <v>0</v>
      </c>
      <c r="I38" s="113">
        <f t="shared" si="3"/>
        <v>0</v>
      </c>
      <c r="J38" s="95">
        <f t="shared" si="4"/>
        <v>0</v>
      </c>
      <c r="K38" s="114"/>
      <c r="L38" s="97">
        <f t="shared" si="5"/>
        <v>0</v>
      </c>
      <c r="M38" s="115"/>
      <c r="N38" s="116">
        <f t="shared" si="6"/>
        <v>0</v>
      </c>
      <c r="O38" s="115"/>
      <c r="P38" s="116">
        <f t="shared" si="7"/>
        <v>0</v>
      </c>
      <c r="Q38" s="115"/>
      <c r="R38" s="116">
        <f t="shared" si="8"/>
        <v>0</v>
      </c>
      <c r="S38" s="115"/>
      <c r="T38" s="116">
        <f t="shared" si="9"/>
        <v>0</v>
      </c>
      <c r="U38" s="115"/>
      <c r="V38" s="116">
        <f t="shared" si="10"/>
        <v>0</v>
      </c>
      <c r="W38" s="115"/>
      <c r="X38" s="147">
        <f t="shared" si="11"/>
        <v>0</v>
      </c>
      <c r="Y38" s="114"/>
      <c r="Z38" s="157">
        <f t="shared" si="13"/>
        <v>0</v>
      </c>
      <c r="AA38" s="153"/>
      <c r="AB38" s="104"/>
      <c r="AC38" s="105" t="str">
        <f t="shared" si="12"/>
        <v>PITMAN.O</v>
      </c>
      <c r="AD38" s="106">
        <f t="shared" si="12"/>
        <v>0</v>
      </c>
      <c r="AE38" s="107" t="str">
        <f t="shared" si="12"/>
        <v>TONDU</v>
      </c>
      <c r="AF38" s="108">
        <f t="shared" si="14"/>
        <v>0</v>
      </c>
      <c r="AG38" s="108">
        <f t="shared" si="15"/>
        <v>0</v>
      </c>
      <c r="AH38" s="108">
        <f t="shared" si="16"/>
        <v>0</v>
      </c>
      <c r="AI38" s="108">
        <f t="shared" si="17"/>
        <v>0</v>
      </c>
      <c r="AJ38" s="108">
        <f t="shared" si="18"/>
        <v>0</v>
      </c>
      <c r="AK38" s="108">
        <f t="shared" si="19"/>
        <v>0</v>
      </c>
      <c r="AL38" s="108">
        <f t="shared" si="20"/>
        <v>0</v>
      </c>
      <c r="AM38" s="108">
        <f t="shared" si="21"/>
        <v>0</v>
      </c>
      <c r="AN38" s="32">
        <f t="shared" si="22"/>
        <v>0</v>
      </c>
      <c r="AO38" s="109">
        <f t="shared" si="23"/>
        <v>0</v>
      </c>
      <c r="AP38" s="104"/>
    </row>
    <row r="39" spans="2:43" ht="18" x14ac:dyDescent="0.25">
      <c r="B39" s="133" t="s">
        <v>157</v>
      </c>
      <c r="C39" s="134">
        <v>50919</v>
      </c>
      <c r="D39" s="135" t="s">
        <v>36</v>
      </c>
      <c r="E39" s="170"/>
      <c r="F39" s="91">
        <f t="shared" si="0"/>
        <v>0</v>
      </c>
      <c r="G39" s="92">
        <f t="shared" si="1"/>
        <v>0</v>
      </c>
      <c r="H39" s="93">
        <f t="shared" si="2"/>
        <v>0</v>
      </c>
      <c r="I39" s="113">
        <f t="shared" si="3"/>
        <v>0</v>
      </c>
      <c r="J39" s="95">
        <f t="shared" si="4"/>
        <v>0</v>
      </c>
      <c r="K39" s="114"/>
      <c r="L39" s="97">
        <f t="shared" si="5"/>
        <v>0</v>
      </c>
      <c r="M39" s="115"/>
      <c r="N39" s="116">
        <f t="shared" si="6"/>
        <v>0</v>
      </c>
      <c r="O39" s="115"/>
      <c r="P39" s="116">
        <f t="shared" si="7"/>
        <v>0</v>
      </c>
      <c r="Q39" s="115"/>
      <c r="R39" s="116">
        <f t="shared" si="8"/>
        <v>0</v>
      </c>
      <c r="S39" s="115"/>
      <c r="T39" s="116">
        <f t="shared" si="9"/>
        <v>0</v>
      </c>
      <c r="U39" s="115"/>
      <c r="V39" s="116">
        <f t="shared" si="10"/>
        <v>0</v>
      </c>
      <c r="W39" s="115"/>
      <c r="X39" s="147">
        <f t="shared" si="11"/>
        <v>0</v>
      </c>
      <c r="Y39" s="114"/>
      <c r="Z39" s="157">
        <f t="shared" si="13"/>
        <v>0</v>
      </c>
      <c r="AA39" s="153"/>
      <c r="AB39" s="104"/>
      <c r="AC39" s="105" t="str">
        <f t="shared" si="12"/>
        <v>PORTHCARY.K</v>
      </c>
      <c r="AD39" s="106">
        <f t="shared" si="12"/>
        <v>50919</v>
      </c>
      <c r="AE39" s="107" t="str">
        <f t="shared" si="12"/>
        <v>QUARRY</v>
      </c>
      <c r="AF39" s="108">
        <f t="shared" si="14"/>
        <v>0</v>
      </c>
      <c r="AG39" s="108">
        <f t="shared" si="15"/>
        <v>0</v>
      </c>
      <c r="AH39" s="108">
        <f t="shared" si="16"/>
        <v>0</v>
      </c>
      <c r="AI39" s="108">
        <f t="shared" si="17"/>
        <v>0</v>
      </c>
      <c r="AJ39" s="108">
        <f t="shared" si="18"/>
        <v>0</v>
      </c>
      <c r="AK39" s="108">
        <f t="shared" si="19"/>
        <v>0</v>
      </c>
      <c r="AL39" s="108">
        <f t="shared" si="20"/>
        <v>0</v>
      </c>
      <c r="AM39" s="108">
        <f t="shared" si="21"/>
        <v>0</v>
      </c>
      <c r="AN39" s="32">
        <f t="shared" si="22"/>
        <v>0</v>
      </c>
      <c r="AO39" s="109">
        <f t="shared" si="23"/>
        <v>0</v>
      </c>
      <c r="AP39" s="104"/>
    </row>
    <row r="40" spans="2:43" ht="18" x14ac:dyDescent="0.25">
      <c r="B40" s="119" t="s">
        <v>79</v>
      </c>
      <c r="C40" s="120">
        <v>50022</v>
      </c>
      <c r="D40" s="121" t="s">
        <v>36</v>
      </c>
      <c r="E40" s="170"/>
      <c r="F40" s="91">
        <f t="shared" si="0"/>
        <v>479.57983193277312</v>
      </c>
      <c r="G40" s="92">
        <f t="shared" si="1"/>
        <v>479.57983193277312</v>
      </c>
      <c r="H40" s="93">
        <v>1</v>
      </c>
      <c r="I40" s="113">
        <f t="shared" si="3"/>
        <v>5</v>
      </c>
      <c r="J40" s="95">
        <f t="shared" si="4"/>
        <v>95.915966386554629</v>
      </c>
      <c r="K40" s="114"/>
      <c r="L40" s="97">
        <f t="shared" si="5"/>
        <v>0</v>
      </c>
      <c r="M40" s="115">
        <v>31</v>
      </c>
      <c r="N40" s="116">
        <f t="shared" si="6"/>
        <v>91.17647058823529</v>
      </c>
      <c r="O40" s="115">
        <v>33</v>
      </c>
      <c r="P40" s="116">
        <f t="shared" si="7"/>
        <v>100</v>
      </c>
      <c r="Q40" s="115">
        <v>32</v>
      </c>
      <c r="R40" s="116">
        <f t="shared" si="8"/>
        <v>94.117647058823536</v>
      </c>
      <c r="S40" s="115"/>
      <c r="T40" s="116">
        <f t="shared" si="9"/>
        <v>0</v>
      </c>
      <c r="U40" s="115">
        <v>40</v>
      </c>
      <c r="V40" s="116">
        <f t="shared" si="10"/>
        <v>100</v>
      </c>
      <c r="W40" s="115">
        <v>33</v>
      </c>
      <c r="X40" s="147">
        <f t="shared" si="11"/>
        <v>94.285714285714292</v>
      </c>
      <c r="Y40" s="114"/>
      <c r="Z40" s="157">
        <f t="shared" si="13"/>
        <v>0</v>
      </c>
      <c r="AA40" s="153"/>
      <c r="AB40" s="104"/>
      <c r="AC40" s="105" t="str">
        <f t="shared" si="12"/>
        <v>ROBINSON.G</v>
      </c>
      <c r="AD40" s="106">
        <f t="shared" si="12"/>
        <v>50022</v>
      </c>
      <c r="AE40" s="107" t="str">
        <f t="shared" si="12"/>
        <v>QUARRY</v>
      </c>
      <c r="AF40" s="108">
        <f t="shared" si="14"/>
        <v>0</v>
      </c>
      <c r="AG40" s="108">
        <f t="shared" si="15"/>
        <v>91.17647058823529</v>
      </c>
      <c r="AH40" s="108">
        <f t="shared" si="16"/>
        <v>100</v>
      </c>
      <c r="AI40" s="108">
        <f t="shared" si="17"/>
        <v>94.117647058823536</v>
      </c>
      <c r="AJ40" s="108">
        <f t="shared" si="18"/>
        <v>0</v>
      </c>
      <c r="AK40" s="108">
        <f t="shared" si="19"/>
        <v>100</v>
      </c>
      <c r="AL40" s="108">
        <f t="shared" si="20"/>
        <v>94.285714285714292</v>
      </c>
      <c r="AM40" s="108">
        <f t="shared" si="21"/>
        <v>0</v>
      </c>
      <c r="AN40" s="32">
        <f t="shared" si="22"/>
        <v>5</v>
      </c>
      <c r="AO40" s="109">
        <f t="shared" si="23"/>
        <v>95.915966386554629</v>
      </c>
      <c r="AP40" s="104"/>
    </row>
    <row r="41" spans="2:43" ht="18" x14ac:dyDescent="0.25">
      <c r="B41" s="129" t="s">
        <v>158</v>
      </c>
      <c r="C41" s="130"/>
      <c r="D41" s="131" t="s">
        <v>36</v>
      </c>
      <c r="E41" s="170"/>
      <c r="F41" s="91">
        <f t="shared" si="0"/>
        <v>0</v>
      </c>
      <c r="G41" s="92">
        <f t="shared" si="1"/>
        <v>0</v>
      </c>
      <c r="H41" s="93">
        <f t="shared" si="2"/>
        <v>0</v>
      </c>
      <c r="I41" s="113">
        <f t="shared" si="3"/>
        <v>0</v>
      </c>
      <c r="J41" s="95">
        <f t="shared" si="4"/>
        <v>0</v>
      </c>
      <c r="K41" s="114"/>
      <c r="L41" s="97">
        <f t="shared" si="5"/>
        <v>0</v>
      </c>
      <c r="M41" s="115"/>
      <c r="N41" s="116">
        <f t="shared" si="6"/>
        <v>0</v>
      </c>
      <c r="O41" s="115"/>
      <c r="P41" s="116">
        <f t="shared" si="7"/>
        <v>0</v>
      </c>
      <c r="Q41" s="115"/>
      <c r="R41" s="116">
        <f t="shared" si="8"/>
        <v>0</v>
      </c>
      <c r="S41" s="115"/>
      <c r="T41" s="116">
        <f t="shared" si="9"/>
        <v>0</v>
      </c>
      <c r="U41" s="115"/>
      <c r="V41" s="116">
        <f t="shared" si="10"/>
        <v>0</v>
      </c>
      <c r="W41" s="115"/>
      <c r="X41" s="147">
        <f t="shared" si="11"/>
        <v>0</v>
      </c>
      <c r="Y41" s="114"/>
      <c r="Z41" s="157">
        <f t="shared" si="13"/>
        <v>0</v>
      </c>
      <c r="AA41" s="153"/>
      <c r="AB41" s="104"/>
      <c r="AC41" s="105" t="str">
        <f t="shared" si="12"/>
        <v>SMITH.A</v>
      </c>
      <c r="AD41" s="106">
        <f t="shared" si="12"/>
        <v>0</v>
      </c>
      <c r="AE41" s="107" t="str">
        <f t="shared" si="12"/>
        <v>QUARRY</v>
      </c>
      <c r="AF41" s="108">
        <f t="shared" si="14"/>
        <v>0</v>
      </c>
      <c r="AG41" s="108">
        <f t="shared" si="15"/>
        <v>0</v>
      </c>
      <c r="AH41" s="108">
        <f t="shared" si="16"/>
        <v>0</v>
      </c>
      <c r="AI41" s="108">
        <f t="shared" si="17"/>
        <v>0</v>
      </c>
      <c r="AJ41" s="108">
        <f t="shared" si="18"/>
        <v>0</v>
      </c>
      <c r="AK41" s="108">
        <f t="shared" si="19"/>
        <v>0</v>
      </c>
      <c r="AL41" s="108">
        <f t="shared" si="20"/>
        <v>0</v>
      </c>
      <c r="AM41" s="108">
        <f t="shared" si="21"/>
        <v>0</v>
      </c>
      <c r="AN41" s="32">
        <f t="shared" si="22"/>
        <v>0</v>
      </c>
      <c r="AO41" s="109">
        <f t="shared" si="23"/>
        <v>0</v>
      </c>
      <c r="AP41" s="104"/>
    </row>
    <row r="42" spans="2:43" ht="18" x14ac:dyDescent="0.25">
      <c r="B42" s="132" t="s">
        <v>159</v>
      </c>
      <c r="C42" s="111">
        <v>50519</v>
      </c>
      <c r="D42" s="112" t="s">
        <v>36</v>
      </c>
      <c r="E42" s="170"/>
      <c r="F42" s="91">
        <f t="shared" ref="F42:F43" si="24">SUM(L42+N42+P42+R42+T42+V42+X42+Z42)</f>
        <v>81.818181818181813</v>
      </c>
      <c r="G42" s="92">
        <f t="shared" ref="G42:G43" si="25">LARGE(AF42:AM42,1)+LARGE(AF42:AM42,2)+LARGE(AF42:AM42,3)+LARGE(AF42:AM42,4)+LARGE(AF42:AM42,5)</f>
        <v>81.818181818181813</v>
      </c>
      <c r="H42" s="93">
        <f t="shared" si="2"/>
        <v>11</v>
      </c>
      <c r="I42" s="113">
        <f t="shared" ref="I42:J43" si="26">AN42</f>
        <v>1</v>
      </c>
      <c r="J42" s="95">
        <f t="shared" si="26"/>
        <v>81.818181818181813</v>
      </c>
      <c r="K42" s="114"/>
      <c r="L42" s="97">
        <f t="shared" ref="L42:L43" si="27">AF42</f>
        <v>0</v>
      </c>
      <c r="M42" s="115"/>
      <c r="N42" s="116">
        <f t="shared" ref="N42:N43" si="28">AG42</f>
        <v>0</v>
      </c>
      <c r="O42" s="115">
        <v>27</v>
      </c>
      <c r="P42" s="116">
        <f t="shared" ref="P42:P43" si="29">AH42</f>
        <v>81.818181818181813</v>
      </c>
      <c r="Q42" s="115"/>
      <c r="R42" s="116">
        <f t="shared" ref="R42:R43" si="30">AI42</f>
        <v>0</v>
      </c>
      <c r="S42" s="115"/>
      <c r="T42" s="116">
        <f t="shared" ref="T42:T43" si="31">AJ42</f>
        <v>0</v>
      </c>
      <c r="U42" s="115"/>
      <c r="V42" s="116">
        <f t="shared" ref="V42:V43" si="32">AK42</f>
        <v>0</v>
      </c>
      <c r="W42" s="115"/>
      <c r="X42" s="147">
        <f t="shared" ref="X42:X43" si="33">AL42</f>
        <v>0</v>
      </c>
      <c r="Y42" s="114"/>
      <c r="Z42" s="157">
        <f t="shared" si="13"/>
        <v>0</v>
      </c>
      <c r="AA42" s="153"/>
      <c r="AB42" s="104"/>
      <c r="AC42" s="105" t="str">
        <f t="shared" si="12"/>
        <v>SMITH.B</v>
      </c>
      <c r="AD42" s="106">
        <f t="shared" si="12"/>
        <v>50519</v>
      </c>
      <c r="AE42" s="107" t="str">
        <f t="shared" si="12"/>
        <v>QUARRY</v>
      </c>
      <c r="AF42" s="108">
        <f t="shared" si="14"/>
        <v>0</v>
      </c>
      <c r="AG42" s="108">
        <f t="shared" si="15"/>
        <v>0</v>
      </c>
      <c r="AH42" s="108">
        <f t="shared" si="16"/>
        <v>81.818181818181813</v>
      </c>
      <c r="AI42" s="108">
        <f t="shared" si="17"/>
        <v>0</v>
      </c>
      <c r="AJ42" s="108">
        <f t="shared" si="18"/>
        <v>0</v>
      </c>
      <c r="AK42" s="108">
        <f t="shared" si="19"/>
        <v>0</v>
      </c>
      <c r="AL42" s="108">
        <f t="shared" si="20"/>
        <v>0</v>
      </c>
      <c r="AM42" s="108">
        <f t="shared" si="21"/>
        <v>0</v>
      </c>
      <c r="AN42" s="32">
        <f t="shared" si="22"/>
        <v>1</v>
      </c>
      <c r="AO42" s="109">
        <f t="shared" si="23"/>
        <v>81.818181818181813</v>
      </c>
      <c r="AP42" s="104"/>
    </row>
    <row r="43" spans="2:43" ht="18.75" thickBot="1" x14ac:dyDescent="0.3">
      <c r="B43" s="140" t="s">
        <v>160</v>
      </c>
      <c r="C43" s="141"/>
      <c r="D43" s="142"/>
      <c r="E43" s="170"/>
      <c r="F43" s="91">
        <f t="shared" si="24"/>
        <v>0</v>
      </c>
      <c r="G43" s="92">
        <f t="shared" si="25"/>
        <v>0</v>
      </c>
      <c r="H43" s="93">
        <f t="shared" si="2"/>
        <v>0</v>
      </c>
      <c r="I43" s="143">
        <f t="shared" si="26"/>
        <v>0</v>
      </c>
      <c r="J43" s="95">
        <f t="shared" si="26"/>
        <v>0</v>
      </c>
      <c r="K43" s="114"/>
      <c r="L43" s="97">
        <f t="shared" si="27"/>
        <v>0</v>
      </c>
      <c r="M43" s="115"/>
      <c r="N43" s="116">
        <f t="shared" si="28"/>
        <v>0</v>
      </c>
      <c r="O43" s="115"/>
      <c r="P43" s="116">
        <f t="shared" si="29"/>
        <v>0</v>
      </c>
      <c r="Q43" s="115"/>
      <c r="R43" s="116">
        <f t="shared" si="30"/>
        <v>0</v>
      </c>
      <c r="S43" s="115"/>
      <c r="T43" s="116">
        <f t="shared" si="31"/>
        <v>0</v>
      </c>
      <c r="U43" s="115"/>
      <c r="V43" s="116">
        <f t="shared" si="32"/>
        <v>0</v>
      </c>
      <c r="W43" s="115"/>
      <c r="X43" s="147">
        <f t="shared" si="33"/>
        <v>0</v>
      </c>
      <c r="Y43" s="158"/>
      <c r="Z43" s="159">
        <f t="shared" si="13"/>
        <v>0</v>
      </c>
      <c r="AA43" s="153"/>
      <c r="AB43" s="104"/>
      <c r="AC43" s="105" t="str">
        <f t="shared" si="12"/>
        <v>WILLIAMS.B</v>
      </c>
      <c r="AD43" s="106">
        <f t="shared" si="12"/>
        <v>0</v>
      </c>
      <c r="AE43" s="107">
        <f t="shared" si="12"/>
        <v>0</v>
      </c>
      <c r="AF43" s="108">
        <f t="shared" si="14"/>
        <v>0</v>
      </c>
      <c r="AG43" s="108">
        <f t="shared" si="15"/>
        <v>0</v>
      </c>
      <c r="AH43" s="108">
        <f t="shared" si="16"/>
        <v>0</v>
      </c>
      <c r="AI43" s="108">
        <f t="shared" si="17"/>
        <v>0</v>
      </c>
      <c r="AJ43" s="108">
        <f t="shared" si="18"/>
        <v>0</v>
      </c>
      <c r="AK43" s="108">
        <f t="shared" si="19"/>
        <v>0</v>
      </c>
      <c r="AL43" s="108">
        <f t="shared" si="20"/>
        <v>0</v>
      </c>
      <c r="AM43" s="108">
        <f t="shared" si="21"/>
        <v>0</v>
      </c>
      <c r="AN43" s="32">
        <f t="shared" si="22"/>
        <v>0</v>
      </c>
      <c r="AO43" s="109">
        <f t="shared" si="23"/>
        <v>0</v>
      </c>
      <c r="AP43" s="104"/>
    </row>
    <row r="44" spans="2:43" ht="18.75" thickBot="1" x14ac:dyDescent="0.3">
      <c r="B44" s="140" t="s">
        <v>161</v>
      </c>
      <c r="C44" s="141">
        <v>50903</v>
      </c>
      <c r="D44" s="142" t="s">
        <v>60</v>
      </c>
      <c r="E44" s="170"/>
      <c r="F44" s="91">
        <f t="shared" ref="F44:F54" si="34">SUM(L44+N44+P44+R44+T44+V44+X44+Z44)</f>
        <v>294.39266615737205</v>
      </c>
      <c r="G44" s="92">
        <f t="shared" ref="G44:G54" si="35">LARGE(AF44:AM44,1)+LARGE(AF44:AM44,2)+LARGE(AF44:AM44,3)+LARGE(AF44:AM44,4)+LARGE(AF44:AM44,5)</f>
        <v>294.39266615737205</v>
      </c>
      <c r="H44" s="93">
        <f t="shared" si="2"/>
        <v>3</v>
      </c>
      <c r="I44" s="143">
        <f t="shared" ref="I44:I54" si="36">AN44</f>
        <v>4</v>
      </c>
      <c r="J44" s="95">
        <f t="shared" ref="J44:J54" si="37">AO44</f>
        <v>73.598166539343012</v>
      </c>
      <c r="K44" s="114"/>
      <c r="L44" s="97">
        <f t="shared" ref="L44:L54" si="38">AF44</f>
        <v>0</v>
      </c>
      <c r="M44" s="115">
        <v>28</v>
      </c>
      <c r="N44" s="116">
        <f t="shared" ref="N44:N54" si="39">AG44</f>
        <v>82.352941176470594</v>
      </c>
      <c r="O44" s="115">
        <v>21</v>
      </c>
      <c r="P44" s="116">
        <f t="shared" ref="P44:P54" si="40">AH44</f>
        <v>63.636363636363633</v>
      </c>
      <c r="Q44" s="115">
        <v>32</v>
      </c>
      <c r="R44" s="116">
        <f t="shared" ref="R44:R54" si="41">AI44</f>
        <v>94.117647058823536</v>
      </c>
      <c r="S44" s="115"/>
      <c r="T44" s="116">
        <f t="shared" ref="T44:T54" si="42">AJ44</f>
        <v>0</v>
      </c>
      <c r="U44" s="115"/>
      <c r="V44" s="116">
        <f t="shared" ref="V44:V54" si="43">AK44</f>
        <v>0</v>
      </c>
      <c r="W44" s="115">
        <v>19</v>
      </c>
      <c r="X44" s="147">
        <f t="shared" ref="X44:X54" si="44">AL44</f>
        <v>54.285714285714285</v>
      </c>
      <c r="Y44" s="158"/>
      <c r="Z44" s="159">
        <f t="shared" ref="Z44:Z54" si="45">AM44</f>
        <v>0</v>
      </c>
      <c r="AA44" s="153"/>
      <c r="AB44" s="104"/>
      <c r="AC44" s="105" t="str">
        <f t="shared" ref="AC44:AC54" si="46">B44</f>
        <v>WILLIS.B</v>
      </c>
      <c r="AD44" s="106">
        <f t="shared" ref="AD44:AD54" si="47">C44</f>
        <v>50903</v>
      </c>
      <c r="AE44" s="107" t="str">
        <f t="shared" ref="AE44:AE54" si="48">D44</f>
        <v>NELSON</v>
      </c>
      <c r="AF44" s="108">
        <f t="shared" ref="AF44:AF54" si="49">(K44*100)/$AF$8</f>
        <v>0</v>
      </c>
      <c r="AG44" s="108">
        <f t="shared" ref="AG44:AG54" si="50">(M44*100)/$AG$8</f>
        <v>82.352941176470594</v>
      </c>
      <c r="AH44" s="108">
        <f t="shared" ref="AH44:AH54" si="51">(O44*100)/$AH$8</f>
        <v>63.636363636363633</v>
      </c>
      <c r="AI44" s="108">
        <f t="shared" ref="AI44:AI54" si="52">(Q44*100)/$AI$8</f>
        <v>94.117647058823536</v>
      </c>
      <c r="AJ44" s="108">
        <f t="shared" ref="AJ44:AJ54" si="53">(S44*100)/$AJ$8</f>
        <v>0</v>
      </c>
      <c r="AK44" s="108">
        <f t="shared" ref="AK44:AK54" si="54">(U44*100)/$AK$8</f>
        <v>0</v>
      </c>
      <c r="AL44" s="108">
        <f t="shared" ref="AL44:AL54" si="55">(W44*100)/$AL$8</f>
        <v>54.285714285714285</v>
      </c>
      <c r="AM44" s="108">
        <f t="shared" ref="AM44:AM54" si="56">(Y44*100)/$AM$8</f>
        <v>0</v>
      </c>
      <c r="AN44" s="32">
        <f t="shared" ref="AN44:AN54" si="57">COUNTIF(AF44:AM44,"&gt;0")</f>
        <v>4</v>
      </c>
      <c r="AO44" s="109">
        <f t="shared" ref="AO44:AO54" si="58">IF(ISERR(SUM(AF44:AM44)/AN44),0,SUM(AF44:AM44)/AN44)</f>
        <v>73.598166539343012</v>
      </c>
      <c r="AP44" s="104"/>
    </row>
    <row r="45" spans="2:43" ht="18.75" thickBot="1" x14ac:dyDescent="0.3">
      <c r="B45" s="140"/>
      <c r="C45" s="141"/>
      <c r="D45" s="142"/>
      <c r="E45" s="170"/>
      <c r="F45" s="91">
        <f t="shared" si="34"/>
        <v>0</v>
      </c>
      <c r="G45" s="92">
        <f t="shared" si="35"/>
        <v>0</v>
      </c>
      <c r="H45" s="93">
        <f t="shared" ref="H45:H54" si="59">IF(G45=0,,RANK(G45,$G$11:$G$70))</f>
        <v>0</v>
      </c>
      <c r="I45" s="143">
        <f t="shared" si="36"/>
        <v>0</v>
      </c>
      <c r="J45" s="95">
        <f t="shared" si="37"/>
        <v>0</v>
      </c>
      <c r="K45" s="114"/>
      <c r="L45" s="97">
        <f t="shared" si="38"/>
        <v>0</v>
      </c>
      <c r="M45" s="115"/>
      <c r="N45" s="116">
        <f t="shared" si="39"/>
        <v>0</v>
      </c>
      <c r="O45" s="115"/>
      <c r="P45" s="116">
        <f t="shared" si="40"/>
        <v>0</v>
      </c>
      <c r="Q45" s="115"/>
      <c r="R45" s="116">
        <f t="shared" si="41"/>
        <v>0</v>
      </c>
      <c r="S45" s="115"/>
      <c r="T45" s="116">
        <f t="shared" si="42"/>
        <v>0</v>
      </c>
      <c r="U45" s="115"/>
      <c r="V45" s="116">
        <f t="shared" si="43"/>
        <v>0</v>
      </c>
      <c r="W45" s="115"/>
      <c r="X45" s="147">
        <f t="shared" si="44"/>
        <v>0</v>
      </c>
      <c r="Y45" s="158"/>
      <c r="Z45" s="159">
        <f t="shared" si="45"/>
        <v>0</v>
      </c>
      <c r="AA45" s="153"/>
      <c r="AB45" s="104"/>
      <c r="AC45" s="105">
        <f t="shared" si="46"/>
        <v>0</v>
      </c>
      <c r="AD45" s="106">
        <f t="shared" si="47"/>
        <v>0</v>
      </c>
      <c r="AE45" s="107">
        <f t="shared" si="48"/>
        <v>0</v>
      </c>
      <c r="AF45" s="108">
        <f t="shared" si="49"/>
        <v>0</v>
      </c>
      <c r="AG45" s="108">
        <f t="shared" si="50"/>
        <v>0</v>
      </c>
      <c r="AH45" s="108">
        <f t="shared" si="51"/>
        <v>0</v>
      </c>
      <c r="AI45" s="108">
        <f t="shared" si="52"/>
        <v>0</v>
      </c>
      <c r="AJ45" s="108">
        <f t="shared" si="53"/>
        <v>0</v>
      </c>
      <c r="AK45" s="108">
        <f t="shared" si="54"/>
        <v>0</v>
      </c>
      <c r="AL45" s="108">
        <f t="shared" si="55"/>
        <v>0</v>
      </c>
      <c r="AM45" s="108">
        <f t="shared" si="56"/>
        <v>0</v>
      </c>
      <c r="AN45" s="32">
        <f t="shared" si="57"/>
        <v>0</v>
      </c>
      <c r="AO45" s="109">
        <f t="shared" si="58"/>
        <v>0</v>
      </c>
      <c r="AP45" s="104"/>
      <c r="AQ45" s="163"/>
    </row>
    <row r="46" spans="2:43" ht="18.75" thickBot="1" x14ac:dyDescent="0.3">
      <c r="B46" s="140"/>
      <c r="C46" s="141"/>
      <c r="D46" s="142"/>
      <c r="E46" s="170"/>
      <c r="F46" s="91">
        <f t="shared" si="34"/>
        <v>0</v>
      </c>
      <c r="G46" s="92">
        <f t="shared" si="35"/>
        <v>0</v>
      </c>
      <c r="H46" s="93">
        <f t="shared" si="59"/>
        <v>0</v>
      </c>
      <c r="I46" s="143">
        <f t="shared" si="36"/>
        <v>0</v>
      </c>
      <c r="J46" s="95">
        <f t="shared" si="37"/>
        <v>0</v>
      </c>
      <c r="K46" s="114"/>
      <c r="L46" s="97">
        <f t="shared" si="38"/>
        <v>0</v>
      </c>
      <c r="M46" s="115"/>
      <c r="N46" s="116">
        <f t="shared" si="39"/>
        <v>0</v>
      </c>
      <c r="O46" s="115"/>
      <c r="P46" s="116">
        <f t="shared" si="40"/>
        <v>0</v>
      </c>
      <c r="Q46" s="115"/>
      <c r="R46" s="116">
        <f t="shared" si="41"/>
        <v>0</v>
      </c>
      <c r="S46" s="115"/>
      <c r="T46" s="116">
        <f t="shared" si="42"/>
        <v>0</v>
      </c>
      <c r="U46" s="115"/>
      <c r="V46" s="116">
        <f t="shared" si="43"/>
        <v>0</v>
      </c>
      <c r="W46" s="115"/>
      <c r="X46" s="147">
        <f t="shared" si="44"/>
        <v>0</v>
      </c>
      <c r="Y46" s="158"/>
      <c r="Z46" s="159">
        <f t="shared" si="45"/>
        <v>0</v>
      </c>
      <c r="AA46" s="153"/>
      <c r="AB46" s="104"/>
      <c r="AC46" s="105">
        <f t="shared" si="46"/>
        <v>0</v>
      </c>
      <c r="AD46" s="106">
        <f t="shared" si="47"/>
        <v>0</v>
      </c>
      <c r="AE46" s="107">
        <f t="shared" si="48"/>
        <v>0</v>
      </c>
      <c r="AF46" s="108">
        <f t="shared" si="49"/>
        <v>0</v>
      </c>
      <c r="AG46" s="108">
        <f t="shared" si="50"/>
        <v>0</v>
      </c>
      <c r="AH46" s="108">
        <f t="shared" si="51"/>
        <v>0</v>
      </c>
      <c r="AI46" s="108">
        <f t="shared" si="52"/>
        <v>0</v>
      </c>
      <c r="AJ46" s="108">
        <f t="shared" si="53"/>
        <v>0</v>
      </c>
      <c r="AK46" s="108">
        <f t="shared" si="54"/>
        <v>0</v>
      </c>
      <c r="AL46" s="108">
        <f t="shared" si="55"/>
        <v>0</v>
      </c>
      <c r="AM46" s="108">
        <f t="shared" si="56"/>
        <v>0</v>
      </c>
      <c r="AN46" s="32">
        <f t="shared" si="57"/>
        <v>0</v>
      </c>
      <c r="AO46" s="109">
        <f t="shared" si="58"/>
        <v>0</v>
      </c>
      <c r="AP46" s="104"/>
      <c r="AQ46" s="163"/>
    </row>
    <row r="47" spans="2:43" ht="18.75" thickBot="1" x14ac:dyDescent="0.3">
      <c r="B47" s="140"/>
      <c r="C47" s="141"/>
      <c r="D47" s="142"/>
      <c r="E47" s="170"/>
      <c r="F47" s="91">
        <f t="shared" si="34"/>
        <v>0</v>
      </c>
      <c r="G47" s="92">
        <f t="shared" si="35"/>
        <v>0</v>
      </c>
      <c r="H47" s="93">
        <f t="shared" si="59"/>
        <v>0</v>
      </c>
      <c r="I47" s="143">
        <f t="shared" si="36"/>
        <v>0</v>
      </c>
      <c r="J47" s="95">
        <f t="shared" si="37"/>
        <v>0</v>
      </c>
      <c r="K47" s="114"/>
      <c r="L47" s="97">
        <f t="shared" si="38"/>
        <v>0</v>
      </c>
      <c r="M47" s="115"/>
      <c r="N47" s="116">
        <f t="shared" si="39"/>
        <v>0</v>
      </c>
      <c r="O47" s="115"/>
      <c r="P47" s="116">
        <f t="shared" si="40"/>
        <v>0</v>
      </c>
      <c r="Q47" s="115"/>
      <c r="R47" s="116">
        <f t="shared" si="41"/>
        <v>0</v>
      </c>
      <c r="S47" s="115"/>
      <c r="T47" s="116">
        <f t="shared" si="42"/>
        <v>0</v>
      </c>
      <c r="U47" s="115"/>
      <c r="V47" s="116">
        <f t="shared" si="43"/>
        <v>0</v>
      </c>
      <c r="W47" s="115"/>
      <c r="X47" s="147">
        <f t="shared" si="44"/>
        <v>0</v>
      </c>
      <c r="Y47" s="158"/>
      <c r="Z47" s="159">
        <f t="shared" si="45"/>
        <v>0</v>
      </c>
      <c r="AA47" s="153"/>
      <c r="AB47" s="104"/>
      <c r="AC47" s="105">
        <f t="shared" si="46"/>
        <v>0</v>
      </c>
      <c r="AD47" s="106">
        <f t="shared" si="47"/>
        <v>0</v>
      </c>
      <c r="AE47" s="107">
        <f t="shared" si="48"/>
        <v>0</v>
      </c>
      <c r="AF47" s="108">
        <f t="shared" si="49"/>
        <v>0</v>
      </c>
      <c r="AG47" s="108">
        <f t="shared" si="50"/>
        <v>0</v>
      </c>
      <c r="AH47" s="108">
        <f t="shared" si="51"/>
        <v>0</v>
      </c>
      <c r="AI47" s="108">
        <f t="shared" si="52"/>
        <v>0</v>
      </c>
      <c r="AJ47" s="108">
        <f t="shared" si="53"/>
        <v>0</v>
      </c>
      <c r="AK47" s="108">
        <f t="shared" si="54"/>
        <v>0</v>
      </c>
      <c r="AL47" s="108">
        <f t="shared" si="55"/>
        <v>0</v>
      </c>
      <c r="AM47" s="108">
        <f t="shared" si="56"/>
        <v>0</v>
      </c>
      <c r="AN47" s="32">
        <f t="shared" si="57"/>
        <v>0</v>
      </c>
      <c r="AO47" s="109">
        <f t="shared" si="58"/>
        <v>0</v>
      </c>
      <c r="AP47" s="104"/>
      <c r="AQ47" s="163"/>
    </row>
    <row r="48" spans="2:43" ht="18.75" thickBot="1" x14ac:dyDescent="0.3">
      <c r="B48" s="140"/>
      <c r="C48" s="141"/>
      <c r="D48" s="142"/>
      <c r="E48" s="170"/>
      <c r="F48" s="91">
        <f t="shared" si="34"/>
        <v>0</v>
      </c>
      <c r="G48" s="92">
        <f t="shared" si="35"/>
        <v>0</v>
      </c>
      <c r="H48" s="93">
        <f t="shared" si="59"/>
        <v>0</v>
      </c>
      <c r="I48" s="143">
        <f t="shared" si="36"/>
        <v>0</v>
      </c>
      <c r="J48" s="95">
        <f t="shared" si="37"/>
        <v>0</v>
      </c>
      <c r="K48" s="114"/>
      <c r="L48" s="97">
        <f t="shared" si="38"/>
        <v>0</v>
      </c>
      <c r="M48" s="115"/>
      <c r="N48" s="116">
        <f t="shared" si="39"/>
        <v>0</v>
      </c>
      <c r="O48" s="115"/>
      <c r="P48" s="116">
        <f t="shared" si="40"/>
        <v>0</v>
      </c>
      <c r="Q48" s="115"/>
      <c r="R48" s="116">
        <f t="shared" si="41"/>
        <v>0</v>
      </c>
      <c r="S48" s="115"/>
      <c r="T48" s="116">
        <f t="shared" si="42"/>
        <v>0</v>
      </c>
      <c r="U48" s="115"/>
      <c r="V48" s="116">
        <f t="shared" si="43"/>
        <v>0</v>
      </c>
      <c r="W48" s="115"/>
      <c r="X48" s="147">
        <f t="shared" si="44"/>
        <v>0</v>
      </c>
      <c r="Y48" s="158"/>
      <c r="Z48" s="159">
        <f t="shared" si="45"/>
        <v>0</v>
      </c>
      <c r="AA48" s="153"/>
      <c r="AB48" s="104"/>
      <c r="AC48" s="105">
        <f t="shared" si="46"/>
        <v>0</v>
      </c>
      <c r="AD48" s="106">
        <f t="shared" si="47"/>
        <v>0</v>
      </c>
      <c r="AE48" s="107">
        <f t="shared" si="48"/>
        <v>0</v>
      </c>
      <c r="AF48" s="108">
        <f t="shared" si="49"/>
        <v>0</v>
      </c>
      <c r="AG48" s="108">
        <f t="shared" si="50"/>
        <v>0</v>
      </c>
      <c r="AH48" s="108">
        <f t="shared" si="51"/>
        <v>0</v>
      </c>
      <c r="AI48" s="108">
        <f t="shared" si="52"/>
        <v>0</v>
      </c>
      <c r="AJ48" s="108">
        <f t="shared" si="53"/>
        <v>0</v>
      </c>
      <c r="AK48" s="108">
        <f t="shared" si="54"/>
        <v>0</v>
      </c>
      <c r="AL48" s="108">
        <f t="shared" si="55"/>
        <v>0</v>
      </c>
      <c r="AM48" s="108">
        <f t="shared" si="56"/>
        <v>0</v>
      </c>
      <c r="AN48" s="32">
        <f t="shared" si="57"/>
        <v>0</v>
      </c>
      <c r="AO48" s="109">
        <f t="shared" si="58"/>
        <v>0</v>
      </c>
      <c r="AP48" s="104"/>
      <c r="AQ48" s="163"/>
    </row>
    <row r="49" spans="2:43" ht="18.75" thickBot="1" x14ac:dyDescent="0.3">
      <c r="B49" s="140"/>
      <c r="C49" s="141"/>
      <c r="D49" s="142"/>
      <c r="E49" s="170"/>
      <c r="F49" s="91">
        <f t="shared" si="34"/>
        <v>0</v>
      </c>
      <c r="G49" s="92">
        <f t="shared" si="35"/>
        <v>0</v>
      </c>
      <c r="H49" s="93">
        <f t="shared" si="59"/>
        <v>0</v>
      </c>
      <c r="I49" s="143">
        <f t="shared" si="36"/>
        <v>0</v>
      </c>
      <c r="J49" s="95">
        <f t="shared" si="37"/>
        <v>0</v>
      </c>
      <c r="K49" s="114"/>
      <c r="L49" s="97">
        <f t="shared" si="38"/>
        <v>0</v>
      </c>
      <c r="M49" s="115"/>
      <c r="N49" s="116">
        <f t="shared" si="39"/>
        <v>0</v>
      </c>
      <c r="O49" s="115"/>
      <c r="P49" s="116">
        <f t="shared" si="40"/>
        <v>0</v>
      </c>
      <c r="Q49" s="115"/>
      <c r="R49" s="116">
        <f t="shared" si="41"/>
        <v>0</v>
      </c>
      <c r="S49" s="115"/>
      <c r="T49" s="116">
        <f t="shared" si="42"/>
        <v>0</v>
      </c>
      <c r="U49" s="115"/>
      <c r="V49" s="116">
        <f t="shared" si="43"/>
        <v>0</v>
      </c>
      <c r="W49" s="115"/>
      <c r="X49" s="147">
        <f t="shared" si="44"/>
        <v>0</v>
      </c>
      <c r="Y49" s="158"/>
      <c r="Z49" s="159">
        <f t="shared" si="45"/>
        <v>0</v>
      </c>
      <c r="AA49" s="153"/>
      <c r="AB49" s="104"/>
      <c r="AC49" s="105">
        <f t="shared" si="46"/>
        <v>0</v>
      </c>
      <c r="AD49" s="106">
        <f t="shared" si="47"/>
        <v>0</v>
      </c>
      <c r="AE49" s="107">
        <f t="shared" si="48"/>
        <v>0</v>
      </c>
      <c r="AF49" s="108">
        <f t="shared" si="49"/>
        <v>0</v>
      </c>
      <c r="AG49" s="108">
        <f t="shared" si="50"/>
        <v>0</v>
      </c>
      <c r="AH49" s="108">
        <f t="shared" si="51"/>
        <v>0</v>
      </c>
      <c r="AI49" s="108">
        <f t="shared" si="52"/>
        <v>0</v>
      </c>
      <c r="AJ49" s="108">
        <f t="shared" si="53"/>
        <v>0</v>
      </c>
      <c r="AK49" s="108">
        <f t="shared" si="54"/>
        <v>0</v>
      </c>
      <c r="AL49" s="108">
        <f t="shared" si="55"/>
        <v>0</v>
      </c>
      <c r="AM49" s="108">
        <f t="shared" si="56"/>
        <v>0</v>
      </c>
      <c r="AN49" s="32">
        <f t="shared" si="57"/>
        <v>0</v>
      </c>
      <c r="AO49" s="109">
        <f t="shared" si="58"/>
        <v>0</v>
      </c>
      <c r="AP49" s="104"/>
      <c r="AQ49" s="163"/>
    </row>
    <row r="50" spans="2:43" ht="18.75" thickBot="1" x14ac:dyDescent="0.3">
      <c r="B50" s="140"/>
      <c r="C50" s="141"/>
      <c r="D50" s="142"/>
      <c r="E50" s="170"/>
      <c r="F50" s="91">
        <f t="shared" si="34"/>
        <v>0</v>
      </c>
      <c r="G50" s="92">
        <f t="shared" si="35"/>
        <v>0</v>
      </c>
      <c r="H50" s="93">
        <f t="shared" si="59"/>
        <v>0</v>
      </c>
      <c r="I50" s="143">
        <f t="shared" si="36"/>
        <v>0</v>
      </c>
      <c r="J50" s="95">
        <f t="shared" si="37"/>
        <v>0</v>
      </c>
      <c r="K50" s="114"/>
      <c r="L50" s="97">
        <f t="shared" si="38"/>
        <v>0</v>
      </c>
      <c r="M50" s="115"/>
      <c r="N50" s="116">
        <f t="shared" si="39"/>
        <v>0</v>
      </c>
      <c r="O50" s="115"/>
      <c r="P50" s="116">
        <f t="shared" si="40"/>
        <v>0</v>
      </c>
      <c r="Q50" s="115"/>
      <c r="R50" s="116">
        <f t="shared" si="41"/>
        <v>0</v>
      </c>
      <c r="S50" s="115"/>
      <c r="T50" s="116">
        <f t="shared" si="42"/>
        <v>0</v>
      </c>
      <c r="U50" s="115"/>
      <c r="V50" s="116">
        <f t="shared" si="43"/>
        <v>0</v>
      </c>
      <c r="W50" s="115"/>
      <c r="X50" s="147">
        <f t="shared" si="44"/>
        <v>0</v>
      </c>
      <c r="Y50" s="158"/>
      <c r="Z50" s="159">
        <f t="shared" si="45"/>
        <v>0</v>
      </c>
      <c r="AA50" s="153"/>
      <c r="AB50" s="104"/>
      <c r="AC50" s="105">
        <f t="shared" si="46"/>
        <v>0</v>
      </c>
      <c r="AD50" s="106">
        <f t="shared" si="47"/>
        <v>0</v>
      </c>
      <c r="AE50" s="107">
        <f t="shared" si="48"/>
        <v>0</v>
      </c>
      <c r="AF50" s="108">
        <f t="shared" si="49"/>
        <v>0</v>
      </c>
      <c r="AG50" s="108">
        <f t="shared" si="50"/>
        <v>0</v>
      </c>
      <c r="AH50" s="108">
        <f t="shared" si="51"/>
        <v>0</v>
      </c>
      <c r="AI50" s="108">
        <f t="shared" si="52"/>
        <v>0</v>
      </c>
      <c r="AJ50" s="108">
        <f t="shared" si="53"/>
        <v>0</v>
      </c>
      <c r="AK50" s="108">
        <f t="shared" si="54"/>
        <v>0</v>
      </c>
      <c r="AL50" s="108">
        <f t="shared" si="55"/>
        <v>0</v>
      </c>
      <c r="AM50" s="108">
        <f t="shared" si="56"/>
        <v>0</v>
      </c>
      <c r="AN50" s="32">
        <f t="shared" si="57"/>
        <v>0</v>
      </c>
      <c r="AO50" s="109">
        <f t="shared" si="58"/>
        <v>0</v>
      </c>
      <c r="AP50" s="104"/>
      <c r="AQ50" s="163"/>
    </row>
    <row r="51" spans="2:43" ht="18.75" thickBot="1" x14ac:dyDescent="0.3">
      <c r="B51" s="140"/>
      <c r="C51" s="141"/>
      <c r="D51" s="142"/>
      <c r="E51" s="170"/>
      <c r="F51" s="91">
        <f t="shared" si="34"/>
        <v>0</v>
      </c>
      <c r="G51" s="92">
        <f t="shared" si="35"/>
        <v>0</v>
      </c>
      <c r="H51" s="93">
        <f t="shared" si="59"/>
        <v>0</v>
      </c>
      <c r="I51" s="143">
        <f t="shared" si="36"/>
        <v>0</v>
      </c>
      <c r="J51" s="95">
        <f t="shared" si="37"/>
        <v>0</v>
      </c>
      <c r="K51" s="114"/>
      <c r="L51" s="97">
        <f t="shared" si="38"/>
        <v>0</v>
      </c>
      <c r="M51" s="115"/>
      <c r="N51" s="116">
        <f t="shared" si="39"/>
        <v>0</v>
      </c>
      <c r="O51" s="115"/>
      <c r="P51" s="116">
        <f t="shared" si="40"/>
        <v>0</v>
      </c>
      <c r="Q51" s="115"/>
      <c r="R51" s="116">
        <f t="shared" si="41"/>
        <v>0</v>
      </c>
      <c r="S51" s="115"/>
      <c r="T51" s="116">
        <f t="shared" si="42"/>
        <v>0</v>
      </c>
      <c r="U51" s="115"/>
      <c r="V51" s="116">
        <f t="shared" si="43"/>
        <v>0</v>
      </c>
      <c r="W51" s="115"/>
      <c r="X51" s="147">
        <f t="shared" si="44"/>
        <v>0</v>
      </c>
      <c r="Y51" s="158"/>
      <c r="Z51" s="159">
        <f t="shared" si="45"/>
        <v>0</v>
      </c>
      <c r="AA51" s="153"/>
      <c r="AB51" s="104"/>
      <c r="AC51" s="105">
        <f t="shared" si="46"/>
        <v>0</v>
      </c>
      <c r="AD51" s="106">
        <f t="shared" si="47"/>
        <v>0</v>
      </c>
      <c r="AE51" s="107">
        <f t="shared" si="48"/>
        <v>0</v>
      </c>
      <c r="AF51" s="108">
        <f t="shared" si="49"/>
        <v>0</v>
      </c>
      <c r="AG51" s="108">
        <f t="shared" si="50"/>
        <v>0</v>
      </c>
      <c r="AH51" s="108">
        <f t="shared" si="51"/>
        <v>0</v>
      </c>
      <c r="AI51" s="108">
        <f t="shared" si="52"/>
        <v>0</v>
      </c>
      <c r="AJ51" s="108">
        <f t="shared" si="53"/>
        <v>0</v>
      </c>
      <c r="AK51" s="108">
        <f t="shared" si="54"/>
        <v>0</v>
      </c>
      <c r="AL51" s="108">
        <f t="shared" si="55"/>
        <v>0</v>
      </c>
      <c r="AM51" s="108">
        <f t="shared" si="56"/>
        <v>0</v>
      </c>
      <c r="AN51" s="32">
        <f t="shared" si="57"/>
        <v>0</v>
      </c>
      <c r="AO51" s="109">
        <f t="shared" si="58"/>
        <v>0</v>
      </c>
      <c r="AP51" s="104"/>
      <c r="AQ51" s="163"/>
    </row>
    <row r="52" spans="2:43" ht="18.75" thickBot="1" x14ac:dyDescent="0.3">
      <c r="B52" s="140"/>
      <c r="C52" s="141"/>
      <c r="D52" s="142"/>
      <c r="E52" s="170"/>
      <c r="F52" s="91">
        <f t="shared" si="34"/>
        <v>0</v>
      </c>
      <c r="G52" s="92">
        <f t="shared" si="35"/>
        <v>0</v>
      </c>
      <c r="H52" s="93">
        <f t="shared" si="59"/>
        <v>0</v>
      </c>
      <c r="I52" s="143">
        <f t="shared" si="36"/>
        <v>0</v>
      </c>
      <c r="J52" s="95">
        <f t="shared" si="37"/>
        <v>0</v>
      </c>
      <c r="K52" s="114"/>
      <c r="L52" s="97">
        <f t="shared" si="38"/>
        <v>0</v>
      </c>
      <c r="M52" s="115"/>
      <c r="N52" s="116">
        <f t="shared" si="39"/>
        <v>0</v>
      </c>
      <c r="O52" s="115"/>
      <c r="P52" s="116">
        <f t="shared" si="40"/>
        <v>0</v>
      </c>
      <c r="Q52" s="115"/>
      <c r="R52" s="116">
        <f t="shared" si="41"/>
        <v>0</v>
      </c>
      <c r="S52" s="115"/>
      <c r="T52" s="116">
        <f t="shared" si="42"/>
        <v>0</v>
      </c>
      <c r="U52" s="115"/>
      <c r="V52" s="116">
        <f t="shared" si="43"/>
        <v>0</v>
      </c>
      <c r="W52" s="115"/>
      <c r="X52" s="147">
        <f t="shared" si="44"/>
        <v>0</v>
      </c>
      <c r="Y52" s="158"/>
      <c r="Z52" s="159">
        <f t="shared" si="45"/>
        <v>0</v>
      </c>
      <c r="AA52" s="153"/>
      <c r="AB52" s="104"/>
      <c r="AC52" s="105">
        <f t="shared" si="46"/>
        <v>0</v>
      </c>
      <c r="AD52" s="106">
        <f t="shared" si="47"/>
        <v>0</v>
      </c>
      <c r="AE52" s="107">
        <f t="shared" si="48"/>
        <v>0</v>
      </c>
      <c r="AF52" s="108">
        <f t="shared" si="49"/>
        <v>0</v>
      </c>
      <c r="AG52" s="108">
        <f t="shared" si="50"/>
        <v>0</v>
      </c>
      <c r="AH52" s="108">
        <f t="shared" si="51"/>
        <v>0</v>
      </c>
      <c r="AI52" s="108">
        <f t="shared" si="52"/>
        <v>0</v>
      </c>
      <c r="AJ52" s="108">
        <f t="shared" si="53"/>
        <v>0</v>
      </c>
      <c r="AK52" s="108">
        <f t="shared" si="54"/>
        <v>0</v>
      </c>
      <c r="AL52" s="108">
        <f t="shared" si="55"/>
        <v>0</v>
      </c>
      <c r="AM52" s="108">
        <f t="shared" si="56"/>
        <v>0</v>
      </c>
      <c r="AN52" s="32">
        <f t="shared" si="57"/>
        <v>0</v>
      </c>
      <c r="AO52" s="109">
        <f t="shared" si="58"/>
        <v>0</v>
      </c>
      <c r="AP52" s="104"/>
      <c r="AQ52" s="163"/>
    </row>
    <row r="53" spans="2:43" ht="18.75" thickBot="1" x14ac:dyDescent="0.3">
      <c r="B53" s="140"/>
      <c r="C53" s="141"/>
      <c r="D53" s="142"/>
      <c r="E53" s="170"/>
      <c r="F53" s="91">
        <f t="shared" si="34"/>
        <v>0</v>
      </c>
      <c r="G53" s="92">
        <f t="shared" si="35"/>
        <v>0</v>
      </c>
      <c r="H53" s="93">
        <f t="shared" si="59"/>
        <v>0</v>
      </c>
      <c r="I53" s="143">
        <f t="shared" si="36"/>
        <v>0</v>
      </c>
      <c r="J53" s="95">
        <f t="shared" si="37"/>
        <v>0</v>
      </c>
      <c r="K53" s="114"/>
      <c r="L53" s="97">
        <f t="shared" si="38"/>
        <v>0</v>
      </c>
      <c r="M53" s="115"/>
      <c r="N53" s="116">
        <f t="shared" si="39"/>
        <v>0</v>
      </c>
      <c r="O53" s="115"/>
      <c r="P53" s="116">
        <f t="shared" si="40"/>
        <v>0</v>
      </c>
      <c r="Q53" s="115"/>
      <c r="R53" s="116">
        <f t="shared" si="41"/>
        <v>0</v>
      </c>
      <c r="S53" s="115"/>
      <c r="T53" s="116">
        <f t="shared" si="42"/>
        <v>0</v>
      </c>
      <c r="U53" s="115"/>
      <c r="V53" s="116">
        <f t="shared" si="43"/>
        <v>0</v>
      </c>
      <c r="W53" s="115"/>
      <c r="X53" s="147">
        <f t="shared" si="44"/>
        <v>0</v>
      </c>
      <c r="Y53" s="158"/>
      <c r="Z53" s="159">
        <f t="shared" si="45"/>
        <v>0</v>
      </c>
      <c r="AA53" s="153"/>
      <c r="AB53" s="104"/>
      <c r="AC53" s="105">
        <f t="shared" si="46"/>
        <v>0</v>
      </c>
      <c r="AD53" s="106">
        <f t="shared" si="47"/>
        <v>0</v>
      </c>
      <c r="AE53" s="107">
        <f t="shared" si="48"/>
        <v>0</v>
      </c>
      <c r="AF53" s="108">
        <f t="shared" si="49"/>
        <v>0</v>
      </c>
      <c r="AG53" s="108">
        <f t="shared" si="50"/>
        <v>0</v>
      </c>
      <c r="AH53" s="108">
        <f t="shared" si="51"/>
        <v>0</v>
      </c>
      <c r="AI53" s="108">
        <f t="shared" si="52"/>
        <v>0</v>
      </c>
      <c r="AJ53" s="108">
        <f t="shared" si="53"/>
        <v>0</v>
      </c>
      <c r="AK53" s="108">
        <f t="shared" si="54"/>
        <v>0</v>
      </c>
      <c r="AL53" s="108">
        <f t="shared" si="55"/>
        <v>0</v>
      </c>
      <c r="AM53" s="108">
        <f t="shared" si="56"/>
        <v>0</v>
      </c>
      <c r="AN53" s="32">
        <f t="shared" si="57"/>
        <v>0</v>
      </c>
      <c r="AO53" s="109">
        <f t="shared" si="58"/>
        <v>0</v>
      </c>
      <c r="AP53" s="104"/>
      <c r="AQ53" s="163"/>
    </row>
    <row r="54" spans="2:43" ht="18.75" thickBot="1" x14ac:dyDescent="0.3">
      <c r="B54" s="140"/>
      <c r="C54" s="141"/>
      <c r="D54" s="142"/>
      <c r="E54" s="170"/>
      <c r="F54" s="91">
        <f t="shared" si="34"/>
        <v>0</v>
      </c>
      <c r="G54" s="92">
        <f t="shared" si="35"/>
        <v>0</v>
      </c>
      <c r="H54" s="93">
        <f t="shared" si="59"/>
        <v>0</v>
      </c>
      <c r="I54" s="143">
        <f t="shared" si="36"/>
        <v>0</v>
      </c>
      <c r="J54" s="95">
        <f t="shared" si="37"/>
        <v>0</v>
      </c>
      <c r="K54" s="114"/>
      <c r="L54" s="97">
        <f t="shared" si="38"/>
        <v>0</v>
      </c>
      <c r="M54" s="115"/>
      <c r="N54" s="116">
        <f t="shared" si="39"/>
        <v>0</v>
      </c>
      <c r="O54" s="115"/>
      <c r="P54" s="116">
        <f t="shared" si="40"/>
        <v>0</v>
      </c>
      <c r="Q54" s="115"/>
      <c r="R54" s="116">
        <f t="shared" si="41"/>
        <v>0</v>
      </c>
      <c r="S54" s="115"/>
      <c r="T54" s="116">
        <f t="shared" si="42"/>
        <v>0</v>
      </c>
      <c r="U54" s="115"/>
      <c r="V54" s="116">
        <f t="shared" si="43"/>
        <v>0</v>
      </c>
      <c r="W54" s="115"/>
      <c r="X54" s="147">
        <f t="shared" si="44"/>
        <v>0</v>
      </c>
      <c r="Y54" s="158"/>
      <c r="Z54" s="159">
        <f t="shared" si="45"/>
        <v>0</v>
      </c>
      <c r="AA54" s="153"/>
      <c r="AB54" s="104"/>
      <c r="AC54" s="105">
        <f t="shared" si="46"/>
        <v>0</v>
      </c>
      <c r="AD54" s="106">
        <f t="shared" si="47"/>
        <v>0</v>
      </c>
      <c r="AE54" s="107">
        <f t="shared" si="48"/>
        <v>0</v>
      </c>
      <c r="AF54" s="108">
        <f t="shared" si="49"/>
        <v>0</v>
      </c>
      <c r="AG54" s="108">
        <f t="shared" si="50"/>
        <v>0</v>
      </c>
      <c r="AH54" s="108">
        <f t="shared" si="51"/>
        <v>0</v>
      </c>
      <c r="AI54" s="108">
        <f t="shared" si="52"/>
        <v>0</v>
      </c>
      <c r="AJ54" s="108">
        <f t="shared" si="53"/>
        <v>0</v>
      </c>
      <c r="AK54" s="108">
        <f t="shared" si="54"/>
        <v>0</v>
      </c>
      <c r="AL54" s="108">
        <f t="shared" si="55"/>
        <v>0</v>
      </c>
      <c r="AM54" s="108">
        <f t="shared" si="56"/>
        <v>0</v>
      </c>
      <c r="AN54" s="32">
        <f t="shared" si="57"/>
        <v>0</v>
      </c>
      <c r="AO54" s="109">
        <f t="shared" si="58"/>
        <v>0</v>
      </c>
      <c r="AP54" s="104"/>
      <c r="AQ54" s="163"/>
    </row>
    <row r="55" spans="2:43" x14ac:dyDescent="0.25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</row>
    <row r="56" spans="2:43" x14ac:dyDescent="0.2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</row>
    <row r="57" spans="2:43" x14ac:dyDescent="0.2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</row>
    <row r="58" spans="2:43" x14ac:dyDescent="0.2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</row>
    <row r="59" spans="2:43" x14ac:dyDescent="0.25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</row>
    <row r="60" spans="2:43" x14ac:dyDescent="0.2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</row>
    <row r="61" spans="2:43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</row>
    <row r="62" spans="2:43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</row>
    <row r="63" spans="2:43" x14ac:dyDescent="0.25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</row>
    <row r="64" spans="2:43" x14ac:dyDescent="0.25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</row>
    <row r="65" spans="2:43" x14ac:dyDescent="0.25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</row>
    <row r="66" spans="2:43" x14ac:dyDescent="0.25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</row>
    <row r="67" spans="2:43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</row>
    <row r="68" spans="2:43" x14ac:dyDescent="0.2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</row>
    <row r="69" spans="2:43" x14ac:dyDescent="0.25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</row>
    <row r="70" spans="2:43" x14ac:dyDescent="0.25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</row>
    <row r="71" spans="2:43" x14ac:dyDescent="0.25"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</row>
    <row r="72" spans="2:43" x14ac:dyDescent="0.25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</row>
    <row r="73" spans="2:43" x14ac:dyDescent="0.25"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</row>
    <row r="74" spans="2:43" x14ac:dyDescent="0.25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</row>
    <row r="75" spans="2:43" x14ac:dyDescent="0.25"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</row>
    <row r="76" spans="2:43" x14ac:dyDescent="0.25"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</row>
    <row r="77" spans="2:43" x14ac:dyDescent="0.25"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</row>
    <row r="78" spans="2:43" x14ac:dyDescent="0.25"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</row>
    <row r="79" spans="2:43" x14ac:dyDescent="0.25"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</row>
    <row r="80" spans="2:43" x14ac:dyDescent="0.25"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</row>
    <row r="81" spans="2:43" x14ac:dyDescent="0.25"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</row>
    <row r="82" spans="2:43" x14ac:dyDescent="0.25"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</row>
  </sheetData>
  <sortState ref="B12:D44">
    <sortCondition ref="B11"/>
  </sortState>
  <conditionalFormatting sqref="G11:H54">
    <cfRule type="cellIs" dxfId="160" priority="23" stopIfTrue="1" operator="lessThan">
      <formula>1</formula>
    </cfRule>
  </conditionalFormatting>
  <conditionalFormatting sqref="I11:I54">
    <cfRule type="cellIs" dxfId="159" priority="22" stopIfTrue="1" operator="equal">
      <formula>0</formula>
    </cfRule>
  </conditionalFormatting>
  <conditionalFormatting sqref="N11:N54 P11:P54 R11:R54 T11:T54 V11:V54 X11:X54 Z11:Z54 AB11:AB54 AP11:AP54 L11:L54">
    <cfRule type="cellIs" dxfId="158" priority="20" stopIfTrue="1" operator="greaterThan">
      <formula>1</formula>
    </cfRule>
    <cfRule type="cellIs" dxfId="157" priority="21" stopIfTrue="1" operator="lessThan">
      <formula>1</formula>
    </cfRule>
  </conditionalFormatting>
  <conditionalFormatting sqref="M11:M54 Q11:Q54 S11:S54 U11:U54 Y11:Y54 K11:K54 AA11:AA54 W11:W54 O11:O54">
    <cfRule type="cellIs" dxfId="156" priority="18" stopIfTrue="1" operator="greaterThan">
      <formula>1</formula>
    </cfRule>
    <cfRule type="cellIs" dxfId="155" priority="19" stopIfTrue="1" operator="lessThan">
      <formula>1</formula>
    </cfRule>
  </conditionalFormatting>
  <conditionalFormatting sqref="J11:J54">
    <cfRule type="cellIs" dxfId="154" priority="13" operator="greaterThan">
      <formula>79.999999999</formula>
    </cfRule>
    <cfRule type="cellIs" dxfId="153" priority="14" operator="lessThan">
      <formula>79.999999</formula>
    </cfRule>
    <cfRule type="cellIs" dxfId="152" priority="15" operator="greaterThan">
      <formula>79.9999999</formula>
    </cfRule>
    <cfRule type="cellIs" dxfId="151" priority="16" stopIfTrue="1" operator="lessThan">
      <formula>1</formula>
    </cfRule>
    <cfRule type="cellIs" dxfId="150" priority="17" stopIfTrue="1" operator="between">
      <formula>1</formula>
      <formula>69.999999</formula>
    </cfRule>
  </conditionalFormatting>
  <conditionalFormatting sqref="G11:J54">
    <cfRule type="cellIs" dxfId="149" priority="11" operator="lessThan">
      <formula>1</formula>
    </cfRule>
    <cfRule type="cellIs" dxfId="148" priority="12" operator="lessThan">
      <formula>1</formula>
    </cfRule>
  </conditionalFormatting>
  <conditionalFormatting sqref="AA11:AB54 AP11:AP54">
    <cfRule type="cellIs" dxfId="147" priority="9" operator="lessThan">
      <formula>0.1</formula>
    </cfRule>
    <cfRule type="cellIs" dxfId="146" priority="10" operator="lessThan">
      <formula>0.1</formula>
    </cfRule>
  </conditionalFormatting>
  <conditionalFormatting sqref="J11:J54">
    <cfRule type="cellIs" dxfId="145" priority="8" operator="between">
      <formula>1</formula>
      <formula>79.99999</formula>
    </cfRule>
  </conditionalFormatting>
  <conditionalFormatting sqref="H11:H44">
    <cfRule type="cellIs" dxfId="144" priority="7" operator="between">
      <formula>1</formula>
      <formula>3</formula>
    </cfRule>
  </conditionalFormatting>
  <conditionalFormatting sqref="H11:H44">
    <cfRule type="cellIs" dxfId="143" priority="6" operator="between">
      <formula>1</formula>
      <formula>3</formula>
    </cfRule>
  </conditionalFormatting>
  <conditionalFormatting sqref="F11:F54">
    <cfRule type="cellIs" dxfId="142" priority="5" operator="lessThan">
      <formula>0.1</formula>
    </cfRule>
  </conditionalFormatting>
  <conditionalFormatting sqref="AA11:AB54 AP11:AP54">
    <cfRule type="cellIs" dxfId="141" priority="3" operator="lessThan">
      <formula>0.1</formula>
    </cfRule>
    <cfRule type="cellIs" dxfId="140" priority="4" operator="lessThan">
      <formula>0.1</formula>
    </cfRule>
  </conditionalFormatting>
  <conditionalFormatting sqref="K11:Z54">
    <cfRule type="cellIs" dxfId="139" priority="2" operator="lessThan">
      <formula>0.01</formula>
    </cfRule>
  </conditionalFormatting>
  <conditionalFormatting sqref="E12:E54">
    <cfRule type="cellIs" priority="1" operator="greaterThan">
      <formula>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4:AP46"/>
  <sheetViews>
    <sheetView tabSelected="1" topLeftCell="A4" zoomScale="75" zoomScaleNormal="75" workbookViewId="0">
      <selection activeCell="E33" sqref="E33"/>
    </sheetView>
  </sheetViews>
  <sheetFormatPr defaultRowHeight="15" x14ac:dyDescent="0.25"/>
  <cols>
    <col min="2" max="2" width="27" customWidth="1"/>
    <col min="3" max="3" width="13.28515625" customWidth="1"/>
    <col min="4" max="4" width="15.1406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4.57031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8.710937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" t="s">
        <v>55</v>
      </c>
      <c r="C5" s="2"/>
      <c r="D5" s="3"/>
      <c r="E5" s="172"/>
      <c r="F5" s="173"/>
      <c r="G5" s="1"/>
      <c r="H5" s="6"/>
      <c r="I5" s="7"/>
      <c r="J5" s="8"/>
      <c r="K5" s="9"/>
      <c r="L5" s="10"/>
      <c r="M5" s="9"/>
      <c r="N5" s="10"/>
      <c r="O5" s="9"/>
      <c r="P5" s="10"/>
      <c r="Q5" s="9"/>
      <c r="R5" s="10"/>
      <c r="S5" s="9"/>
      <c r="T5" s="10"/>
      <c r="U5" s="9"/>
      <c r="V5" s="10"/>
      <c r="W5" s="9"/>
      <c r="X5" s="10"/>
      <c r="Y5" s="9"/>
      <c r="Z5" s="11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</row>
    <row r="6" spans="2:42" ht="29.25" thickBot="1" x14ac:dyDescent="0.5">
      <c r="B6" s="14">
        <v>2017</v>
      </c>
      <c r="C6" s="15"/>
      <c r="D6" s="16"/>
      <c r="E6" s="16"/>
      <c r="F6" s="17"/>
      <c r="G6" s="174" t="s">
        <v>41</v>
      </c>
      <c r="H6" s="175"/>
      <c r="I6" s="176" t="s">
        <v>15</v>
      </c>
      <c r="J6" s="177"/>
      <c r="K6" s="21" t="s">
        <v>36</v>
      </c>
      <c r="L6" s="22"/>
      <c r="M6" s="21" t="s">
        <v>38</v>
      </c>
      <c r="N6" s="23"/>
      <c r="O6" s="24" t="s">
        <v>39</v>
      </c>
      <c r="P6" s="25"/>
      <c r="Q6" s="24" t="s">
        <v>187</v>
      </c>
      <c r="R6" s="25"/>
      <c r="S6" s="24" t="s">
        <v>186</v>
      </c>
      <c r="T6" s="25"/>
      <c r="U6" s="24" t="s">
        <v>188</v>
      </c>
      <c r="V6" s="25"/>
      <c r="W6" s="21" t="s">
        <v>40</v>
      </c>
      <c r="X6" s="23"/>
      <c r="Y6" s="21"/>
      <c r="Z6" s="26"/>
      <c r="AA6" s="27"/>
      <c r="AB6" s="28"/>
      <c r="AC6" s="29"/>
      <c r="AD6" s="30"/>
      <c r="AE6" s="31" t="s">
        <v>1</v>
      </c>
      <c r="AF6" s="32" t="s">
        <v>2</v>
      </c>
      <c r="AG6" s="32" t="s">
        <v>3</v>
      </c>
      <c r="AH6" s="32" t="s">
        <v>4</v>
      </c>
      <c r="AI6" s="32" t="s">
        <v>5</v>
      </c>
      <c r="AJ6" s="32" t="s">
        <v>6</v>
      </c>
      <c r="AK6" s="32" t="s">
        <v>7</v>
      </c>
      <c r="AL6" s="32" t="s">
        <v>8</v>
      </c>
      <c r="AM6" s="32" t="s">
        <v>9</v>
      </c>
      <c r="AN6" s="33" t="s">
        <v>10</v>
      </c>
      <c r="AO6" s="33" t="s">
        <v>11</v>
      </c>
      <c r="AP6" s="28"/>
    </row>
    <row r="7" spans="2:42" ht="18.75" thickBot="1" x14ac:dyDescent="0.3">
      <c r="B7" s="251"/>
      <c r="C7" s="281"/>
      <c r="D7" s="36"/>
      <c r="E7" s="37"/>
      <c r="F7" s="38"/>
      <c r="G7" s="178" t="s">
        <v>42</v>
      </c>
      <c r="H7" s="179" t="s">
        <v>27</v>
      </c>
      <c r="I7" s="180" t="s">
        <v>43</v>
      </c>
      <c r="J7" s="181"/>
      <c r="K7" s="182">
        <f>AA!K8</f>
        <v>38</v>
      </c>
      <c r="L7" s="44"/>
      <c r="M7" s="45">
        <f>AA!M8</f>
        <v>36</v>
      </c>
      <c r="N7" s="46"/>
      <c r="O7" s="45">
        <f>AA!O8</f>
        <v>35</v>
      </c>
      <c r="P7" s="47"/>
      <c r="Q7" s="45">
        <f>AA!Q8</f>
        <v>39</v>
      </c>
      <c r="R7" s="46"/>
      <c r="S7" s="48">
        <f>AA!S8</f>
        <v>33</v>
      </c>
      <c r="T7" s="49"/>
      <c r="U7" s="48">
        <f>AA!U8</f>
        <v>38</v>
      </c>
      <c r="V7" s="49"/>
      <c r="W7" s="50">
        <f>AA!W8</f>
        <v>37</v>
      </c>
      <c r="X7" s="51"/>
      <c r="Y7" s="52">
        <v>1</v>
      </c>
      <c r="Z7" s="53"/>
      <c r="AA7" s="54"/>
      <c r="AB7" s="55"/>
      <c r="AC7" s="56"/>
      <c r="AD7" s="57" t="s">
        <v>16</v>
      </c>
      <c r="AE7" s="56"/>
      <c r="AF7" s="58">
        <f>K7</f>
        <v>38</v>
      </c>
      <c r="AG7" s="58">
        <f>M7</f>
        <v>36</v>
      </c>
      <c r="AH7" s="58">
        <f>O7</f>
        <v>35</v>
      </c>
      <c r="AI7" s="58">
        <f>Q7</f>
        <v>39</v>
      </c>
      <c r="AJ7" s="58">
        <f>S7</f>
        <v>33</v>
      </c>
      <c r="AK7" s="58">
        <f>U7</f>
        <v>38</v>
      </c>
      <c r="AL7" s="58">
        <f>W7</f>
        <v>37</v>
      </c>
      <c r="AM7" s="58">
        <f>Y7</f>
        <v>1</v>
      </c>
      <c r="AN7" s="59" t="s">
        <v>17</v>
      </c>
      <c r="AO7" s="59" t="s">
        <v>18</v>
      </c>
      <c r="AP7" s="55"/>
    </row>
    <row r="8" spans="2:42" ht="18" x14ac:dyDescent="0.25">
      <c r="B8" s="60" t="s">
        <v>19</v>
      </c>
      <c r="C8" s="282" t="s">
        <v>20</v>
      </c>
      <c r="D8" s="60" t="s">
        <v>21</v>
      </c>
      <c r="E8" s="60"/>
      <c r="F8" s="40" t="s">
        <v>10</v>
      </c>
      <c r="G8" s="178" t="s">
        <v>44</v>
      </c>
      <c r="H8" s="179" t="s">
        <v>45</v>
      </c>
      <c r="I8" s="183" t="s">
        <v>46</v>
      </c>
      <c r="J8" s="39" t="s">
        <v>11</v>
      </c>
      <c r="K8" s="184" t="s">
        <v>25</v>
      </c>
      <c r="L8" s="62" t="s">
        <v>26</v>
      </c>
      <c r="M8" s="63" t="s">
        <v>25</v>
      </c>
      <c r="N8" s="62" t="s">
        <v>26</v>
      </c>
      <c r="O8" s="63" t="s">
        <v>25</v>
      </c>
      <c r="P8" s="62" t="s">
        <v>26</v>
      </c>
      <c r="Q8" s="63" t="s">
        <v>25</v>
      </c>
      <c r="R8" s="62" t="s">
        <v>26</v>
      </c>
      <c r="S8" s="63" t="s">
        <v>25</v>
      </c>
      <c r="T8" s="62" t="s">
        <v>26</v>
      </c>
      <c r="U8" s="63" t="s">
        <v>25</v>
      </c>
      <c r="V8" s="62" t="s">
        <v>26</v>
      </c>
      <c r="W8" s="63" t="s">
        <v>25</v>
      </c>
      <c r="X8" s="62" t="s">
        <v>26</v>
      </c>
      <c r="Y8" s="63" t="s">
        <v>25</v>
      </c>
      <c r="Z8" s="64" t="s">
        <v>26</v>
      </c>
      <c r="AA8" s="65"/>
      <c r="AB8" s="66"/>
      <c r="AC8" s="67" t="s">
        <v>19</v>
      </c>
      <c r="AD8" s="67" t="s">
        <v>20</v>
      </c>
      <c r="AE8" s="67" t="s">
        <v>21</v>
      </c>
      <c r="AF8" s="68" t="s">
        <v>27</v>
      </c>
      <c r="AG8" s="68" t="s">
        <v>27</v>
      </c>
      <c r="AH8" s="68" t="s">
        <v>27</v>
      </c>
      <c r="AI8" s="68" t="s">
        <v>27</v>
      </c>
      <c r="AJ8" s="68" t="s">
        <v>27</v>
      </c>
      <c r="AK8" s="68" t="s">
        <v>27</v>
      </c>
      <c r="AL8" s="68" t="s">
        <v>27</v>
      </c>
      <c r="AM8" s="69" t="s">
        <v>27</v>
      </c>
      <c r="AN8" s="59" t="s">
        <v>28</v>
      </c>
      <c r="AO8" s="59" t="s">
        <v>29</v>
      </c>
      <c r="AP8" s="66"/>
    </row>
    <row r="9" spans="2:42" ht="18.75" thickBot="1" x14ac:dyDescent="0.3">
      <c r="B9" s="36"/>
      <c r="C9" s="283"/>
      <c r="D9" s="36"/>
      <c r="E9" s="70"/>
      <c r="F9" s="71" t="s">
        <v>31</v>
      </c>
      <c r="G9" s="178" t="s">
        <v>47</v>
      </c>
      <c r="H9" s="185" t="s">
        <v>48</v>
      </c>
      <c r="I9" s="186" t="s">
        <v>35</v>
      </c>
      <c r="J9" s="187" t="s">
        <v>27</v>
      </c>
      <c r="K9" s="188"/>
      <c r="L9" s="75"/>
      <c r="M9" s="76"/>
      <c r="N9" s="77"/>
      <c r="O9" s="76"/>
      <c r="P9" s="77"/>
      <c r="Q9" s="76"/>
      <c r="R9" s="77"/>
      <c r="S9" s="76"/>
      <c r="T9" s="77"/>
      <c r="U9" s="76"/>
      <c r="V9" s="77"/>
      <c r="W9" s="76"/>
      <c r="X9" s="77"/>
      <c r="Y9" s="78"/>
      <c r="Z9" s="79"/>
      <c r="AA9" s="80"/>
      <c r="AB9" s="81"/>
      <c r="AC9" s="82"/>
      <c r="AD9" s="83"/>
      <c r="AE9" s="82"/>
      <c r="AF9" s="84"/>
      <c r="AG9" s="84"/>
      <c r="AH9" s="84"/>
      <c r="AI9" s="84"/>
      <c r="AJ9" s="84"/>
      <c r="AK9" s="84"/>
      <c r="AL9" s="84"/>
      <c r="AM9" s="85"/>
      <c r="AN9" s="86"/>
      <c r="AO9" s="86"/>
      <c r="AP9" s="81"/>
    </row>
    <row r="10" spans="2:42" ht="18" x14ac:dyDescent="0.25">
      <c r="B10" s="160" t="s">
        <v>166</v>
      </c>
      <c r="C10" s="284"/>
      <c r="D10" s="135" t="s">
        <v>63</v>
      </c>
      <c r="E10" s="271"/>
      <c r="F10" s="189">
        <f>SUM(L10+N10+P10+R10+T10+V10+X10+Z10)</f>
        <v>0</v>
      </c>
      <c r="G10" s="325">
        <v>1</v>
      </c>
      <c r="H10" s="327">
        <v>13.15</v>
      </c>
      <c r="I10" s="190" t="s">
        <v>171</v>
      </c>
      <c r="J10" s="191">
        <f t="shared" ref="J10:J22" si="0">AO10</f>
        <v>0</v>
      </c>
      <c r="K10" s="96"/>
      <c r="L10" s="97">
        <f t="shared" ref="L10:L22" si="1">AF10</f>
        <v>0</v>
      </c>
      <c r="M10" s="98"/>
      <c r="N10" s="99">
        <f t="shared" ref="N10:N22" si="2">AG10</f>
        <v>0</v>
      </c>
      <c r="O10" s="98"/>
      <c r="P10" s="99">
        <f t="shared" ref="P10:P22" si="3">AH10</f>
        <v>0</v>
      </c>
      <c r="Q10" s="98"/>
      <c r="R10" s="99">
        <f t="shared" ref="R10:R22" si="4">AI10</f>
        <v>0</v>
      </c>
      <c r="S10" s="98"/>
      <c r="T10" s="99">
        <f t="shared" ref="T10:T44" si="5">AJ10</f>
        <v>0</v>
      </c>
      <c r="U10" s="98"/>
      <c r="V10" s="99">
        <f t="shared" ref="V10:V44" si="6">AK10</f>
        <v>0</v>
      </c>
      <c r="W10" s="98"/>
      <c r="X10" s="100">
        <f t="shared" ref="X10:X43" si="7">AL10</f>
        <v>0</v>
      </c>
      <c r="Y10" s="101"/>
      <c r="Z10" s="102">
        <f t="shared" ref="Z10:Z43" si="8">AM10</f>
        <v>0</v>
      </c>
      <c r="AA10" s="103"/>
      <c r="AB10" s="104"/>
      <c r="AC10" s="105" t="str">
        <f>B10</f>
        <v>DAVIES.N</v>
      </c>
      <c r="AD10" s="106">
        <f>C10</f>
        <v>0</v>
      </c>
      <c r="AE10" s="107" t="str">
        <f>D10</f>
        <v>TONDU</v>
      </c>
      <c r="AF10" s="108">
        <f>(K10*100)/$AF$7</f>
        <v>0</v>
      </c>
      <c r="AG10" s="108">
        <f>(M10*100)/$AG$7</f>
        <v>0</v>
      </c>
      <c r="AH10" s="108">
        <f>(O10*100)/$AH$7</f>
        <v>0</v>
      </c>
      <c r="AI10" s="108">
        <f>(Q10*100)/$AI$7</f>
        <v>0</v>
      </c>
      <c r="AJ10" s="108">
        <f>(S10*100)/$AJ$7</f>
        <v>0</v>
      </c>
      <c r="AK10" s="108">
        <f>(U10*100)/$AK$7</f>
        <v>0</v>
      </c>
      <c r="AL10" s="108">
        <f>(W10*100)/$AL$7</f>
        <v>0</v>
      </c>
      <c r="AM10" s="108">
        <f>(Y10*100)/$AM$7</f>
        <v>0</v>
      </c>
      <c r="AN10" s="32">
        <f>COUNTIF(AF10:AM10,"&gt;0")</f>
        <v>0</v>
      </c>
      <c r="AO10" s="109">
        <f>IF(ISERR(SUM(AF10:AM10)/AN10),0,SUM(AF10:AM10)/AN10)</f>
        <v>0</v>
      </c>
      <c r="AP10" s="104"/>
    </row>
    <row r="11" spans="2:42" ht="18" x14ac:dyDescent="0.25">
      <c r="B11" s="247" t="s">
        <v>191</v>
      </c>
      <c r="C11" s="90"/>
      <c r="D11" s="135" t="s">
        <v>73</v>
      </c>
      <c r="E11" s="271"/>
      <c r="F11" s="189"/>
      <c r="G11" s="192"/>
      <c r="H11" s="193"/>
      <c r="I11" s="194" t="s">
        <v>192</v>
      </c>
      <c r="J11" s="95">
        <f t="shared" si="0"/>
        <v>17.142857142857142</v>
      </c>
      <c r="K11" s="114"/>
      <c r="L11" s="97">
        <f t="shared" si="1"/>
        <v>0</v>
      </c>
      <c r="M11" s="115"/>
      <c r="N11" s="116">
        <f t="shared" si="2"/>
        <v>0</v>
      </c>
      <c r="O11" s="115">
        <v>6</v>
      </c>
      <c r="P11" s="116">
        <f t="shared" si="3"/>
        <v>17.142857142857142</v>
      </c>
      <c r="Q11" s="115"/>
      <c r="R11" s="116">
        <f t="shared" si="4"/>
        <v>0</v>
      </c>
      <c r="S11" s="115"/>
      <c r="T11" s="116">
        <f t="shared" ref="T11:T30" si="9">AJ11</f>
        <v>0</v>
      </c>
      <c r="U11" s="115"/>
      <c r="V11" s="116">
        <f t="shared" si="6"/>
        <v>0</v>
      </c>
      <c r="W11" s="115"/>
      <c r="X11" s="117">
        <f t="shared" si="7"/>
        <v>0</v>
      </c>
      <c r="Y11" s="118"/>
      <c r="Z11" s="102">
        <f t="shared" si="8"/>
        <v>0</v>
      </c>
      <c r="AA11" s="103"/>
      <c r="AB11" s="104"/>
      <c r="AC11" s="105" t="str">
        <f t="shared" ref="AC11:AE46" si="10">B11</f>
        <v>HALLAH.G</v>
      </c>
      <c r="AD11" s="106">
        <f t="shared" si="10"/>
        <v>0</v>
      </c>
      <c r="AE11" s="107" t="str">
        <f t="shared" si="10"/>
        <v>CASTLETON</v>
      </c>
      <c r="AF11" s="108">
        <f t="shared" ref="AF11:AF46" si="11">(K11*100)/$AF$7</f>
        <v>0</v>
      </c>
      <c r="AG11" s="108">
        <f t="shared" ref="AG11:AG46" si="12">(M11*100)/$AG$7</f>
        <v>0</v>
      </c>
      <c r="AH11" s="108">
        <f t="shared" ref="AH11:AH46" si="13">(O11*100)/$AH$7</f>
        <v>17.142857142857142</v>
      </c>
      <c r="AI11" s="108">
        <f t="shared" ref="AI11:AI46" si="14">(Q11*100)/$AI$7</f>
        <v>0</v>
      </c>
      <c r="AJ11" s="108">
        <f t="shared" ref="AJ11:AJ46" si="15">(S11*100)/$AJ$7</f>
        <v>0</v>
      </c>
      <c r="AK11" s="108">
        <f t="shared" ref="AK11:AK34" si="16">(U11*100)/$AK$7</f>
        <v>0</v>
      </c>
      <c r="AL11" s="108">
        <f t="shared" ref="AL11:AL46" si="17">(W11*100)/$AL$7</f>
        <v>0</v>
      </c>
      <c r="AM11" s="108">
        <f t="shared" ref="AM11:AM46" si="18">(Y11*100)/$AM$7</f>
        <v>0</v>
      </c>
      <c r="AN11" s="32">
        <f t="shared" ref="AN11:AN46" si="19">COUNTIF(AF11:AM11,"&gt;0")</f>
        <v>1</v>
      </c>
      <c r="AO11" s="109">
        <f t="shared" ref="AO11:AO46" si="20">IF(ISERR(SUM(AF11:AM11)/AN11),0,SUM(AF11:AM11)/AN11)</f>
        <v>17.142857142857142</v>
      </c>
      <c r="AP11" s="104"/>
    </row>
    <row r="12" spans="2:42" ht="18" x14ac:dyDescent="0.25">
      <c r="B12" s="247" t="s">
        <v>190</v>
      </c>
      <c r="C12" s="90"/>
      <c r="D12" s="122" t="s">
        <v>73</v>
      </c>
      <c r="E12" s="202"/>
      <c r="F12" s="189"/>
      <c r="G12" s="192"/>
      <c r="H12" s="193"/>
      <c r="I12" s="194" t="s">
        <v>192</v>
      </c>
      <c r="J12" s="95">
        <f t="shared" si="0"/>
        <v>40</v>
      </c>
      <c r="K12" s="114"/>
      <c r="L12" s="97">
        <f t="shared" si="1"/>
        <v>0</v>
      </c>
      <c r="M12" s="115"/>
      <c r="N12" s="116">
        <f t="shared" si="2"/>
        <v>0</v>
      </c>
      <c r="O12" s="115">
        <v>14</v>
      </c>
      <c r="P12" s="116">
        <f t="shared" si="3"/>
        <v>40</v>
      </c>
      <c r="Q12" s="115"/>
      <c r="R12" s="116">
        <f t="shared" si="4"/>
        <v>0</v>
      </c>
      <c r="S12" s="115"/>
      <c r="T12" s="116">
        <f t="shared" si="9"/>
        <v>0</v>
      </c>
      <c r="U12" s="115"/>
      <c r="V12" s="116">
        <f t="shared" si="6"/>
        <v>0</v>
      </c>
      <c r="W12" s="115"/>
      <c r="X12" s="117">
        <f t="shared" si="7"/>
        <v>0</v>
      </c>
      <c r="Y12" s="118"/>
      <c r="Z12" s="102">
        <f t="shared" si="8"/>
        <v>0</v>
      </c>
      <c r="AA12" s="28"/>
      <c r="AB12" s="104"/>
      <c r="AC12" s="105" t="str">
        <f t="shared" si="10"/>
        <v>HALLAH.R</v>
      </c>
      <c r="AD12" s="106">
        <f t="shared" si="10"/>
        <v>0</v>
      </c>
      <c r="AE12" s="107" t="str">
        <f t="shared" si="10"/>
        <v>CASTLETON</v>
      </c>
      <c r="AF12" s="108">
        <f t="shared" si="11"/>
        <v>0</v>
      </c>
      <c r="AG12" s="108">
        <f t="shared" si="12"/>
        <v>0</v>
      </c>
      <c r="AH12" s="108">
        <f t="shared" si="13"/>
        <v>40</v>
      </c>
      <c r="AI12" s="108">
        <f t="shared" si="14"/>
        <v>0</v>
      </c>
      <c r="AJ12" s="108">
        <f t="shared" si="15"/>
        <v>0</v>
      </c>
      <c r="AK12" s="108">
        <f t="shared" si="16"/>
        <v>0</v>
      </c>
      <c r="AL12" s="108">
        <f t="shared" si="17"/>
        <v>0</v>
      </c>
      <c r="AM12" s="108">
        <f t="shared" si="18"/>
        <v>0</v>
      </c>
      <c r="AN12" s="32">
        <f t="shared" si="19"/>
        <v>1</v>
      </c>
      <c r="AO12" s="109">
        <f t="shared" si="20"/>
        <v>40</v>
      </c>
      <c r="AP12" s="104"/>
    </row>
    <row r="13" spans="2:42" ht="18" x14ac:dyDescent="0.25">
      <c r="B13" s="160" t="s">
        <v>167</v>
      </c>
      <c r="C13" s="198">
        <v>60143</v>
      </c>
      <c r="D13" s="135" t="s">
        <v>36</v>
      </c>
      <c r="E13" s="90"/>
      <c r="F13" s="189">
        <f>SUM(L13+N13+P13+R13+T13+V13+X13+Z13)</f>
        <v>0</v>
      </c>
      <c r="G13" s="199"/>
      <c r="H13" s="362"/>
      <c r="I13" s="194"/>
      <c r="J13" s="95">
        <f t="shared" si="0"/>
        <v>0</v>
      </c>
      <c r="K13" s="114"/>
      <c r="L13" s="97">
        <f t="shared" si="1"/>
        <v>0</v>
      </c>
      <c r="M13" s="115"/>
      <c r="N13" s="116">
        <f t="shared" si="2"/>
        <v>0</v>
      </c>
      <c r="O13" s="115"/>
      <c r="P13" s="116">
        <f t="shared" si="3"/>
        <v>0</v>
      </c>
      <c r="Q13" s="115"/>
      <c r="R13" s="116">
        <f t="shared" si="4"/>
        <v>0</v>
      </c>
      <c r="S13" s="115"/>
      <c r="T13" s="116">
        <f t="shared" si="9"/>
        <v>0</v>
      </c>
      <c r="U13" s="115"/>
      <c r="V13" s="116">
        <f t="shared" si="6"/>
        <v>0</v>
      </c>
      <c r="W13" s="115"/>
      <c r="X13" s="117">
        <f t="shared" si="7"/>
        <v>0</v>
      </c>
      <c r="Y13" s="118"/>
      <c r="Z13" s="102">
        <f t="shared" si="8"/>
        <v>0</v>
      </c>
      <c r="AA13" s="103"/>
      <c r="AB13" s="104"/>
      <c r="AC13" s="105" t="str">
        <f t="shared" si="10"/>
        <v>HEAD JULIAN</v>
      </c>
      <c r="AD13" s="106">
        <f t="shared" si="10"/>
        <v>60143</v>
      </c>
      <c r="AE13" s="107" t="str">
        <f t="shared" si="10"/>
        <v>QUARRY</v>
      </c>
      <c r="AF13" s="108">
        <f t="shared" si="11"/>
        <v>0</v>
      </c>
      <c r="AG13" s="108">
        <f t="shared" si="12"/>
        <v>0</v>
      </c>
      <c r="AH13" s="108">
        <f t="shared" si="13"/>
        <v>0</v>
      </c>
      <c r="AI13" s="108">
        <f t="shared" si="14"/>
        <v>0</v>
      </c>
      <c r="AJ13" s="108">
        <f t="shared" si="15"/>
        <v>0</v>
      </c>
      <c r="AK13" s="108">
        <f t="shared" si="16"/>
        <v>0</v>
      </c>
      <c r="AL13" s="108">
        <f t="shared" si="17"/>
        <v>0</v>
      </c>
      <c r="AM13" s="108">
        <f t="shared" si="18"/>
        <v>0</v>
      </c>
      <c r="AN13" s="32">
        <f t="shared" si="19"/>
        <v>0</v>
      </c>
      <c r="AO13" s="109">
        <f t="shared" si="20"/>
        <v>0</v>
      </c>
      <c r="AP13" s="104"/>
    </row>
    <row r="14" spans="2:42" ht="18" x14ac:dyDescent="0.25">
      <c r="B14" s="160" t="s">
        <v>168</v>
      </c>
      <c r="C14" s="90">
        <v>50904</v>
      </c>
      <c r="D14" s="122"/>
      <c r="E14" s="272"/>
      <c r="F14" s="189"/>
      <c r="G14" s="192"/>
      <c r="H14" s="203"/>
      <c r="I14" s="197" t="s">
        <v>172</v>
      </c>
      <c r="J14" s="95">
        <f t="shared" si="0"/>
        <v>0</v>
      </c>
      <c r="K14" s="114"/>
      <c r="L14" s="97">
        <f t="shared" si="1"/>
        <v>0</v>
      </c>
      <c r="M14" s="115"/>
      <c r="N14" s="116">
        <f t="shared" si="2"/>
        <v>0</v>
      </c>
      <c r="O14" s="115"/>
      <c r="P14" s="116">
        <f t="shared" si="3"/>
        <v>0</v>
      </c>
      <c r="Q14" s="115"/>
      <c r="R14" s="116">
        <f t="shared" si="4"/>
        <v>0</v>
      </c>
      <c r="S14" s="115"/>
      <c r="T14" s="116">
        <f t="shared" si="9"/>
        <v>0</v>
      </c>
      <c r="U14" s="115"/>
      <c r="V14" s="116">
        <f t="shared" si="6"/>
        <v>0</v>
      </c>
      <c r="W14" s="115"/>
      <c r="X14" s="117">
        <f t="shared" si="7"/>
        <v>0</v>
      </c>
      <c r="Y14" s="118"/>
      <c r="Z14" s="102">
        <f t="shared" si="8"/>
        <v>0</v>
      </c>
      <c r="AA14" s="103"/>
      <c r="AB14" s="104"/>
      <c r="AC14" s="105" t="str">
        <f t="shared" si="10"/>
        <v>HOWEL.R</v>
      </c>
      <c r="AD14" s="106">
        <f t="shared" si="10"/>
        <v>50904</v>
      </c>
      <c r="AE14" s="107">
        <f t="shared" si="10"/>
        <v>0</v>
      </c>
      <c r="AF14" s="108">
        <f t="shared" si="11"/>
        <v>0</v>
      </c>
      <c r="AG14" s="108">
        <f t="shared" si="12"/>
        <v>0</v>
      </c>
      <c r="AH14" s="108">
        <f t="shared" si="13"/>
        <v>0</v>
      </c>
      <c r="AI14" s="108">
        <f t="shared" si="14"/>
        <v>0</v>
      </c>
      <c r="AJ14" s="108">
        <f t="shared" si="15"/>
        <v>0</v>
      </c>
      <c r="AK14" s="108">
        <f t="shared" si="16"/>
        <v>0</v>
      </c>
      <c r="AL14" s="108">
        <f t="shared" si="17"/>
        <v>0</v>
      </c>
      <c r="AM14" s="108">
        <f t="shared" si="18"/>
        <v>0</v>
      </c>
      <c r="AN14" s="32">
        <f t="shared" si="19"/>
        <v>0</v>
      </c>
      <c r="AO14" s="109">
        <f t="shared" si="20"/>
        <v>0</v>
      </c>
      <c r="AP14" s="104"/>
    </row>
    <row r="15" spans="2:42" ht="18" x14ac:dyDescent="0.25">
      <c r="B15" s="160"/>
      <c r="C15" s="90"/>
      <c r="D15" s="122"/>
      <c r="E15" s="272"/>
      <c r="F15" s="189"/>
      <c r="G15" s="192"/>
      <c r="H15" s="203"/>
      <c r="I15" s="197"/>
      <c r="J15" s="95">
        <f t="shared" si="0"/>
        <v>0</v>
      </c>
      <c r="K15" s="114"/>
      <c r="L15" s="97"/>
      <c r="M15" s="115"/>
      <c r="N15" s="116"/>
      <c r="O15" s="115"/>
      <c r="P15" s="116"/>
      <c r="Q15" s="115"/>
      <c r="R15" s="116"/>
      <c r="S15" s="115"/>
      <c r="T15" s="116"/>
      <c r="U15" s="115"/>
      <c r="V15" s="116"/>
      <c r="W15" s="115"/>
      <c r="X15" s="117"/>
      <c r="Y15" s="118"/>
      <c r="Z15" s="102"/>
      <c r="AA15" s="103"/>
      <c r="AB15" s="104"/>
      <c r="AC15" s="105">
        <f t="shared" si="10"/>
        <v>0</v>
      </c>
      <c r="AD15" s="106"/>
      <c r="AE15" s="107">
        <f t="shared" ref="AE15" si="21">D15</f>
        <v>0</v>
      </c>
      <c r="AF15" s="108">
        <f t="shared" ref="AF15" si="22">(K15*100)/$AF$7</f>
        <v>0</v>
      </c>
      <c r="AG15" s="108">
        <f t="shared" ref="AG15" si="23">(M15*100)/$AG$7</f>
        <v>0</v>
      </c>
      <c r="AH15" s="108">
        <f t="shared" ref="AH15" si="24">(O15*100)/$AH$7</f>
        <v>0</v>
      </c>
      <c r="AI15" s="108">
        <f t="shared" ref="AI15" si="25">(Q15*100)/$AI$7</f>
        <v>0</v>
      </c>
      <c r="AJ15" s="108">
        <f t="shared" ref="AJ15" si="26">(S15*100)/$AJ$7</f>
        <v>0</v>
      </c>
      <c r="AK15" s="108">
        <f t="shared" ref="AK15" si="27">(U15*100)/$AK$7</f>
        <v>0</v>
      </c>
      <c r="AL15" s="108">
        <f t="shared" ref="AL15" si="28">(W15*100)/$AL$7</f>
        <v>0</v>
      </c>
      <c r="AM15" s="108">
        <f t="shared" ref="AM15" si="29">(Y15*100)/$AM$7</f>
        <v>0</v>
      </c>
      <c r="AN15" s="32">
        <f t="shared" ref="AN15" si="30">COUNTIF(AF15:AM15,"&gt;0")</f>
        <v>0</v>
      </c>
      <c r="AO15" s="109">
        <f t="shared" ref="AO15" si="31">IF(ISERR(SUM(AF15:AM15)/AN15),0,SUM(AF15:AM15)/AN15)</f>
        <v>0</v>
      </c>
      <c r="AP15" s="104"/>
    </row>
    <row r="16" spans="2:42" ht="18" x14ac:dyDescent="0.25">
      <c r="B16" s="247" t="s">
        <v>162</v>
      </c>
      <c r="C16" s="90">
        <v>50997</v>
      </c>
      <c r="D16" s="135" t="s">
        <v>36</v>
      </c>
      <c r="E16" s="90"/>
      <c r="F16" s="189">
        <f>SUM(L16+N16+P16+R16+T16+V16+X16+Z16)</f>
        <v>210.76704234598969</v>
      </c>
      <c r="G16" s="195"/>
      <c r="H16" s="197"/>
      <c r="I16" s="194" t="s">
        <v>195</v>
      </c>
      <c r="J16" s="95">
        <f t="shared" si="0"/>
        <v>70.25568078199656</v>
      </c>
      <c r="K16" s="114"/>
      <c r="L16" s="97">
        <f t="shared" si="1"/>
        <v>0</v>
      </c>
      <c r="M16" s="115"/>
      <c r="N16" s="116">
        <f t="shared" si="2"/>
        <v>0</v>
      </c>
      <c r="O16" s="115"/>
      <c r="P16" s="116">
        <f t="shared" si="3"/>
        <v>0</v>
      </c>
      <c r="Q16" s="115">
        <v>27</v>
      </c>
      <c r="R16" s="116">
        <f t="shared" si="4"/>
        <v>69.230769230769226</v>
      </c>
      <c r="S16" s="115"/>
      <c r="T16" s="116">
        <f t="shared" si="9"/>
        <v>0</v>
      </c>
      <c r="U16" s="115">
        <v>24</v>
      </c>
      <c r="V16" s="116">
        <f t="shared" si="6"/>
        <v>63.157894736842103</v>
      </c>
      <c r="W16" s="115">
        <v>29</v>
      </c>
      <c r="X16" s="117">
        <f t="shared" si="7"/>
        <v>78.378378378378372</v>
      </c>
      <c r="Y16" s="118"/>
      <c r="Z16" s="102">
        <f t="shared" si="8"/>
        <v>0</v>
      </c>
      <c r="AA16" s="103"/>
      <c r="AB16" s="104"/>
      <c r="AC16" s="105" t="str">
        <f t="shared" si="10"/>
        <v>JOHN.C</v>
      </c>
      <c r="AD16" s="106">
        <f t="shared" si="10"/>
        <v>50997</v>
      </c>
      <c r="AE16" s="107" t="str">
        <f t="shared" si="10"/>
        <v>QUARRY</v>
      </c>
      <c r="AF16" s="108">
        <f t="shared" si="11"/>
        <v>0</v>
      </c>
      <c r="AG16" s="108">
        <f t="shared" si="12"/>
        <v>0</v>
      </c>
      <c r="AH16" s="108">
        <f t="shared" si="13"/>
        <v>0</v>
      </c>
      <c r="AI16" s="108">
        <f t="shared" si="14"/>
        <v>69.230769230769226</v>
      </c>
      <c r="AJ16" s="108">
        <f t="shared" si="15"/>
        <v>0</v>
      </c>
      <c r="AK16" s="108">
        <f t="shared" si="16"/>
        <v>63.157894736842103</v>
      </c>
      <c r="AL16" s="108">
        <f t="shared" si="17"/>
        <v>78.378378378378372</v>
      </c>
      <c r="AM16" s="108">
        <f t="shared" si="18"/>
        <v>0</v>
      </c>
      <c r="AN16" s="32">
        <f t="shared" si="19"/>
        <v>3</v>
      </c>
      <c r="AO16" s="109">
        <f t="shared" si="20"/>
        <v>70.25568078199656</v>
      </c>
      <c r="AP16" s="104"/>
    </row>
    <row r="17" spans="2:42" ht="18" x14ac:dyDescent="0.25">
      <c r="B17" s="160" t="s">
        <v>141</v>
      </c>
      <c r="C17" s="90"/>
      <c r="D17" s="122" t="s">
        <v>60</v>
      </c>
      <c r="E17" s="90"/>
      <c r="F17" s="189">
        <f>SUM(L17+N17+P17+R17+T17+V17+X17+Z17)</f>
        <v>0</v>
      </c>
      <c r="G17" s="326"/>
      <c r="H17" s="328"/>
      <c r="I17" s="197" t="s">
        <v>173</v>
      </c>
      <c r="J17" s="95">
        <f t="shared" si="0"/>
        <v>0</v>
      </c>
      <c r="K17" s="114"/>
      <c r="L17" s="97">
        <f t="shared" si="1"/>
        <v>0</v>
      </c>
      <c r="M17" s="115"/>
      <c r="N17" s="116">
        <f t="shared" si="2"/>
        <v>0</v>
      </c>
      <c r="O17" s="115"/>
      <c r="P17" s="116">
        <f t="shared" si="3"/>
        <v>0</v>
      </c>
      <c r="Q17" s="115"/>
      <c r="R17" s="116">
        <f t="shared" si="4"/>
        <v>0</v>
      </c>
      <c r="S17" s="115"/>
      <c r="T17" s="116">
        <f t="shared" si="9"/>
        <v>0</v>
      </c>
      <c r="U17" s="115"/>
      <c r="V17" s="116">
        <f t="shared" si="6"/>
        <v>0</v>
      </c>
      <c r="W17" s="115"/>
      <c r="X17" s="117">
        <f t="shared" si="7"/>
        <v>0</v>
      </c>
      <c r="Y17" s="118"/>
      <c r="Z17" s="102">
        <f t="shared" si="8"/>
        <v>0</v>
      </c>
      <c r="AA17" s="103"/>
      <c r="AB17" s="104"/>
      <c r="AC17" s="105" t="str">
        <f t="shared" si="10"/>
        <v>JONES.D</v>
      </c>
      <c r="AD17" s="106">
        <f t="shared" si="10"/>
        <v>0</v>
      </c>
      <c r="AE17" s="107" t="str">
        <f t="shared" si="10"/>
        <v>NELSON</v>
      </c>
      <c r="AF17" s="108">
        <f t="shared" si="11"/>
        <v>0</v>
      </c>
      <c r="AG17" s="108">
        <f t="shared" si="12"/>
        <v>0</v>
      </c>
      <c r="AH17" s="108">
        <f t="shared" si="13"/>
        <v>0</v>
      </c>
      <c r="AI17" s="108">
        <f t="shared" si="14"/>
        <v>0</v>
      </c>
      <c r="AJ17" s="108">
        <f t="shared" si="15"/>
        <v>0</v>
      </c>
      <c r="AK17" s="108">
        <f t="shared" si="16"/>
        <v>0</v>
      </c>
      <c r="AL17" s="108">
        <f t="shared" si="17"/>
        <v>0</v>
      </c>
      <c r="AM17" s="108">
        <f t="shared" si="18"/>
        <v>0</v>
      </c>
      <c r="AN17" s="32">
        <f t="shared" si="19"/>
        <v>0</v>
      </c>
      <c r="AO17" s="109">
        <f t="shared" si="20"/>
        <v>0</v>
      </c>
      <c r="AP17" s="104"/>
    </row>
    <row r="18" spans="2:42" ht="18" x14ac:dyDescent="0.25">
      <c r="B18" s="160" t="s">
        <v>169</v>
      </c>
      <c r="C18" s="90"/>
      <c r="D18" s="122" t="s">
        <v>73</v>
      </c>
      <c r="E18" s="112"/>
      <c r="F18" s="189">
        <f>SUM(L18+N18+P18+R18+T18+V18+X18+Z18)</f>
        <v>0</v>
      </c>
      <c r="G18" s="199">
        <v>1</v>
      </c>
      <c r="H18" s="363">
        <v>28.21</v>
      </c>
      <c r="I18" s="194" t="s">
        <v>174</v>
      </c>
      <c r="J18" s="95">
        <f t="shared" si="0"/>
        <v>0</v>
      </c>
      <c r="K18" s="114"/>
      <c r="L18" s="97">
        <f t="shared" si="1"/>
        <v>0</v>
      </c>
      <c r="M18" s="115"/>
      <c r="N18" s="116">
        <f t="shared" si="2"/>
        <v>0</v>
      </c>
      <c r="O18" s="115"/>
      <c r="P18" s="116">
        <f t="shared" si="3"/>
        <v>0</v>
      </c>
      <c r="Q18" s="115"/>
      <c r="R18" s="116">
        <f t="shared" si="4"/>
        <v>0</v>
      </c>
      <c r="S18" s="115"/>
      <c r="T18" s="116">
        <f t="shared" si="9"/>
        <v>0</v>
      </c>
      <c r="U18" s="115"/>
      <c r="V18" s="116">
        <f t="shared" si="6"/>
        <v>0</v>
      </c>
      <c r="W18" s="115"/>
      <c r="X18" s="117">
        <f t="shared" si="7"/>
        <v>0</v>
      </c>
      <c r="Y18" s="118"/>
      <c r="Z18" s="102">
        <f t="shared" si="8"/>
        <v>0</v>
      </c>
      <c r="AA18" s="103"/>
      <c r="AB18" s="104"/>
      <c r="AC18" s="105" t="str">
        <f t="shared" si="10"/>
        <v>LONG.M (jnr)</v>
      </c>
      <c r="AD18" s="106">
        <f t="shared" si="10"/>
        <v>0</v>
      </c>
      <c r="AE18" s="107" t="str">
        <f t="shared" si="10"/>
        <v>CASTLETON</v>
      </c>
      <c r="AF18" s="108">
        <f t="shared" si="11"/>
        <v>0</v>
      </c>
      <c r="AG18" s="108">
        <f t="shared" si="12"/>
        <v>0</v>
      </c>
      <c r="AH18" s="108">
        <f t="shared" si="13"/>
        <v>0</v>
      </c>
      <c r="AI18" s="108">
        <f t="shared" si="14"/>
        <v>0</v>
      </c>
      <c r="AJ18" s="108">
        <f t="shared" si="15"/>
        <v>0</v>
      </c>
      <c r="AK18" s="108">
        <f t="shared" si="16"/>
        <v>0</v>
      </c>
      <c r="AL18" s="108">
        <f t="shared" si="17"/>
        <v>0</v>
      </c>
      <c r="AM18" s="108">
        <f t="shared" si="18"/>
        <v>0</v>
      </c>
      <c r="AN18" s="32">
        <f t="shared" si="19"/>
        <v>0</v>
      </c>
      <c r="AO18" s="109">
        <f t="shared" si="20"/>
        <v>0</v>
      </c>
      <c r="AP18" s="104"/>
    </row>
    <row r="19" spans="2:42" ht="18" x14ac:dyDescent="0.25">
      <c r="B19" s="273" t="s">
        <v>194</v>
      </c>
      <c r="C19" s="286"/>
      <c r="D19" s="208" t="s">
        <v>36</v>
      </c>
      <c r="E19" s="202"/>
      <c r="F19" s="189">
        <f>SUM(L19+N19+P19+R19+T19+V19+X19+Z19)</f>
        <v>214.20866947182736</v>
      </c>
      <c r="G19" s="195"/>
      <c r="H19" s="201"/>
      <c r="I19" s="194" t="s">
        <v>195</v>
      </c>
      <c r="J19" s="95">
        <f t="shared" si="0"/>
        <v>53.552167367956841</v>
      </c>
      <c r="K19" s="114"/>
      <c r="L19" s="97">
        <f t="shared" si="1"/>
        <v>0</v>
      </c>
      <c r="M19" s="115"/>
      <c r="N19" s="116">
        <f t="shared" si="2"/>
        <v>0</v>
      </c>
      <c r="O19" s="115"/>
      <c r="P19" s="116">
        <f t="shared" si="3"/>
        <v>0</v>
      </c>
      <c r="Q19" s="115">
        <v>21</v>
      </c>
      <c r="R19" s="116">
        <f t="shared" si="4"/>
        <v>53.846153846153847</v>
      </c>
      <c r="S19" s="115">
        <v>16</v>
      </c>
      <c r="T19" s="116">
        <f t="shared" si="9"/>
        <v>48.484848484848484</v>
      </c>
      <c r="U19" s="115">
        <v>23</v>
      </c>
      <c r="V19" s="116">
        <f t="shared" si="6"/>
        <v>60.526315789473685</v>
      </c>
      <c r="W19" s="115">
        <v>19</v>
      </c>
      <c r="X19" s="117">
        <f t="shared" si="7"/>
        <v>51.351351351351354</v>
      </c>
      <c r="Y19" s="118"/>
      <c r="Z19" s="102">
        <f t="shared" si="8"/>
        <v>0</v>
      </c>
      <c r="AA19" s="103"/>
      <c r="AB19" s="104"/>
      <c r="AC19" s="105" t="str">
        <f t="shared" si="10"/>
        <v>MEEK.W</v>
      </c>
      <c r="AD19" s="106">
        <f t="shared" si="10"/>
        <v>0</v>
      </c>
      <c r="AE19" s="107" t="str">
        <f t="shared" si="10"/>
        <v>QUARRY</v>
      </c>
      <c r="AF19" s="108">
        <f t="shared" si="11"/>
        <v>0</v>
      </c>
      <c r="AG19" s="108">
        <f t="shared" si="12"/>
        <v>0</v>
      </c>
      <c r="AH19" s="108">
        <f t="shared" si="13"/>
        <v>0</v>
      </c>
      <c r="AI19" s="108">
        <f t="shared" si="14"/>
        <v>53.846153846153847</v>
      </c>
      <c r="AJ19" s="108">
        <f t="shared" si="15"/>
        <v>48.484848484848484</v>
      </c>
      <c r="AK19" s="108">
        <f t="shared" si="16"/>
        <v>60.526315789473685</v>
      </c>
      <c r="AL19" s="108">
        <f t="shared" si="17"/>
        <v>51.351351351351354</v>
      </c>
      <c r="AM19" s="108">
        <f t="shared" si="18"/>
        <v>0</v>
      </c>
      <c r="AN19" s="32">
        <f t="shared" si="19"/>
        <v>4</v>
      </c>
      <c r="AO19" s="109">
        <f t="shared" si="20"/>
        <v>53.552167367956841</v>
      </c>
      <c r="AP19" s="104"/>
    </row>
    <row r="20" spans="2:42" ht="18" x14ac:dyDescent="0.25">
      <c r="B20" s="359" t="s">
        <v>113</v>
      </c>
      <c r="C20" s="360"/>
      <c r="D20" s="361" t="s">
        <v>73</v>
      </c>
      <c r="E20" s="202"/>
      <c r="F20" s="189">
        <f>SUM(L20+N20+P20+R20+T20+V20+X20+Z20)</f>
        <v>0</v>
      </c>
      <c r="G20" s="195">
        <v>1</v>
      </c>
      <c r="H20" s="193">
        <v>21.62</v>
      </c>
      <c r="I20" s="200" t="s">
        <v>175</v>
      </c>
      <c r="J20" s="95">
        <f t="shared" si="0"/>
        <v>0</v>
      </c>
      <c r="K20" s="114"/>
      <c r="L20" s="97">
        <f t="shared" si="1"/>
        <v>0</v>
      </c>
      <c r="M20" s="115"/>
      <c r="N20" s="116">
        <f t="shared" si="2"/>
        <v>0</v>
      </c>
      <c r="O20" s="115"/>
      <c r="P20" s="116">
        <f t="shared" si="3"/>
        <v>0</v>
      </c>
      <c r="Q20" s="115"/>
      <c r="R20" s="116">
        <f t="shared" si="4"/>
        <v>0</v>
      </c>
      <c r="S20" s="115"/>
      <c r="T20" s="116">
        <f t="shared" si="9"/>
        <v>0</v>
      </c>
      <c r="U20" s="115" t="s">
        <v>49</v>
      </c>
      <c r="V20" s="116">
        <f t="shared" si="6"/>
        <v>0</v>
      </c>
      <c r="W20" s="115"/>
      <c r="X20" s="117">
        <f t="shared" si="7"/>
        <v>0</v>
      </c>
      <c r="Y20" s="118"/>
      <c r="Z20" s="102">
        <f t="shared" si="8"/>
        <v>0</v>
      </c>
      <c r="AA20" s="103"/>
      <c r="AB20" s="104"/>
      <c r="AC20" s="105" t="str">
        <f t="shared" si="10"/>
        <v>MORGAN.N</v>
      </c>
      <c r="AD20" s="106">
        <f t="shared" si="10"/>
        <v>0</v>
      </c>
      <c r="AE20" s="107" t="str">
        <f t="shared" si="10"/>
        <v>CASTLETON</v>
      </c>
      <c r="AF20" s="108">
        <f t="shared" si="11"/>
        <v>0</v>
      </c>
      <c r="AG20" s="108">
        <f t="shared" si="12"/>
        <v>0</v>
      </c>
      <c r="AH20" s="108">
        <f t="shared" si="13"/>
        <v>0</v>
      </c>
      <c r="AI20" s="108">
        <f t="shared" si="14"/>
        <v>0</v>
      </c>
      <c r="AJ20" s="108">
        <f t="shared" si="15"/>
        <v>0</v>
      </c>
      <c r="AK20" s="108"/>
      <c r="AL20" s="108">
        <f t="shared" si="17"/>
        <v>0</v>
      </c>
      <c r="AM20" s="108">
        <f t="shared" si="18"/>
        <v>0</v>
      </c>
      <c r="AN20" s="32">
        <f t="shared" si="19"/>
        <v>0</v>
      </c>
      <c r="AO20" s="109">
        <f t="shared" si="20"/>
        <v>0</v>
      </c>
      <c r="AP20" s="104"/>
    </row>
    <row r="21" spans="2:42" ht="18" x14ac:dyDescent="0.25">
      <c r="B21" s="160" t="s">
        <v>170</v>
      </c>
      <c r="C21" s="90"/>
      <c r="D21" s="122" t="s">
        <v>36</v>
      </c>
      <c r="E21" s="198"/>
      <c r="F21" s="189"/>
      <c r="G21" s="195">
        <v>1</v>
      </c>
      <c r="H21" s="206">
        <v>88.69</v>
      </c>
      <c r="I21" s="200" t="s">
        <v>176</v>
      </c>
      <c r="J21" s="95">
        <f t="shared" si="0"/>
        <v>0</v>
      </c>
      <c r="K21" s="114"/>
      <c r="L21" s="97">
        <f t="shared" si="1"/>
        <v>0</v>
      </c>
      <c r="M21" s="115"/>
      <c r="N21" s="116">
        <f t="shared" si="2"/>
        <v>0</v>
      </c>
      <c r="O21" s="115"/>
      <c r="P21" s="116">
        <f t="shared" si="3"/>
        <v>0</v>
      </c>
      <c r="Q21" s="115"/>
      <c r="R21" s="116">
        <f t="shared" si="4"/>
        <v>0</v>
      </c>
      <c r="S21" s="115"/>
      <c r="T21" s="116">
        <f t="shared" si="9"/>
        <v>0</v>
      </c>
      <c r="U21" s="115"/>
      <c r="V21" s="116">
        <f t="shared" si="6"/>
        <v>0</v>
      </c>
      <c r="W21" s="115"/>
      <c r="X21" s="117">
        <f t="shared" si="7"/>
        <v>0</v>
      </c>
      <c r="Y21" s="118"/>
      <c r="Z21" s="102">
        <f t="shared" si="8"/>
        <v>0</v>
      </c>
      <c r="AA21" s="103"/>
      <c r="AB21" s="104"/>
      <c r="AC21" s="105" t="str">
        <f t="shared" si="10"/>
        <v>ROBINSON.M</v>
      </c>
      <c r="AD21" s="106">
        <f t="shared" si="10"/>
        <v>0</v>
      </c>
      <c r="AE21" s="107" t="str">
        <f t="shared" si="10"/>
        <v>QUARRY</v>
      </c>
      <c r="AF21" s="108">
        <f t="shared" si="11"/>
        <v>0</v>
      </c>
      <c r="AG21" s="108">
        <f t="shared" si="12"/>
        <v>0</v>
      </c>
      <c r="AH21" s="108">
        <f t="shared" si="13"/>
        <v>0</v>
      </c>
      <c r="AI21" s="108">
        <f t="shared" si="14"/>
        <v>0</v>
      </c>
      <c r="AJ21" s="108">
        <f t="shared" si="15"/>
        <v>0</v>
      </c>
      <c r="AK21" s="108">
        <f t="shared" si="16"/>
        <v>0</v>
      </c>
      <c r="AL21" s="108">
        <f t="shared" si="17"/>
        <v>0</v>
      </c>
      <c r="AM21" s="108">
        <f t="shared" si="18"/>
        <v>0</v>
      </c>
      <c r="AN21" s="32">
        <f t="shared" si="19"/>
        <v>0</v>
      </c>
      <c r="AO21" s="109">
        <f t="shared" si="20"/>
        <v>0</v>
      </c>
      <c r="AP21" s="104"/>
    </row>
    <row r="22" spans="2:42" ht="18" x14ac:dyDescent="0.25">
      <c r="B22" s="160"/>
      <c r="C22" s="90"/>
      <c r="D22" s="122"/>
      <c r="E22" s="90"/>
      <c r="F22" s="189">
        <f>SUM(L22+N22+P22+R22+T22+V22+X22+Z22)</f>
        <v>0</v>
      </c>
      <c r="G22" s="195"/>
      <c r="H22" s="203"/>
      <c r="I22" s="197"/>
      <c r="J22" s="95">
        <f t="shared" si="0"/>
        <v>0</v>
      </c>
      <c r="K22" s="114"/>
      <c r="L22" s="97">
        <f t="shared" si="1"/>
        <v>0</v>
      </c>
      <c r="M22" s="115"/>
      <c r="N22" s="116">
        <f t="shared" si="2"/>
        <v>0</v>
      </c>
      <c r="O22" s="115"/>
      <c r="P22" s="116">
        <f t="shared" si="3"/>
        <v>0</v>
      </c>
      <c r="Q22" s="115"/>
      <c r="R22" s="116">
        <f t="shared" si="4"/>
        <v>0</v>
      </c>
      <c r="S22" s="115"/>
      <c r="T22" s="116">
        <f t="shared" si="9"/>
        <v>0</v>
      </c>
      <c r="U22" s="115"/>
      <c r="V22" s="116">
        <f t="shared" si="6"/>
        <v>0</v>
      </c>
      <c r="W22" s="115"/>
      <c r="X22" s="117">
        <f t="shared" si="7"/>
        <v>0</v>
      </c>
      <c r="Y22" s="118"/>
      <c r="Z22" s="102">
        <f t="shared" si="8"/>
        <v>0</v>
      </c>
      <c r="AA22" s="103"/>
      <c r="AB22" s="104"/>
      <c r="AC22" s="105">
        <f t="shared" si="10"/>
        <v>0</v>
      </c>
      <c r="AD22" s="106">
        <f t="shared" si="10"/>
        <v>0</v>
      </c>
      <c r="AE22" s="107">
        <f t="shared" si="10"/>
        <v>0</v>
      </c>
      <c r="AF22" s="108">
        <f t="shared" si="11"/>
        <v>0</v>
      </c>
      <c r="AG22" s="108">
        <f t="shared" si="12"/>
        <v>0</v>
      </c>
      <c r="AH22" s="108">
        <f t="shared" si="13"/>
        <v>0</v>
      </c>
      <c r="AI22" s="108">
        <f t="shared" si="14"/>
        <v>0</v>
      </c>
      <c r="AJ22" s="108">
        <f t="shared" si="15"/>
        <v>0</v>
      </c>
      <c r="AK22" s="108">
        <f t="shared" si="16"/>
        <v>0</v>
      </c>
      <c r="AL22" s="108">
        <f t="shared" si="17"/>
        <v>0</v>
      </c>
      <c r="AM22" s="108">
        <f t="shared" si="18"/>
        <v>0</v>
      </c>
      <c r="AN22" s="32">
        <f t="shared" si="19"/>
        <v>0</v>
      </c>
      <c r="AO22" s="109">
        <f t="shared" si="20"/>
        <v>0</v>
      </c>
      <c r="AP22" s="104"/>
    </row>
    <row r="23" spans="2:42" ht="18" x14ac:dyDescent="0.25">
      <c r="B23" s="264"/>
      <c r="C23" s="202"/>
      <c r="D23" s="324"/>
      <c r="E23" s="90"/>
      <c r="F23" s="189">
        <f t="shared" ref="F23:F30" si="32">SUM(L23+N23+P23+R23+T23+V23+X23+Z23)</f>
        <v>0</v>
      </c>
      <c r="G23" s="195"/>
      <c r="H23" s="203"/>
      <c r="I23" s="194"/>
      <c r="J23" s="95">
        <f t="shared" ref="J23:J30" si="33">AO23</f>
        <v>0</v>
      </c>
      <c r="K23" s="114"/>
      <c r="L23" s="97">
        <f t="shared" ref="L23:L30" si="34">AF23</f>
        <v>0</v>
      </c>
      <c r="M23" s="115"/>
      <c r="N23" s="116">
        <f t="shared" ref="N23:N30" si="35">AG23</f>
        <v>0</v>
      </c>
      <c r="O23" s="115"/>
      <c r="P23" s="116">
        <f t="shared" ref="P23:P30" si="36">AH23</f>
        <v>0</v>
      </c>
      <c r="Q23" s="115"/>
      <c r="R23" s="116">
        <f t="shared" ref="R23:R30" si="37">AI23</f>
        <v>0</v>
      </c>
      <c r="S23" s="115"/>
      <c r="T23" s="116">
        <f t="shared" si="9"/>
        <v>0</v>
      </c>
      <c r="U23" s="115"/>
      <c r="V23" s="116">
        <f t="shared" si="6"/>
        <v>0</v>
      </c>
      <c r="W23" s="115"/>
      <c r="X23" s="117">
        <f t="shared" si="7"/>
        <v>0</v>
      </c>
      <c r="Y23" s="118"/>
      <c r="Z23" s="102">
        <f t="shared" si="8"/>
        <v>0</v>
      </c>
      <c r="AA23" s="103"/>
      <c r="AB23" s="104"/>
      <c r="AC23" s="105">
        <f t="shared" si="10"/>
        <v>0</v>
      </c>
      <c r="AD23" s="106">
        <f t="shared" si="10"/>
        <v>0</v>
      </c>
      <c r="AE23" s="107">
        <f t="shared" si="10"/>
        <v>0</v>
      </c>
      <c r="AF23" s="108">
        <f t="shared" si="11"/>
        <v>0</v>
      </c>
      <c r="AG23" s="108">
        <f t="shared" si="12"/>
        <v>0</v>
      </c>
      <c r="AH23" s="108">
        <f t="shared" si="13"/>
        <v>0</v>
      </c>
      <c r="AI23" s="108">
        <f t="shared" si="14"/>
        <v>0</v>
      </c>
      <c r="AJ23" s="108">
        <f t="shared" si="15"/>
        <v>0</v>
      </c>
      <c r="AK23" s="108">
        <f t="shared" si="16"/>
        <v>0</v>
      </c>
      <c r="AL23" s="108">
        <f t="shared" si="17"/>
        <v>0</v>
      </c>
      <c r="AM23" s="108">
        <f t="shared" si="18"/>
        <v>0</v>
      </c>
      <c r="AN23" s="32">
        <f t="shared" si="19"/>
        <v>0</v>
      </c>
      <c r="AO23" s="109">
        <f t="shared" si="20"/>
        <v>0</v>
      </c>
      <c r="AP23" s="104"/>
    </row>
    <row r="24" spans="2:42" ht="18" x14ac:dyDescent="0.25">
      <c r="B24" s="160"/>
      <c r="C24" s="90"/>
      <c r="D24" s="122"/>
      <c r="E24" s="90"/>
      <c r="F24" s="189">
        <f t="shared" si="32"/>
        <v>0</v>
      </c>
      <c r="G24" s="195"/>
      <c r="H24" s="196"/>
      <c r="I24" s="197"/>
      <c r="J24" s="95">
        <f t="shared" si="33"/>
        <v>0</v>
      </c>
      <c r="K24" s="114"/>
      <c r="L24" s="97">
        <f t="shared" si="34"/>
        <v>0</v>
      </c>
      <c r="M24" s="115"/>
      <c r="N24" s="116">
        <f t="shared" si="35"/>
        <v>0</v>
      </c>
      <c r="O24" s="115"/>
      <c r="P24" s="116">
        <f t="shared" si="36"/>
        <v>0</v>
      </c>
      <c r="Q24" s="115"/>
      <c r="R24" s="116">
        <f t="shared" si="37"/>
        <v>0</v>
      </c>
      <c r="S24" s="115"/>
      <c r="T24" s="116">
        <f t="shared" si="9"/>
        <v>0</v>
      </c>
      <c r="U24" s="115"/>
      <c r="V24" s="116">
        <f t="shared" si="6"/>
        <v>0</v>
      </c>
      <c r="W24" s="115"/>
      <c r="X24" s="117">
        <f t="shared" si="7"/>
        <v>0</v>
      </c>
      <c r="Y24" s="118"/>
      <c r="Z24" s="102">
        <f t="shared" si="8"/>
        <v>0</v>
      </c>
      <c r="AA24" s="103"/>
      <c r="AB24" s="104"/>
      <c r="AC24" s="105">
        <f t="shared" si="10"/>
        <v>0</v>
      </c>
      <c r="AD24" s="106">
        <f t="shared" si="10"/>
        <v>0</v>
      </c>
      <c r="AE24" s="107">
        <f t="shared" si="10"/>
        <v>0</v>
      </c>
      <c r="AF24" s="108">
        <f t="shared" si="11"/>
        <v>0</v>
      </c>
      <c r="AG24" s="108">
        <f t="shared" si="12"/>
        <v>0</v>
      </c>
      <c r="AH24" s="108">
        <f t="shared" si="13"/>
        <v>0</v>
      </c>
      <c r="AI24" s="108">
        <f t="shared" si="14"/>
        <v>0</v>
      </c>
      <c r="AJ24" s="108">
        <f t="shared" si="15"/>
        <v>0</v>
      </c>
      <c r="AK24" s="108">
        <f t="shared" si="16"/>
        <v>0</v>
      </c>
      <c r="AL24" s="108">
        <f t="shared" si="17"/>
        <v>0</v>
      </c>
      <c r="AM24" s="108">
        <f t="shared" si="18"/>
        <v>0</v>
      </c>
      <c r="AN24" s="32">
        <f t="shared" si="19"/>
        <v>0</v>
      </c>
      <c r="AO24" s="109">
        <f t="shared" si="20"/>
        <v>0</v>
      </c>
      <c r="AP24" s="104"/>
    </row>
    <row r="25" spans="2:42" ht="18" x14ac:dyDescent="0.25">
      <c r="B25" s="322"/>
      <c r="C25" s="323"/>
      <c r="D25" s="139"/>
      <c r="E25" s="90"/>
      <c r="F25" s="189">
        <f t="shared" si="32"/>
        <v>0</v>
      </c>
      <c r="G25" s="195"/>
      <c r="H25" s="203"/>
      <c r="I25" s="197"/>
      <c r="J25" s="95">
        <f t="shared" si="33"/>
        <v>0</v>
      </c>
      <c r="K25" s="114"/>
      <c r="L25" s="97">
        <f t="shared" si="34"/>
        <v>0</v>
      </c>
      <c r="M25" s="115"/>
      <c r="N25" s="116">
        <f t="shared" si="35"/>
        <v>0</v>
      </c>
      <c r="O25" s="115"/>
      <c r="P25" s="116">
        <f t="shared" si="36"/>
        <v>0</v>
      </c>
      <c r="Q25" s="115"/>
      <c r="R25" s="116">
        <f t="shared" si="37"/>
        <v>0</v>
      </c>
      <c r="S25" s="115"/>
      <c r="T25" s="116">
        <f t="shared" si="9"/>
        <v>0</v>
      </c>
      <c r="U25" s="115"/>
      <c r="V25" s="116">
        <f t="shared" si="6"/>
        <v>0</v>
      </c>
      <c r="W25" s="115"/>
      <c r="X25" s="117">
        <f t="shared" si="7"/>
        <v>0</v>
      </c>
      <c r="Y25" s="118"/>
      <c r="Z25" s="102">
        <f t="shared" si="8"/>
        <v>0</v>
      </c>
      <c r="AA25" s="103"/>
      <c r="AB25" s="104"/>
      <c r="AC25" s="105">
        <f t="shared" si="10"/>
        <v>0</v>
      </c>
      <c r="AD25" s="106">
        <f t="shared" si="10"/>
        <v>0</v>
      </c>
      <c r="AE25" s="107">
        <f t="shared" si="10"/>
        <v>0</v>
      </c>
      <c r="AF25" s="108">
        <f t="shared" si="11"/>
        <v>0</v>
      </c>
      <c r="AG25" s="108">
        <f t="shared" si="12"/>
        <v>0</v>
      </c>
      <c r="AH25" s="108">
        <f t="shared" si="13"/>
        <v>0</v>
      </c>
      <c r="AI25" s="108">
        <f t="shared" si="14"/>
        <v>0</v>
      </c>
      <c r="AJ25" s="108">
        <f t="shared" si="15"/>
        <v>0</v>
      </c>
      <c r="AK25" s="108">
        <f t="shared" si="16"/>
        <v>0</v>
      </c>
      <c r="AL25" s="108">
        <f t="shared" si="17"/>
        <v>0</v>
      </c>
      <c r="AM25" s="108">
        <f t="shared" si="18"/>
        <v>0</v>
      </c>
      <c r="AN25" s="32">
        <f t="shared" si="19"/>
        <v>0</v>
      </c>
      <c r="AO25" s="109">
        <f t="shared" si="20"/>
        <v>0</v>
      </c>
      <c r="AP25" s="104"/>
    </row>
    <row r="26" spans="2:42" ht="18" x14ac:dyDescent="0.25">
      <c r="B26" s="248"/>
      <c r="C26" s="202"/>
      <c r="D26" s="112"/>
      <c r="E26" s="90"/>
      <c r="F26" s="189">
        <f t="shared" si="32"/>
        <v>0</v>
      </c>
      <c r="G26" s="195"/>
      <c r="H26" s="193"/>
      <c r="I26" s="197"/>
      <c r="J26" s="95">
        <f t="shared" si="33"/>
        <v>0</v>
      </c>
      <c r="K26" s="114"/>
      <c r="L26" s="97">
        <f t="shared" si="34"/>
        <v>0</v>
      </c>
      <c r="M26" s="115"/>
      <c r="N26" s="116">
        <f t="shared" si="35"/>
        <v>0</v>
      </c>
      <c r="O26" s="115"/>
      <c r="P26" s="116">
        <f t="shared" si="36"/>
        <v>0</v>
      </c>
      <c r="Q26" s="115"/>
      <c r="R26" s="116">
        <f t="shared" si="37"/>
        <v>0</v>
      </c>
      <c r="S26" s="115"/>
      <c r="T26" s="116">
        <f t="shared" si="9"/>
        <v>0</v>
      </c>
      <c r="U26" s="115"/>
      <c r="V26" s="116">
        <f t="shared" si="6"/>
        <v>0</v>
      </c>
      <c r="W26" s="115"/>
      <c r="X26" s="117">
        <f t="shared" si="7"/>
        <v>0</v>
      </c>
      <c r="Y26" s="118"/>
      <c r="Z26" s="102">
        <f t="shared" si="8"/>
        <v>0</v>
      </c>
      <c r="AA26" s="103"/>
      <c r="AB26" s="104"/>
      <c r="AC26" s="105">
        <f t="shared" si="10"/>
        <v>0</v>
      </c>
      <c r="AD26" s="106">
        <f t="shared" si="10"/>
        <v>0</v>
      </c>
      <c r="AE26" s="107">
        <f t="shared" si="10"/>
        <v>0</v>
      </c>
      <c r="AF26" s="108">
        <f t="shared" si="11"/>
        <v>0</v>
      </c>
      <c r="AG26" s="108">
        <f t="shared" si="12"/>
        <v>0</v>
      </c>
      <c r="AH26" s="108">
        <f t="shared" si="13"/>
        <v>0</v>
      </c>
      <c r="AI26" s="108">
        <f t="shared" si="14"/>
        <v>0</v>
      </c>
      <c r="AJ26" s="108">
        <f t="shared" si="15"/>
        <v>0</v>
      </c>
      <c r="AK26" s="108">
        <f t="shared" si="16"/>
        <v>0</v>
      </c>
      <c r="AL26" s="108">
        <f t="shared" si="17"/>
        <v>0</v>
      </c>
      <c r="AM26" s="108">
        <f t="shared" si="18"/>
        <v>0</v>
      </c>
      <c r="AN26" s="32">
        <f t="shared" si="19"/>
        <v>0</v>
      </c>
      <c r="AO26" s="109">
        <f t="shared" si="20"/>
        <v>0</v>
      </c>
      <c r="AP26" s="104"/>
    </row>
    <row r="27" spans="2:42" ht="18" x14ac:dyDescent="0.25">
      <c r="B27" s="160"/>
      <c r="C27" s="292"/>
      <c r="D27" s="160"/>
      <c r="E27" s="90"/>
      <c r="F27" s="189">
        <f t="shared" si="32"/>
        <v>0</v>
      </c>
      <c r="G27" s="192"/>
      <c r="H27" s="203"/>
      <c r="I27" s="194"/>
      <c r="J27" s="95">
        <f t="shared" si="33"/>
        <v>0</v>
      </c>
      <c r="K27" s="114"/>
      <c r="L27" s="97">
        <f t="shared" si="34"/>
        <v>0</v>
      </c>
      <c r="M27" s="115"/>
      <c r="N27" s="116">
        <f t="shared" si="35"/>
        <v>0</v>
      </c>
      <c r="O27" s="115"/>
      <c r="P27" s="116">
        <f t="shared" si="36"/>
        <v>0</v>
      </c>
      <c r="Q27" s="115"/>
      <c r="R27" s="116">
        <f t="shared" si="37"/>
        <v>0</v>
      </c>
      <c r="S27" s="115"/>
      <c r="T27" s="116">
        <f t="shared" si="9"/>
        <v>0</v>
      </c>
      <c r="U27" s="115"/>
      <c r="V27" s="116">
        <f t="shared" si="6"/>
        <v>0</v>
      </c>
      <c r="W27" s="115"/>
      <c r="X27" s="117">
        <f t="shared" si="7"/>
        <v>0</v>
      </c>
      <c r="Y27" s="118"/>
      <c r="Z27" s="102">
        <f t="shared" si="8"/>
        <v>0</v>
      </c>
      <c r="AA27" s="103"/>
      <c r="AB27" s="104"/>
      <c r="AC27" s="105">
        <f t="shared" si="10"/>
        <v>0</v>
      </c>
      <c r="AD27" s="106">
        <f t="shared" si="10"/>
        <v>0</v>
      </c>
      <c r="AE27" s="107">
        <f t="shared" si="10"/>
        <v>0</v>
      </c>
      <c r="AF27" s="108">
        <f t="shared" si="11"/>
        <v>0</v>
      </c>
      <c r="AG27" s="108">
        <f t="shared" si="12"/>
        <v>0</v>
      </c>
      <c r="AH27" s="108">
        <f t="shared" si="13"/>
        <v>0</v>
      </c>
      <c r="AI27" s="108">
        <f t="shared" si="14"/>
        <v>0</v>
      </c>
      <c r="AJ27" s="108">
        <f t="shared" si="15"/>
        <v>0</v>
      </c>
      <c r="AK27" s="108">
        <f t="shared" si="16"/>
        <v>0</v>
      </c>
      <c r="AL27" s="108">
        <f t="shared" si="17"/>
        <v>0</v>
      </c>
      <c r="AM27" s="108">
        <f t="shared" si="18"/>
        <v>0</v>
      </c>
      <c r="AN27" s="32">
        <f t="shared" si="19"/>
        <v>0</v>
      </c>
      <c r="AO27" s="109">
        <f t="shared" si="20"/>
        <v>0</v>
      </c>
      <c r="AP27" s="104"/>
    </row>
    <row r="28" spans="2:42" ht="18" x14ac:dyDescent="0.25">
      <c r="B28" s="160"/>
      <c r="C28" s="90"/>
      <c r="D28" s="247"/>
      <c r="E28" s="90"/>
      <c r="F28" s="189">
        <f t="shared" si="32"/>
        <v>0</v>
      </c>
      <c r="G28" s="195"/>
      <c r="H28" s="293"/>
      <c r="I28" s="200"/>
      <c r="J28" s="95">
        <f t="shared" si="33"/>
        <v>0</v>
      </c>
      <c r="K28" s="114"/>
      <c r="L28" s="97">
        <f t="shared" si="34"/>
        <v>0</v>
      </c>
      <c r="M28" s="115"/>
      <c r="N28" s="116">
        <f t="shared" si="35"/>
        <v>0</v>
      </c>
      <c r="O28" s="115"/>
      <c r="P28" s="116">
        <f t="shared" si="36"/>
        <v>0</v>
      </c>
      <c r="Q28" s="115"/>
      <c r="R28" s="116">
        <f t="shared" si="37"/>
        <v>0</v>
      </c>
      <c r="S28" s="115"/>
      <c r="T28" s="116">
        <f t="shared" si="9"/>
        <v>0</v>
      </c>
      <c r="U28" s="115"/>
      <c r="V28" s="116">
        <f t="shared" si="6"/>
        <v>0</v>
      </c>
      <c r="W28" s="115"/>
      <c r="X28" s="117">
        <f t="shared" si="7"/>
        <v>0</v>
      </c>
      <c r="Y28" s="118"/>
      <c r="Z28" s="102">
        <f t="shared" si="8"/>
        <v>0</v>
      </c>
      <c r="AA28" s="103"/>
      <c r="AB28" s="104"/>
      <c r="AC28" s="105">
        <f t="shared" si="10"/>
        <v>0</v>
      </c>
      <c r="AD28" s="106">
        <f t="shared" si="10"/>
        <v>0</v>
      </c>
      <c r="AE28" s="107">
        <f t="shared" si="10"/>
        <v>0</v>
      </c>
      <c r="AF28" s="108">
        <f t="shared" si="11"/>
        <v>0</v>
      </c>
      <c r="AG28" s="108">
        <f t="shared" si="12"/>
        <v>0</v>
      </c>
      <c r="AH28" s="108">
        <f t="shared" si="13"/>
        <v>0</v>
      </c>
      <c r="AI28" s="108">
        <f t="shared" si="14"/>
        <v>0</v>
      </c>
      <c r="AJ28" s="108">
        <f t="shared" si="15"/>
        <v>0</v>
      </c>
      <c r="AK28" s="108">
        <f t="shared" si="16"/>
        <v>0</v>
      </c>
      <c r="AL28" s="108">
        <f t="shared" si="17"/>
        <v>0</v>
      </c>
      <c r="AM28" s="108">
        <f t="shared" si="18"/>
        <v>0</v>
      </c>
      <c r="AN28" s="32">
        <f t="shared" si="19"/>
        <v>0</v>
      </c>
      <c r="AO28" s="109">
        <f t="shared" si="20"/>
        <v>0</v>
      </c>
      <c r="AP28" s="104"/>
    </row>
    <row r="29" spans="2:42" ht="18" x14ac:dyDescent="0.25">
      <c r="B29" s="160"/>
      <c r="C29" s="202"/>
      <c r="D29" s="122"/>
      <c r="E29" s="202"/>
      <c r="F29" s="189">
        <f t="shared" si="32"/>
        <v>0</v>
      </c>
      <c r="G29" s="195"/>
      <c r="H29" s="203"/>
      <c r="I29" s="197"/>
      <c r="J29" s="95">
        <f t="shared" si="33"/>
        <v>0</v>
      </c>
      <c r="K29" s="114"/>
      <c r="L29" s="97">
        <f t="shared" si="34"/>
        <v>0</v>
      </c>
      <c r="M29" s="115"/>
      <c r="N29" s="116">
        <f t="shared" si="35"/>
        <v>0</v>
      </c>
      <c r="O29" s="115"/>
      <c r="P29" s="116">
        <f t="shared" si="36"/>
        <v>0</v>
      </c>
      <c r="Q29" s="115"/>
      <c r="R29" s="116">
        <f t="shared" si="37"/>
        <v>0</v>
      </c>
      <c r="S29" s="115"/>
      <c r="T29" s="116">
        <f t="shared" si="9"/>
        <v>0</v>
      </c>
      <c r="U29" s="115"/>
      <c r="V29" s="116">
        <f t="shared" si="6"/>
        <v>0</v>
      </c>
      <c r="W29" s="115"/>
      <c r="X29" s="117">
        <f t="shared" si="7"/>
        <v>0</v>
      </c>
      <c r="Y29" s="118"/>
      <c r="Z29" s="102">
        <f t="shared" si="8"/>
        <v>0</v>
      </c>
      <c r="AA29" s="103"/>
      <c r="AB29" s="104"/>
      <c r="AC29" s="105">
        <f t="shared" si="10"/>
        <v>0</v>
      </c>
      <c r="AD29" s="106">
        <f t="shared" si="10"/>
        <v>0</v>
      </c>
      <c r="AE29" s="107">
        <f t="shared" si="10"/>
        <v>0</v>
      </c>
      <c r="AF29" s="108">
        <f t="shared" si="11"/>
        <v>0</v>
      </c>
      <c r="AG29" s="108">
        <f t="shared" si="12"/>
        <v>0</v>
      </c>
      <c r="AH29" s="108">
        <f t="shared" si="13"/>
        <v>0</v>
      </c>
      <c r="AI29" s="108">
        <f t="shared" si="14"/>
        <v>0</v>
      </c>
      <c r="AJ29" s="108">
        <f t="shared" si="15"/>
        <v>0</v>
      </c>
      <c r="AK29" s="108">
        <f t="shared" si="16"/>
        <v>0</v>
      </c>
      <c r="AL29" s="108">
        <f t="shared" si="17"/>
        <v>0</v>
      </c>
      <c r="AM29" s="108">
        <f t="shared" si="18"/>
        <v>0</v>
      </c>
      <c r="AN29" s="32">
        <f t="shared" si="19"/>
        <v>0</v>
      </c>
      <c r="AO29" s="109">
        <f t="shared" si="20"/>
        <v>0</v>
      </c>
      <c r="AP29" s="104"/>
    </row>
    <row r="30" spans="2:42" ht="18" x14ac:dyDescent="0.25">
      <c r="B30" s="247"/>
      <c r="C30" s="198"/>
      <c r="D30" s="135"/>
      <c r="E30" s="90"/>
      <c r="F30" s="189">
        <f t="shared" si="32"/>
        <v>0</v>
      </c>
      <c r="G30" s="195"/>
      <c r="H30" s="206"/>
      <c r="I30" s="194"/>
      <c r="J30" s="95">
        <f t="shared" si="33"/>
        <v>0</v>
      </c>
      <c r="K30" s="114"/>
      <c r="L30" s="97">
        <f t="shared" si="34"/>
        <v>0</v>
      </c>
      <c r="M30" s="115"/>
      <c r="N30" s="116">
        <f t="shared" si="35"/>
        <v>0</v>
      </c>
      <c r="O30" s="115"/>
      <c r="P30" s="116">
        <f t="shared" si="36"/>
        <v>0</v>
      </c>
      <c r="Q30" s="115"/>
      <c r="R30" s="116">
        <f t="shared" si="37"/>
        <v>0</v>
      </c>
      <c r="S30" s="115"/>
      <c r="T30" s="116">
        <f t="shared" si="9"/>
        <v>0</v>
      </c>
      <c r="U30" s="115"/>
      <c r="V30" s="116">
        <f t="shared" si="6"/>
        <v>0</v>
      </c>
      <c r="W30" s="115"/>
      <c r="X30" s="117">
        <f t="shared" si="7"/>
        <v>0</v>
      </c>
      <c r="Y30" s="118"/>
      <c r="Z30" s="102">
        <f t="shared" si="8"/>
        <v>0</v>
      </c>
      <c r="AA30" s="103"/>
      <c r="AB30" s="104"/>
      <c r="AC30" s="105">
        <f t="shared" si="10"/>
        <v>0</v>
      </c>
      <c r="AD30" s="106">
        <f t="shared" si="10"/>
        <v>0</v>
      </c>
      <c r="AE30" s="107">
        <f t="shared" si="10"/>
        <v>0</v>
      </c>
      <c r="AF30" s="108">
        <f t="shared" si="11"/>
        <v>0</v>
      </c>
      <c r="AG30" s="108">
        <f t="shared" si="12"/>
        <v>0</v>
      </c>
      <c r="AH30" s="108">
        <f t="shared" si="13"/>
        <v>0</v>
      </c>
      <c r="AI30" s="108">
        <f t="shared" si="14"/>
        <v>0</v>
      </c>
      <c r="AJ30" s="108">
        <f t="shared" si="15"/>
        <v>0</v>
      </c>
      <c r="AK30" s="108">
        <f t="shared" si="16"/>
        <v>0</v>
      </c>
      <c r="AL30" s="108">
        <f t="shared" si="17"/>
        <v>0</v>
      </c>
      <c r="AM30" s="108">
        <f t="shared" si="18"/>
        <v>0</v>
      </c>
      <c r="AN30" s="32">
        <f t="shared" si="19"/>
        <v>0</v>
      </c>
      <c r="AO30" s="109">
        <f t="shared" si="20"/>
        <v>0</v>
      </c>
      <c r="AP30" s="104"/>
    </row>
    <row r="31" spans="2:42" ht="18" x14ac:dyDescent="0.25">
      <c r="B31" s="247"/>
      <c r="C31" s="198"/>
      <c r="D31" s="135"/>
      <c r="E31" s="90"/>
      <c r="F31" s="189"/>
      <c r="G31" s="195"/>
      <c r="H31" s="203"/>
      <c r="I31" s="200"/>
      <c r="J31" s="95">
        <f t="shared" ref="J31:J43" si="38">AO31</f>
        <v>0</v>
      </c>
      <c r="K31" s="114"/>
      <c r="L31" s="97">
        <f t="shared" ref="L31:L44" si="39">AF31</f>
        <v>0</v>
      </c>
      <c r="M31" s="115"/>
      <c r="N31" s="116">
        <f t="shared" ref="N31:N44" si="40">AG31</f>
        <v>0</v>
      </c>
      <c r="O31" s="115"/>
      <c r="P31" s="116">
        <f t="shared" ref="P31:P44" si="41">AH31</f>
        <v>0</v>
      </c>
      <c r="Q31" s="115"/>
      <c r="R31" s="116">
        <f t="shared" ref="R31:R44" si="42">AI31</f>
        <v>0</v>
      </c>
      <c r="S31" s="115"/>
      <c r="T31" s="116">
        <f t="shared" si="5"/>
        <v>0</v>
      </c>
      <c r="U31" s="115"/>
      <c r="V31" s="116">
        <f t="shared" si="6"/>
        <v>0</v>
      </c>
      <c r="W31" s="115"/>
      <c r="X31" s="117">
        <f t="shared" si="7"/>
        <v>0</v>
      </c>
      <c r="Y31" s="118"/>
      <c r="Z31" s="102">
        <f t="shared" si="8"/>
        <v>0</v>
      </c>
      <c r="AA31" s="103"/>
      <c r="AB31" s="104"/>
      <c r="AC31" s="105">
        <f t="shared" si="10"/>
        <v>0</v>
      </c>
      <c r="AD31" s="106">
        <f t="shared" si="10"/>
        <v>0</v>
      </c>
      <c r="AE31" s="107">
        <f t="shared" si="10"/>
        <v>0</v>
      </c>
      <c r="AF31" s="108">
        <f t="shared" si="11"/>
        <v>0</v>
      </c>
      <c r="AG31" s="108">
        <f t="shared" si="12"/>
        <v>0</v>
      </c>
      <c r="AH31" s="108">
        <f t="shared" si="13"/>
        <v>0</v>
      </c>
      <c r="AI31" s="108">
        <f t="shared" si="14"/>
        <v>0</v>
      </c>
      <c r="AJ31" s="108">
        <f t="shared" si="15"/>
        <v>0</v>
      </c>
      <c r="AK31" s="108">
        <f t="shared" si="16"/>
        <v>0</v>
      </c>
      <c r="AL31" s="108">
        <f t="shared" si="17"/>
        <v>0</v>
      </c>
      <c r="AM31" s="108">
        <f t="shared" si="18"/>
        <v>0</v>
      </c>
      <c r="AN31" s="32">
        <f t="shared" si="19"/>
        <v>0</v>
      </c>
      <c r="AO31" s="109">
        <f t="shared" si="20"/>
        <v>0</v>
      </c>
      <c r="AP31" s="104"/>
    </row>
    <row r="32" spans="2:42" ht="18" x14ac:dyDescent="0.25">
      <c r="B32" s="247"/>
      <c r="C32" s="198"/>
      <c r="D32" s="247"/>
      <c r="E32" s="90"/>
      <c r="F32" s="189"/>
      <c r="G32" s="195"/>
      <c r="H32" s="193"/>
      <c r="I32" s="194"/>
      <c r="J32" s="95">
        <f t="shared" si="38"/>
        <v>0</v>
      </c>
      <c r="K32" s="114"/>
      <c r="L32" s="97">
        <f t="shared" si="39"/>
        <v>0</v>
      </c>
      <c r="M32" s="115"/>
      <c r="N32" s="116">
        <f t="shared" si="40"/>
        <v>0</v>
      </c>
      <c r="O32" s="115"/>
      <c r="P32" s="116">
        <f t="shared" si="41"/>
        <v>0</v>
      </c>
      <c r="Q32" s="115"/>
      <c r="R32" s="116">
        <f t="shared" si="42"/>
        <v>0</v>
      </c>
      <c r="S32" s="115"/>
      <c r="T32" s="116">
        <f t="shared" si="5"/>
        <v>0</v>
      </c>
      <c r="U32" s="115"/>
      <c r="V32" s="116">
        <f t="shared" si="6"/>
        <v>0</v>
      </c>
      <c r="W32" s="115"/>
      <c r="X32" s="117">
        <f t="shared" si="7"/>
        <v>0</v>
      </c>
      <c r="Y32" s="118"/>
      <c r="Z32" s="102">
        <f t="shared" si="8"/>
        <v>0</v>
      </c>
      <c r="AA32" s="103"/>
      <c r="AB32" s="104"/>
      <c r="AC32" s="105">
        <f t="shared" si="10"/>
        <v>0</v>
      </c>
      <c r="AD32" s="106">
        <f t="shared" si="10"/>
        <v>0</v>
      </c>
      <c r="AE32" s="107">
        <f t="shared" si="10"/>
        <v>0</v>
      </c>
      <c r="AF32" s="108">
        <f t="shared" si="11"/>
        <v>0</v>
      </c>
      <c r="AG32" s="108">
        <f t="shared" si="12"/>
        <v>0</v>
      </c>
      <c r="AH32" s="108">
        <f t="shared" si="13"/>
        <v>0</v>
      </c>
      <c r="AI32" s="108">
        <f t="shared" si="14"/>
        <v>0</v>
      </c>
      <c r="AJ32" s="108">
        <f t="shared" si="15"/>
        <v>0</v>
      </c>
      <c r="AK32" s="108">
        <f t="shared" si="16"/>
        <v>0</v>
      </c>
      <c r="AL32" s="108">
        <f t="shared" si="17"/>
        <v>0</v>
      </c>
      <c r="AM32" s="108">
        <f t="shared" si="18"/>
        <v>0</v>
      </c>
      <c r="AN32" s="32">
        <f t="shared" si="19"/>
        <v>0</v>
      </c>
      <c r="AO32" s="109">
        <f t="shared" si="20"/>
        <v>0</v>
      </c>
      <c r="AP32" s="104"/>
    </row>
    <row r="33" spans="2:42" ht="18" x14ac:dyDescent="0.25">
      <c r="B33" s="248"/>
      <c r="C33" s="202"/>
      <c r="D33" s="274"/>
      <c r="E33" s="90"/>
      <c r="F33" s="189">
        <f t="shared" ref="F33:F39" si="43">SUM(L33+N33+P33+R33+T33+V33+X33+Z33)</f>
        <v>0</v>
      </c>
      <c r="G33" s="195"/>
      <c r="H33" s="203"/>
      <c r="I33" s="197"/>
      <c r="J33" s="95">
        <f t="shared" si="38"/>
        <v>0</v>
      </c>
      <c r="K33" s="114"/>
      <c r="L33" s="97">
        <f t="shared" si="39"/>
        <v>0</v>
      </c>
      <c r="M33" s="115"/>
      <c r="N33" s="116">
        <f t="shared" si="40"/>
        <v>0</v>
      </c>
      <c r="O33" s="115"/>
      <c r="P33" s="116">
        <f t="shared" si="41"/>
        <v>0</v>
      </c>
      <c r="Q33" s="115"/>
      <c r="R33" s="116">
        <f t="shared" si="42"/>
        <v>0</v>
      </c>
      <c r="S33" s="115"/>
      <c r="T33" s="116">
        <f t="shared" si="5"/>
        <v>0</v>
      </c>
      <c r="U33" s="115"/>
      <c r="V33" s="116">
        <f t="shared" si="6"/>
        <v>0</v>
      </c>
      <c r="W33" s="115"/>
      <c r="X33" s="117">
        <f t="shared" si="7"/>
        <v>0</v>
      </c>
      <c r="Y33" s="118"/>
      <c r="Z33" s="102">
        <f t="shared" si="8"/>
        <v>0</v>
      </c>
      <c r="AA33" s="103"/>
      <c r="AB33" s="104"/>
      <c r="AC33" s="105">
        <f t="shared" si="10"/>
        <v>0</v>
      </c>
      <c r="AD33" s="106">
        <f t="shared" si="10"/>
        <v>0</v>
      </c>
      <c r="AE33" s="107">
        <f t="shared" si="10"/>
        <v>0</v>
      </c>
      <c r="AF33" s="108">
        <f t="shared" si="11"/>
        <v>0</v>
      </c>
      <c r="AG33" s="108">
        <f t="shared" si="12"/>
        <v>0</v>
      </c>
      <c r="AH33" s="108">
        <f t="shared" si="13"/>
        <v>0</v>
      </c>
      <c r="AI33" s="108">
        <f t="shared" si="14"/>
        <v>0</v>
      </c>
      <c r="AJ33" s="108">
        <f t="shared" si="15"/>
        <v>0</v>
      </c>
      <c r="AK33" s="108">
        <f t="shared" si="16"/>
        <v>0</v>
      </c>
      <c r="AL33" s="108">
        <f t="shared" si="17"/>
        <v>0</v>
      </c>
      <c r="AM33" s="108">
        <f t="shared" si="18"/>
        <v>0</v>
      </c>
      <c r="AN33" s="32">
        <f t="shared" si="19"/>
        <v>0</v>
      </c>
      <c r="AO33" s="109">
        <f t="shared" si="20"/>
        <v>0</v>
      </c>
      <c r="AP33" s="104"/>
    </row>
    <row r="34" spans="2:42" ht="18" x14ac:dyDescent="0.25">
      <c r="B34" s="248"/>
      <c r="C34" s="202"/>
      <c r="D34" s="112"/>
      <c r="E34" s="90"/>
      <c r="F34" s="189">
        <f t="shared" si="43"/>
        <v>0</v>
      </c>
      <c r="G34" s="195"/>
      <c r="H34" s="203"/>
      <c r="I34" s="197"/>
      <c r="J34" s="95">
        <f t="shared" si="38"/>
        <v>0</v>
      </c>
      <c r="K34" s="114"/>
      <c r="L34" s="97">
        <f t="shared" si="39"/>
        <v>0</v>
      </c>
      <c r="M34" s="115"/>
      <c r="N34" s="116">
        <f t="shared" si="40"/>
        <v>0</v>
      </c>
      <c r="O34" s="115"/>
      <c r="P34" s="116">
        <f t="shared" si="41"/>
        <v>0</v>
      </c>
      <c r="Q34" s="115"/>
      <c r="R34" s="116">
        <f t="shared" si="42"/>
        <v>0</v>
      </c>
      <c r="S34" s="115"/>
      <c r="T34" s="116">
        <f t="shared" si="5"/>
        <v>0</v>
      </c>
      <c r="U34" s="115"/>
      <c r="V34" s="116">
        <f t="shared" si="6"/>
        <v>0</v>
      </c>
      <c r="W34" s="115"/>
      <c r="X34" s="117">
        <f t="shared" si="7"/>
        <v>0</v>
      </c>
      <c r="Y34" s="118"/>
      <c r="Z34" s="102">
        <f t="shared" si="8"/>
        <v>0</v>
      </c>
      <c r="AA34" s="103"/>
      <c r="AB34" s="104"/>
      <c r="AC34" s="105">
        <f t="shared" si="10"/>
        <v>0</v>
      </c>
      <c r="AD34" s="106">
        <f t="shared" si="10"/>
        <v>0</v>
      </c>
      <c r="AE34" s="107">
        <f t="shared" si="10"/>
        <v>0</v>
      </c>
      <c r="AF34" s="108">
        <f t="shared" si="11"/>
        <v>0</v>
      </c>
      <c r="AG34" s="108">
        <f t="shared" si="12"/>
        <v>0</v>
      </c>
      <c r="AH34" s="108">
        <f t="shared" si="13"/>
        <v>0</v>
      </c>
      <c r="AI34" s="108">
        <f t="shared" si="14"/>
        <v>0</v>
      </c>
      <c r="AJ34" s="108">
        <f t="shared" si="15"/>
        <v>0</v>
      </c>
      <c r="AK34" s="108">
        <f t="shared" si="16"/>
        <v>0</v>
      </c>
      <c r="AL34" s="108">
        <f t="shared" si="17"/>
        <v>0</v>
      </c>
      <c r="AM34" s="108">
        <f t="shared" si="18"/>
        <v>0</v>
      </c>
      <c r="AN34" s="32">
        <f t="shared" si="19"/>
        <v>0</v>
      </c>
      <c r="AO34" s="109">
        <f t="shared" si="20"/>
        <v>0</v>
      </c>
      <c r="AP34" s="104"/>
    </row>
    <row r="35" spans="2:42" ht="18" x14ac:dyDescent="0.25">
      <c r="B35" s="287"/>
      <c r="C35" s="272"/>
      <c r="D35" s="139"/>
      <c r="E35" s="207"/>
      <c r="F35" s="189">
        <f t="shared" si="43"/>
        <v>0</v>
      </c>
      <c r="G35" s="195"/>
      <c r="H35" s="204"/>
      <c r="I35" s="200"/>
      <c r="J35" s="95">
        <f t="shared" si="38"/>
        <v>0</v>
      </c>
      <c r="K35" s="114"/>
      <c r="L35" s="97">
        <f t="shared" si="39"/>
        <v>0</v>
      </c>
      <c r="M35" s="115"/>
      <c r="N35" s="116">
        <f t="shared" si="40"/>
        <v>0</v>
      </c>
      <c r="O35" s="115"/>
      <c r="P35" s="116">
        <f t="shared" si="41"/>
        <v>0</v>
      </c>
      <c r="Q35" s="115"/>
      <c r="R35" s="116">
        <f t="shared" si="42"/>
        <v>0</v>
      </c>
      <c r="S35" s="115"/>
      <c r="T35" s="116">
        <f t="shared" si="5"/>
        <v>0</v>
      </c>
      <c r="U35" s="115"/>
      <c r="V35" s="116">
        <f t="shared" si="6"/>
        <v>0</v>
      </c>
      <c r="W35" s="115"/>
      <c r="X35" s="117">
        <f t="shared" si="7"/>
        <v>0</v>
      </c>
      <c r="Y35" s="118"/>
      <c r="Z35" s="102">
        <f t="shared" si="8"/>
        <v>0</v>
      </c>
      <c r="AA35" s="103"/>
      <c r="AB35" s="104"/>
      <c r="AC35" s="105">
        <f t="shared" si="10"/>
        <v>0</v>
      </c>
      <c r="AD35" s="106">
        <f t="shared" si="10"/>
        <v>0</v>
      </c>
      <c r="AE35" s="107">
        <f t="shared" si="10"/>
        <v>0</v>
      </c>
      <c r="AF35" s="108">
        <f t="shared" si="11"/>
        <v>0</v>
      </c>
      <c r="AG35" s="108">
        <f t="shared" si="12"/>
        <v>0</v>
      </c>
      <c r="AH35" s="108">
        <f t="shared" si="13"/>
        <v>0</v>
      </c>
      <c r="AI35" s="108">
        <f t="shared" si="14"/>
        <v>0</v>
      </c>
      <c r="AJ35" s="108">
        <f t="shared" si="15"/>
        <v>0</v>
      </c>
      <c r="AK35" s="108">
        <f t="shared" ref="AK35:AK46" si="44">(U35*100)/$AK$7</f>
        <v>0</v>
      </c>
      <c r="AL35" s="108">
        <f t="shared" si="17"/>
        <v>0</v>
      </c>
      <c r="AM35" s="108">
        <f t="shared" si="18"/>
        <v>0</v>
      </c>
      <c r="AN35" s="32">
        <f t="shared" si="19"/>
        <v>0</v>
      </c>
      <c r="AO35" s="109">
        <f t="shared" si="20"/>
        <v>0</v>
      </c>
      <c r="AP35" s="104"/>
    </row>
    <row r="36" spans="2:42" ht="18" x14ac:dyDescent="0.25">
      <c r="B36" s="288"/>
      <c r="C36" s="285"/>
      <c r="D36" s="136"/>
      <c r="E36" s="275"/>
      <c r="F36" s="189">
        <f t="shared" si="43"/>
        <v>0</v>
      </c>
      <c r="G36" s="195"/>
      <c r="H36" s="204"/>
      <c r="I36" s="200"/>
      <c r="J36" s="95">
        <f t="shared" si="38"/>
        <v>0</v>
      </c>
      <c r="K36" s="114"/>
      <c r="L36" s="97">
        <f t="shared" si="39"/>
        <v>0</v>
      </c>
      <c r="M36" s="115"/>
      <c r="N36" s="116">
        <f t="shared" si="40"/>
        <v>0</v>
      </c>
      <c r="O36" s="115"/>
      <c r="P36" s="116">
        <f t="shared" si="41"/>
        <v>0</v>
      </c>
      <c r="Q36" s="115"/>
      <c r="R36" s="116">
        <f t="shared" si="42"/>
        <v>0</v>
      </c>
      <c r="S36" s="115"/>
      <c r="T36" s="116">
        <f t="shared" si="5"/>
        <v>0</v>
      </c>
      <c r="U36" s="115"/>
      <c r="V36" s="116">
        <f t="shared" si="6"/>
        <v>0</v>
      </c>
      <c r="W36" s="115"/>
      <c r="X36" s="117">
        <f t="shared" si="7"/>
        <v>0</v>
      </c>
      <c r="Y36" s="118"/>
      <c r="Z36" s="102">
        <f t="shared" si="8"/>
        <v>0</v>
      </c>
      <c r="AA36" s="103"/>
      <c r="AB36" s="104"/>
      <c r="AC36" s="105">
        <f t="shared" si="10"/>
        <v>0</v>
      </c>
      <c r="AD36" s="106">
        <f t="shared" si="10"/>
        <v>0</v>
      </c>
      <c r="AE36" s="107">
        <f t="shared" si="10"/>
        <v>0</v>
      </c>
      <c r="AF36" s="108">
        <f t="shared" si="11"/>
        <v>0</v>
      </c>
      <c r="AG36" s="108">
        <f t="shared" si="12"/>
        <v>0</v>
      </c>
      <c r="AH36" s="108">
        <f t="shared" si="13"/>
        <v>0</v>
      </c>
      <c r="AI36" s="108">
        <f t="shared" si="14"/>
        <v>0</v>
      </c>
      <c r="AJ36" s="108">
        <f t="shared" si="15"/>
        <v>0</v>
      </c>
      <c r="AK36" s="108">
        <f t="shared" si="44"/>
        <v>0</v>
      </c>
      <c r="AL36" s="108">
        <f t="shared" si="17"/>
        <v>0</v>
      </c>
      <c r="AM36" s="108">
        <f t="shared" si="18"/>
        <v>0</v>
      </c>
      <c r="AN36" s="32">
        <f t="shared" si="19"/>
        <v>0</v>
      </c>
      <c r="AO36" s="109">
        <f t="shared" si="20"/>
        <v>0</v>
      </c>
      <c r="AP36" s="104"/>
    </row>
    <row r="37" spans="2:42" ht="18" x14ac:dyDescent="0.25">
      <c r="B37" s="160"/>
      <c r="C37" s="90"/>
      <c r="D37" s="135"/>
      <c r="E37" s="90"/>
      <c r="F37" s="189">
        <f t="shared" si="43"/>
        <v>0</v>
      </c>
      <c r="G37" s="195"/>
      <c r="H37" s="203"/>
      <c r="I37" s="194"/>
      <c r="J37" s="95">
        <f t="shared" si="38"/>
        <v>0</v>
      </c>
      <c r="K37" s="114"/>
      <c r="L37" s="97">
        <f t="shared" si="39"/>
        <v>0</v>
      </c>
      <c r="M37" s="115"/>
      <c r="N37" s="116">
        <f t="shared" si="40"/>
        <v>0</v>
      </c>
      <c r="O37" s="115"/>
      <c r="P37" s="116">
        <f t="shared" si="41"/>
        <v>0</v>
      </c>
      <c r="Q37" s="115"/>
      <c r="R37" s="116">
        <f t="shared" si="42"/>
        <v>0</v>
      </c>
      <c r="S37" s="115"/>
      <c r="T37" s="116">
        <f t="shared" si="5"/>
        <v>0</v>
      </c>
      <c r="U37" s="115"/>
      <c r="V37" s="116">
        <f t="shared" si="6"/>
        <v>0</v>
      </c>
      <c r="W37" s="115"/>
      <c r="X37" s="117">
        <f t="shared" si="7"/>
        <v>0</v>
      </c>
      <c r="Y37" s="118"/>
      <c r="Z37" s="102">
        <f t="shared" si="8"/>
        <v>0</v>
      </c>
      <c r="AA37" s="103"/>
      <c r="AB37" s="104"/>
      <c r="AC37" s="105">
        <f t="shared" si="10"/>
        <v>0</v>
      </c>
      <c r="AD37" s="106">
        <f t="shared" si="10"/>
        <v>0</v>
      </c>
      <c r="AE37" s="107">
        <f t="shared" si="10"/>
        <v>0</v>
      </c>
      <c r="AF37" s="108">
        <f t="shared" si="11"/>
        <v>0</v>
      </c>
      <c r="AG37" s="108">
        <f t="shared" si="12"/>
        <v>0</v>
      </c>
      <c r="AH37" s="108">
        <f t="shared" si="13"/>
        <v>0</v>
      </c>
      <c r="AI37" s="108">
        <f t="shared" si="14"/>
        <v>0</v>
      </c>
      <c r="AJ37" s="108">
        <f t="shared" si="15"/>
        <v>0</v>
      </c>
      <c r="AK37" s="108">
        <f t="shared" si="44"/>
        <v>0</v>
      </c>
      <c r="AL37" s="108">
        <f t="shared" si="17"/>
        <v>0</v>
      </c>
      <c r="AM37" s="108">
        <f t="shared" si="18"/>
        <v>0</v>
      </c>
      <c r="AN37" s="32">
        <f t="shared" si="19"/>
        <v>0</v>
      </c>
      <c r="AO37" s="109">
        <f t="shared" si="20"/>
        <v>0</v>
      </c>
      <c r="AP37" s="104"/>
    </row>
    <row r="38" spans="2:42" ht="18" x14ac:dyDescent="0.25">
      <c r="B38" s="160"/>
      <c r="C38" s="90"/>
      <c r="D38" s="135"/>
      <c r="E38" s="90"/>
      <c r="F38" s="189">
        <f t="shared" si="43"/>
        <v>0</v>
      </c>
      <c r="G38" s="195"/>
      <c r="H38" s="203"/>
      <c r="I38" s="194"/>
      <c r="J38" s="95">
        <f t="shared" si="38"/>
        <v>0</v>
      </c>
      <c r="K38" s="114"/>
      <c r="L38" s="97">
        <f t="shared" si="39"/>
        <v>0</v>
      </c>
      <c r="M38" s="115"/>
      <c r="N38" s="116">
        <f t="shared" si="40"/>
        <v>0</v>
      </c>
      <c r="O38" s="115"/>
      <c r="P38" s="116">
        <f t="shared" si="41"/>
        <v>0</v>
      </c>
      <c r="Q38" s="115"/>
      <c r="R38" s="116">
        <f t="shared" si="42"/>
        <v>0</v>
      </c>
      <c r="S38" s="115"/>
      <c r="T38" s="116">
        <f t="shared" si="5"/>
        <v>0</v>
      </c>
      <c r="U38" s="115"/>
      <c r="V38" s="116">
        <f t="shared" si="6"/>
        <v>0</v>
      </c>
      <c r="W38" s="115"/>
      <c r="X38" s="117">
        <f t="shared" si="7"/>
        <v>0</v>
      </c>
      <c r="Y38" s="118"/>
      <c r="Z38" s="102">
        <f t="shared" si="8"/>
        <v>0</v>
      </c>
      <c r="AA38" s="103"/>
      <c r="AB38" s="104"/>
      <c r="AC38" s="105">
        <f t="shared" si="10"/>
        <v>0</v>
      </c>
      <c r="AD38" s="106">
        <f t="shared" si="10"/>
        <v>0</v>
      </c>
      <c r="AE38" s="107">
        <f t="shared" si="10"/>
        <v>0</v>
      </c>
      <c r="AF38" s="108">
        <f t="shared" si="11"/>
        <v>0</v>
      </c>
      <c r="AG38" s="108">
        <f t="shared" si="12"/>
        <v>0</v>
      </c>
      <c r="AH38" s="108">
        <f t="shared" si="13"/>
        <v>0</v>
      </c>
      <c r="AI38" s="108">
        <f t="shared" si="14"/>
        <v>0</v>
      </c>
      <c r="AJ38" s="108">
        <f t="shared" si="15"/>
        <v>0</v>
      </c>
      <c r="AK38" s="108">
        <f t="shared" si="44"/>
        <v>0</v>
      </c>
      <c r="AL38" s="108">
        <f t="shared" si="17"/>
        <v>0</v>
      </c>
      <c r="AM38" s="108">
        <f t="shared" si="18"/>
        <v>0</v>
      </c>
      <c r="AN38" s="32">
        <f t="shared" si="19"/>
        <v>0</v>
      </c>
      <c r="AO38" s="109">
        <f t="shared" si="20"/>
        <v>0</v>
      </c>
      <c r="AP38" s="104"/>
    </row>
    <row r="39" spans="2:42" ht="18" x14ac:dyDescent="0.25">
      <c r="B39" s="247"/>
      <c r="C39" s="90"/>
      <c r="D39" s="135"/>
      <c r="E39" s="90"/>
      <c r="F39" s="189">
        <f t="shared" si="43"/>
        <v>0</v>
      </c>
      <c r="G39" s="195"/>
      <c r="H39" s="203"/>
      <c r="I39" s="194"/>
      <c r="J39" s="95">
        <f t="shared" si="38"/>
        <v>0</v>
      </c>
      <c r="K39" s="114"/>
      <c r="L39" s="97">
        <f t="shared" si="39"/>
        <v>0</v>
      </c>
      <c r="M39" s="115"/>
      <c r="N39" s="116">
        <f t="shared" si="40"/>
        <v>0</v>
      </c>
      <c r="O39" s="115"/>
      <c r="P39" s="116">
        <f t="shared" si="41"/>
        <v>0</v>
      </c>
      <c r="Q39" s="115"/>
      <c r="R39" s="116">
        <f t="shared" si="42"/>
        <v>0</v>
      </c>
      <c r="S39" s="115"/>
      <c r="T39" s="116">
        <f t="shared" si="5"/>
        <v>0</v>
      </c>
      <c r="U39" s="115"/>
      <c r="V39" s="116">
        <f t="shared" si="6"/>
        <v>0</v>
      </c>
      <c r="W39" s="115"/>
      <c r="X39" s="117">
        <f t="shared" si="7"/>
        <v>0</v>
      </c>
      <c r="Y39" s="118"/>
      <c r="Z39" s="102">
        <f t="shared" si="8"/>
        <v>0</v>
      </c>
      <c r="AA39" s="103"/>
      <c r="AB39" s="104"/>
      <c r="AC39" s="105">
        <f t="shared" si="10"/>
        <v>0</v>
      </c>
      <c r="AD39" s="106">
        <f t="shared" si="10"/>
        <v>0</v>
      </c>
      <c r="AE39" s="107">
        <f t="shared" si="10"/>
        <v>0</v>
      </c>
      <c r="AF39" s="108">
        <f t="shared" si="11"/>
        <v>0</v>
      </c>
      <c r="AG39" s="108">
        <f t="shared" si="12"/>
        <v>0</v>
      </c>
      <c r="AH39" s="108">
        <f t="shared" si="13"/>
        <v>0</v>
      </c>
      <c r="AI39" s="108">
        <f t="shared" si="14"/>
        <v>0</v>
      </c>
      <c r="AJ39" s="108">
        <f t="shared" si="15"/>
        <v>0</v>
      </c>
      <c r="AK39" s="108">
        <f t="shared" si="44"/>
        <v>0</v>
      </c>
      <c r="AL39" s="108">
        <f t="shared" si="17"/>
        <v>0</v>
      </c>
      <c r="AM39" s="108">
        <f t="shared" si="18"/>
        <v>0</v>
      </c>
      <c r="AN39" s="32">
        <f t="shared" si="19"/>
        <v>0</v>
      </c>
      <c r="AO39" s="109">
        <f t="shared" si="20"/>
        <v>0</v>
      </c>
      <c r="AP39" s="104"/>
    </row>
    <row r="40" spans="2:42" ht="18" x14ac:dyDescent="0.25">
      <c r="B40" s="273"/>
      <c r="C40" s="286"/>
      <c r="D40" s="208"/>
      <c r="E40" s="90"/>
      <c r="F40" s="189">
        <f>SUM(L40+N40+P40+R40+T40+V40+X40+Z40)</f>
        <v>0</v>
      </c>
      <c r="G40" s="195"/>
      <c r="H40" s="203"/>
      <c r="I40" s="194"/>
      <c r="J40" s="95">
        <f t="shared" si="38"/>
        <v>0</v>
      </c>
      <c r="K40" s="114"/>
      <c r="L40" s="97">
        <f t="shared" si="39"/>
        <v>0</v>
      </c>
      <c r="M40" s="115"/>
      <c r="N40" s="116">
        <f t="shared" si="40"/>
        <v>0</v>
      </c>
      <c r="O40" s="115"/>
      <c r="P40" s="116">
        <f t="shared" si="41"/>
        <v>0</v>
      </c>
      <c r="Q40" s="115"/>
      <c r="R40" s="116">
        <f t="shared" si="42"/>
        <v>0</v>
      </c>
      <c r="S40" s="115"/>
      <c r="T40" s="116">
        <f t="shared" si="5"/>
        <v>0</v>
      </c>
      <c r="U40" s="115"/>
      <c r="V40" s="116">
        <f t="shared" si="6"/>
        <v>0</v>
      </c>
      <c r="W40" s="115"/>
      <c r="X40" s="117">
        <f t="shared" si="7"/>
        <v>0</v>
      </c>
      <c r="Y40" s="118"/>
      <c r="Z40" s="102">
        <f t="shared" si="8"/>
        <v>0</v>
      </c>
      <c r="AA40" s="103"/>
      <c r="AB40" s="104"/>
      <c r="AC40" s="105">
        <f t="shared" si="10"/>
        <v>0</v>
      </c>
      <c r="AD40" s="106">
        <f t="shared" si="10"/>
        <v>0</v>
      </c>
      <c r="AE40" s="107">
        <f t="shared" si="10"/>
        <v>0</v>
      </c>
      <c r="AF40" s="108">
        <f t="shared" si="11"/>
        <v>0</v>
      </c>
      <c r="AG40" s="108">
        <f t="shared" si="12"/>
        <v>0</v>
      </c>
      <c r="AH40" s="108">
        <f t="shared" si="13"/>
        <v>0</v>
      </c>
      <c r="AI40" s="108">
        <f t="shared" si="14"/>
        <v>0</v>
      </c>
      <c r="AJ40" s="108">
        <f t="shared" si="15"/>
        <v>0</v>
      </c>
      <c r="AK40" s="108">
        <f t="shared" si="44"/>
        <v>0</v>
      </c>
      <c r="AL40" s="108">
        <f t="shared" si="17"/>
        <v>0</v>
      </c>
      <c r="AM40" s="108">
        <f t="shared" si="18"/>
        <v>0</v>
      </c>
      <c r="AN40" s="32">
        <f t="shared" si="19"/>
        <v>0</v>
      </c>
      <c r="AO40" s="109">
        <f t="shared" si="20"/>
        <v>0</v>
      </c>
      <c r="AP40" s="104"/>
    </row>
    <row r="41" spans="2:42" ht="18" x14ac:dyDescent="0.25">
      <c r="B41" s="249"/>
      <c r="C41" s="90"/>
      <c r="D41" s="135"/>
      <c r="E41" s="198"/>
      <c r="F41" s="189">
        <f>SUM(L41+N41+P41+R41+T41+V41+X41+Z41)</f>
        <v>0</v>
      </c>
      <c r="G41" s="195"/>
      <c r="H41" s="203"/>
      <c r="I41" s="194"/>
      <c r="J41" s="95">
        <f t="shared" si="38"/>
        <v>0</v>
      </c>
      <c r="K41" s="114"/>
      <c r="L41" s="97">
        <f t="shared" si="39"/>
        <v>0</v>
      </c>
      <c r="M41" s="115"/>
      <c r="N41" s="116">
        <f t="shared" si="40"/>
        <v>0</v>
      </c>
      <c r="O41" s="115"/>
      <c r="P41" s="116">
        <f t="shared" si="41"/>
        <v>0</v>
      </c>
      <c r="Q41" s="115"/>
      <c r="R41" s="116">
        <f t="shared" si="42"/>
        <v>0</v>
      </c>
      <c r="S41" s="115"/>
      <c r="T41" s="116">
        <f t="shared" si="5"/>
        <v>0</v>
      </c>
      <c r="U41" s="115"/>
      <c r="V41" s="116">
        <f t="shared" si="6"/>
        <v>0</v>
      </c>
      <c r="W41" s="115"/>
      <c r="X41" s="117">
        <f t="shared" si="7"/>
        <v>0</v>
      </c>
      <c r="Y41" s="118"/>
      <c r="Z41" s="102">
        <f t="shared" si="8"/>
        <v>0</v>
      </c>
      <c r="AA41" s="103"/>
      <c r="AB41" s="104"/>
      <c r="AC41" s="105">
        <f t="shared" si="10"/>
        <v>0</v>
      </c>
      <c r="AD41" s="106">
        <f t="shared" si="10"/>
        <v>0</v>
      </c>
      <c r="AE41" s="107">
        <f t="shared" si="10"/>
        <v>0</v>
      </c>
      <c r="AF41" s="108">
        <f t="shared" si="11"/>
        <v>0</v>
      </c>
      <c r="AG41" s="108">
        <f t="shared" si="12"/>
        <v>0</v>
      </c>
      <c r="AH41" s="108">
        <f t="shared" si="13"/>
        <v>0</v>
      </c>
      <c r="AI41" s="108">
        <f t="shared" si="14"/>
        <v>0</v>
      </c>
      <c r="AJ41" s="108">
        <f t="shared" si="15"/>
        <v>0</v>
      </c>
      <c r="AK41" s="108">
        <f t="shared" si="44"/>
        <v>0</v>
      </c>
      <c r="AL41" s="108">
        <f t="shared" si="17"/>
        <v>0</v>
      </c>
      <c r="AM41" s="108">
        <f t="shared" si="18"/>
        <v>0</v>
      </c>
      <c r="AN41" s="32">
        <f t="shared" si="19"/>
        <v>0</v>
      </c>
      <c r="AO41" s="109">
        <f t="shared" si="20"/>
        <v>0</v>
      </c>
      <c r="AP41" s="104"/>
    </row>
    <row r="42" spans="2:42" ht="18" x14ac:dyDescent="0.25">
      <c r="B42" s="160"/>
      <c r="C42" s="90"/>
      <c r="D42" s="122"/>
      <c r="E42" s="90"/>
      <c r="F42" s="189"/>
      <c r="G42" s="195"/>
      <c r="H42" s="203"/>
      <c r="I42" s="194"/>
      <c r="J42" s="95">
        <f t="shared" si="38"/>
        <v>0</v>
      </c>
      <c r="K42" s="114"/>
      <c r="L42" s="97">
        <f t="shared" si="39"/>
        <v>0</v>
      </c>
      <c r="M42" s="115"/>
      <c r="N42" s="116">
        <f t="shared" si="40"/>
        <v>0</v>
      </c>
      <c r="O42" s="115"/>
      <c r="P42" s="116">
        <f t="shared" si="41"/>
        <v>0</v>
      </c>
      <c r="Q42" s="115"/>
      <c r="R42" s="116">
        <f t="shared" si="42"/>
        <v>0</v>
      </c>
      <c r="S42" s="115"/>
      <c r="T42" s="116">
        <f t="shared" si="5"/>
        <v>0</v>
      </c>
      <c r="U42" s="115"/>
      <c r="V42" s="116">
        <f t="shared" si="6"/>
        <v>0</v>
      </c>
      <c r="W42" s="115"/>
      <c r="X42" s="117">
        <f t="shared" si="7"/>
        <v>0</v>
      </c>
      <c r="Y42" s="118"/>
      <c r="Z42" s="102">
        <f t="shared" si="8"/>
        <v>0</v>
      </c>
      <c r="AA42" s="103"/>
      <c r="AB42" s="104"/>
      <c r="AC42" s="105">
        <f t="shared" si="10"/>
        <v>0</v>
      </c>
      <c r="AD42" s="106">
        <f t="shared" si="10"/>
        <v>0</v>
      </c>
      <c r="AE42" s="107">
        <f t="shared" si="10"/>
        <v>0</v>
      </c>
      <c r="AF42" s="108">
        <f t="shared" si="11"/>
        <v>0</v>
      </c>
      <c r="AG42" s="108">
        <f t="shared" si="12"/>
        <v>0</v>
      </c>
      <c r="AH42" s="108">
        <f t="shared" si="13"/>
        <v>0</v>
      </c>
      <c r="AI42" s="108">
        <f t="shared" si="14"/>
        <v>0</v>
      </c>
      <c r="AJ42" s="108">
        <f t="shared" si="15"/>
        <v>0</v>
      </c>
      <c r="AK42" s="108">
        <f t="shared" si="44"/>
        <v>0</v>
      </c>
      <c r="AL42" s="108">
        <f t="shared" si="17"/>
        <v>0</v>
      </c>
      <c r="AM42" s="108">
        <f t="shared" si="18"/>
        <v>0</v>
      </c>
      <c r="AN42" s="32">
        <f t="shared" si="19"/>
        <v>0</v>
      </c>
      <c r="AO42" s="109">
        <f t="shared" si="20"/>
        <v>0</v>
      </c>
      <c r="AP42" s="104"/>
    </row>
    <row r="43" spans="2:42" ht="18.75" thickBot="1" x14ac:dyDescent="0.3">
      <c r="B43" s="160"/>
      <c r="C43" s="90"/>
      <c r="D43" s="135"/>
      <c r="E43" s="198"/>
      <c r="F43" s="209"/>
      <c r="G43" s="210"/>
      <c r="H43" s="211"/>
      <c r="I43" s="194"/>
      <c r="J43" s="212">
        <f t="shared" si="38"/>
        <v>0</v>
      </c>
      <c r="K43" s="213"/>
      <c r="L43" s="214">
        <f t="shared" si="39"/>
        <v>0</v>
      </c>
      <c r="M43" s="215"/>
      <c r="N43" s="216">
        <f t="shared" si="40"/>
        <v>0</v>
      </c>
      <c r="O43" s="215"/>
      <c r="P43" s="216">
        <f t="shared" si="41"/>
        <v>0</v>
      </c>
      <c r="Q43" s="215"/>
      <c r="R43" s="216">
        <f t="shared" si="42"/>
        <v>0</v>
      </c>
      <c r="S43" s="215"/>
      <c r="T43" s="216">
        <f t="shared" si="5"/>
        <v>0</v>
      </c>
      <c r="U43" s="215"/>
      <c r="V43" s="216">
        <f t="shared" si="6"/>
        <v>0</v>
      </c>
      <c r="W43" s="215"/>
      <c r="X43" s="217">
        <f t="shared" si="7"/>
        <v>0</v>
      </c>
      <c r="Y43" s="218"/>
      <c r="Z43" s="219">
        <f t="shared" si="8"/>
        <v>0</v>
      </c>
      <c r="AA43" s="103"/>
      <c r="AB43" s="104"/>
      <c r="AC43" s="105">
        <f t="shared" si="10"/>
        <v>0</v>
      </c>
      <c r="AD43" s="106">
        <f t="shared" si="10"/>
        <v>0</v>
      </c>
      <c r="AE43" s="107">
        <f t="shared" si="10"/>
        <v>0</v>
      </c>
      <c r="AF43" s="108">
        <f t="shared" si="11"/>
        <v>0</v>
      </c>
      <c r="AG43" s="108">
        <f t="shared" si="12"/>
        <v>0</v>
      </c>
      <c r="AH43" s="108">
        <f t="shared" si="13"/>
        <v>0</v>
      </c>
      <c r="AI43" s="108">
        <f t="shared" si="14"/>
        <v>0</v>
      </c>
      <c r="AJ43" s="108">
        <f t="shared" si="15"/>
        <v>0</v>
      </c>
      <c r="AK43" s="108">
        <f t="shared" si="44"/>
        <v>0</v>
      </c>
      <c r="AL43" s="108">
        <f t="shared" si="17"/>
        <v>0</v>
      </c>
      <c r="AM43" s="108">
        <f t="shared" si="18"/>
        <v>0</v>
      </c>
      <c r="AN43" s="32">
        <f t="shared" si="19"/>
        <v>0</v>
      </c>
      <c r="AO43" s="109">
        <f t="shared" si="20"/>
        <v>0</v>
      </c>
      <c r="AP43" s="104"/>
    </row>
    <row r="44" spans="2:42" ht="18.75" thickBot="1" x14ac:dyDescent="0.3">
      <c r="B44" s="248"/>
      <c r="C44" s="202"/>
      <c r="D44" s="112"/>
      <c r="E44" s="202"/>
      <c r="F44" s="209">
        <f>SUM(L44+N44+P44+R44+T44+V44+X44+Z44)</f>
        <v>0</v>
      </c>
      <c r="G44" s="220"/>
      <c r="H44" s="221"/>
      <c r="I44" s="200"/>
      <c r="J44" s="222"/>
      <c r="K44" s="223"/>
      <c r="L44" s="224">
        <f t="shared" si="39"/>
        <v>0</v>
      </c>
      <c r="M44" s="223"/>
      <c r="N44" s="224">
        <f t="shared" si="40"/>
        <v>0</v>
      </c>
      <c r="O44" s="223"/>
      <c r="P44" s="224">
        <f t="shared" si="41"/>
        <v>0</v>
      </c>
      <c r="Q44" s="223"/>
      <c r="R44" s="224">
        <f t="shared" si="42"/>
        <v>0</v>
      </c>
      <c r="S44" s="223"/>
      <c r="T44" s="224">
        <f t="shared" si="5"/>
        <v>0</v>
      </c>
      <c r="U44" s="223"/>
      <c r="V44" s="224">
        <f t="shared" si="6"/>
        <v>0</v>
      </c>
      <c r="W44" s="223"/>
      <c r="X44" s="225">
        <f>AL44</f>
        <v>0</v>
      </c>
      <c r="Y44" s="223"/>
      <c r="Z44" s="224">
        <f>AM44</f>
        <v>0</v>
      </c>
      <c r="AC44" s="105">
        <f t="shared" si="10"/>
        <v>0</v>
      </c>
      <c r="AD44" s="106">
        <f t="shared" si="10"/>
        <v>0</v>
      </c>
      <c r="AE44" s="107">
        <f t="shared" si="10"/>
        <v>0</v>
      </c>
      <c r="AF44" s="108">
        <f t="shared" si="11"/>
        <v>0</v>
      </c>
      <c r="AG44" s="108">
        <f t="shared" si="12"/>
        <v>0</v>
      </c>
      <c r="AH44" s="108">
        <f t="shared" si="13"/>
        <v>0</v>
      </c>
      <c r="AI44" s="108">
        <f t="shared" si="14"/>
        <v>0</v>
      </c>
      <c r="AJ44" s="108">
        <f t="shared" si="15"/>
        <v>0</v>
      </c>
      <c r="AK44" s="108">
        <f t="shared" si="44"/>
        <v>0</v>
      </c>
      <c r="AL44" s="108">
        <f t="shared" si="17"/>
        <v>0</v>
      </c>
      <c r="AM44" s="108">
        <f t="shared" si="18"/>
        <v>0</v>
      </c>
      <c r="AN44" s="32">
        <f t="shared" si="19"/>
        <v>0</v>
      </c>
      <c r="AO44" s="109">
        <f t="shared" si="20"/>
        <v>0</v>
      </c>
    </row>
    <row r="45" spans="2:42" ht="18.75" thickBot="1" x14ac:dyDescent="0.3">
      <c r="B45" s="247"/>
      <c r="C45" s="198"/>
      <c r="D45" s="135"/>
      <c r="E45" s="90"/>
      <c r="F45" s="209"/>
      <c r="G45" s="226"/>
      <c r="H45" s="211"/>
      <c r="I45" s="194"/>
      <c r="J45" s="222">
        <f>AO45</f>
        <v>0</v>
      </c>
      <c r="K45" s="223"/>
      <c r="L45" s="224">
        <f>AF45</f>
        <v>0</v>
      </c>
      <c r="M45" s="223"/>
      <c r="N45" s="224">
        <f>AG45</f>
        <v>0</v>
      </c>
      <c r="O45" s="223"/>
      <c r="P45" s="224">
        <f>AH45</f>
        <v>0</v>
      </c>
      <c r="Q45" s="223"/>
      <c r="R45" s="224">
        <f>AI45</f>
        <v>0</v>
      </c>
      <c r="S45" s="223"/>
      <c r="T45" s="224">
        <f>AJ45</f>
        <v>0</v>
      </c>
      <c r="U45" s="223"/>
      <c r="V45" s="224">
        <f>AK45</f>
        <v>0</v>
      </c>
      <c r="W45" s="223"/>
      <c r="X45" s="225">
        <f>AL45</f>
        <v>0</v>
      </c>
      <c r="Y45" s="223"/>
      <c r="Z45" s="224">
        <f>AM45</f>
        <v>0</v>
      </c>
      <c r="AC45" s="105">
        <f t="shared" si="10"/>
        <v>0</v>
      </c>
      <c r="AD45" s="106">
        <f t="shared" si="10"/>
        <v>0</v>
      </c>
      <c r="AE45" s="107">
        <f t="shared" si="10"/>
        <v>0</v>
      </c>
      <c r="AF45" s="108">
        <f t="shared" si="11"/>
        <v>0</v>
      </c>
      <c r="AG45" s="108">
        <f t="shared" si="12"/>
        <v>0</v>
      </c>
      <c r="AH45" s="108">
        <f t="shared" si="13"/>
        <v>0</v>
      </c>
      <c r="AI45" s="108">
        <f t="shared" si="14"/>
        <v>0</v>
      </c>
      <c r="AJ45" s="108">
        <f t="shared" si="15"/>
        <v>0</v>
      </c>
      <c r="AK45" s="108">
        <f t="shared" si="44"/>
        <v>0</v>
      </c>
      <c r="AL45" s="108">
        <f t="shared" si="17"/>
        <v>0</v>
      </c>
      <c r="AM45" s="108">
        <f t="shared" si="18"/>
        <v>0</v>
      </c>
      <c r="AN45" s="32">
        <f t="shared" si="19"/>
        <v>0</v>
      </c>
      <c r="AO45" s="109">
        <f t="shared" si="20"/>
        <v>0</v>
      </c>
    </row>
    <row r="46" spans="2:42" ht="18.75" thickBot="1" x14ac:dyDescent="0.3">
      <c r="B46" s="289"/>
      <c r="C46" s="90"/>
      <c r="D46" s="122"/>
      <c r="E46" s="90"/>
      <c r="F46" s="209"/>
      <c r="G46" s="226"/>
      <c r="H46" s="211"/>
      <c r="I46" s="227"/>
      <c r="J46" s="222">
        <f>AO46</f>
        <v>0</v>
      </c>
      <c r="K46" s="223"/>
      <c r="L46" s="224">
        <f>AF46</f>
        <v>0</v>
      </c>
      <c r="M46" s="223"/>
      <c r="N46" s="224">
        <f>AG46</f>
        <v>0</v>
      </c>
      <c r="O46" s="223"/>
      <c r="P46" s="224">
        <f>AH46</f>
        <v>0</v>
      </c>
      <c r="Q46" s="223"/>
      <c r="R46" s="224">
        <f>AI46</f>
        <v>0</v>
      </c>
      <c r="S46" s="223"/>
      <c r="T46" s="224">
        <f>AJ46</f>
        <v>0</v>
      </c>
      <c r="U46" s="223"/>
      <c r="V46" s="224">
        <f>AK46</f>
        <v>0</v>
      </c>
      <c r="W46" s="223"/>
      <c r="X46" s="225">
        <f>AL46</f>
        <v>0</v>
      </c>
      <c r="Y46" s="223"/>
      <c r="Z46" s="224">
        <f>AM46</f>
        <v>0</v>
      </c>
      <c r="AC46" s="105">
        <f t="shared" si="10"/>
        <v>0</v>
      </c>
      <c r="AD46" s="106">
        <f t="shared" si="10"/>
        <v>0</v>
      </c>
      <c r="AE46" s="107">
        <f t="shared" si="10"/>
        <v>0</v>
      </c>
      <c r="AF46" s="108">
        <f t="shared" si="11"/>
        <v>0</v>
      </c>
      <c r="AG46" s="108">
        <f t="shared" si="12"/>
        <v>0</v>
      </c>
      <c r="AH46" s="108">
        <f t="shared" si="13"/>
        <v>0</v>
      </c>
      <c r="AI46" s="108">
        <f t="shared" si="14"/>
        <v>0</v>
      </c>
      <c r="AJ46" s="108">
        <f t="shared" si="15"/>
        <v>0</v>
      </c>
      <c r="AK46" s="108">
        <f t="shared" si="44"/>
        <v>0</v>
      </c>
      <c r="AL46" s="108">
        <f t="shared" si="17"/>
        <v>0</v>
      </c>
      <c r="AM46" s="108">
        <f t="shared" si="18"/>
        <v>0</v>
      </c>
      <c r="AN46" s="32">
        <f t="shared" si="19"/>
        <v>0</v>
      </c>
      <c r="AO46" s="109">
        <f t="shared" si="20"/>
        <v>0</v>
      </c>
    </row>
  </sheetData>
  <sortState ref="B10:R21">
    <sortCondition ref="B10"/>
  </sortState>
  <conditionalFormatting sqref="AB10:AB43 AP10:AP43 L10:L46 N10:N46 P10:P46 R10:R46 T10:T46 X10:X46 Z10:Z46 V10:V46">
    <cfRule type="cellIs" dxfId="138" priority="114" stopIfTrue="1" operator="greaterThan">
      <formula>1</formula>
    </cfRule>
    <cfRule type="cellIs" dxfId="137" priority="115" stopIfTrue="1" operator="lessThan">
      <formula>1</formula>
    </cfRule>
  </conditionalFormatting>
  <conditionalFormatting sqref="AA10:AA43 M10:M46 Q10:Q46 S10:S46 U10:U46 Y10:Y46 K10:K46 W10:W46 O10:O46">
    <cfRule type="cellIs" dxfId="136" priority="112" stopIfTrue="1" operator="greaterThan">
      <formula>1</formula>
    </cfRule>
    <cfRule type="cellIs" dxfId="135" priority="113" stopIfTrue="1" operator="lessThan">
      <formula>1</formula>
    </cfRule>
  </conditionalFormatting>
  <conditionalFormatting sqref="J10:J46">
    <cfRule type="cellIs" dxfId="134" priority="107" operator="greaterThan">
      <formula>79.999999999</formula>
    </cfRule>
    <cfRule type="cellIs" dxfId="133" priority="108" operator="lessThan">
      <formula>79.999999</formula>
    </cfRule>
    <cfRule type="cellIs" dxfId="132" priority="109" operator="greaterThan">
      <formula>79.9999999</formula>
    </cfRule>
    <cfRule type="cellIs" dxfId="131" priority="110" stopIfTrue="1" operator="lessThan">
      <formula>1</formula>
    </cfRule>
    <cfRule type="cellIs" dxfId="130" priority="111" stopIfTrue="1" operator="between">
      <formula>1</formula>
      <formula>69.999999</formula>
    </cfRule>
  </conditionalFormatting>
  <conditionalFormatting sqref="J10:J46">
    <cfRule type="cellIs" dxfId="129" priority="105" operator="lessThan">
      <formula>1</formula>
    </cfRule>
    <cfRule type="cellIs" dxfId="128" priority="106" operator="lessThan">
      <formula>1</formula>
    </cfRule>
  </conditionalFormatting>
  <conditionalFormatting sqref="AA10:AB43 AP10:AP43">
    <cfRule type="cellIs" dxfId="127" priority="103" operator="lessThan">
      <formula>0.1</formula>
    </cfRule>
    <cfRule type="cellIs" dxfId="126" priority="104" operator="lessThan">
      <formula>0.1</formula>
    </cfRule>
  </conditionalFormatting>
  <conditionalFormatting sqref="J10:J46">
    <cfRule type="cellIs" dxfId="125" priority="102" operator="between">
      <formula>1</formula>
      <formula>79.99999</formula>
    </cfRule>
  </conditionalFormatting>
  <conditionalFormatting sqref="F10:F43">
    <cfRule type="cellIs" dxfId="124" priority="101" operator="lessThan">
      <formula>0.1</formula>
    </cfRule>
  </conditionalFormatting>
  <conditionalFormatting sqref="AA10:AB43 AP10:AP43">
    <cfRule type="cellIs" dxfId="123" priority="99" operator="lessThan">
      <formula>0.1</formula>
    </cfRule>
    <cfRule type="cellIs" dxfId="122" priority="100" operator="lessThan">
      <formula>0.1</formula>
    </cfRule>
  </conditionalFormatting>
  <conditionalFormatting sqref="K10:Z46">
    <cfRule type="cellIs" dxfId="121" priority="98" operator="lessThan">
      <formula>0.01</formula>
    </cfRule>
  </conditionalFormatting>
  <conditionalFormatting sqref="G10:H11 G13:H46 G12">
    <cfRule type="cellIs" dxfId="120" priority="97" stopIfTrue="1" operator="lessThan">
      <formula>1</formula>
    </cfRule>
  </conditionalFormatting>
  <conditionalFormatting sqref="G10:H11 G13:H46 G12">
    <cfRule type="cellIs" dxfId="119" priority="95" operator="lessThan">
      <formula>1</formula>
    </cfRule>
    <cfRule type="cellIs" dxfId="118" priority="96" operator="lessThan">
      <formula>1</formula>
    </cfRule>
  </conditionalFormatting>
  <conditionalFormatting sqref="G10:H11 G13:H35 G12">
    <cfRule type="cellIs" dxfId="117" priority="94" stopIfTrue="1" operator="equal">
      <formula>0</formula>
    </cfRule>
  </conditionalFormatting>
  <conditionalFormatting sqref="G10:H11 G13:H37 G12">
    <cfRule type="cellIs" dxfId="116" priority="93" operator="lessThan">
      <formula>1</formula>
    </cfRule>
  </conditionalFormatting>
  <conditionalFormatting sqref="G13">
    <cfRule type="cellIs" dxfId="115" priority="92" stopIfTrue="1" operator="equal">
      <formula>0</formula>
    </cfRule>
  </conditionalFormatting>
  <conditionalFormatting sqref="G13">
    <cfRule type="cellIs" dxfId="114" priority="90" operator="lessThan">
      <formula>1</formula>
    </cfRule>
    <cfRule type="cellIs" dxfId="113" priority="91" operator="lessThan">
      <formula>1</formula>
    </cfRule>
  </conditionalFormatting>
  <conditionalFormatting sqref="H13">
    <cfRule type="cellIs" dxfId="112" priority="89" operator="lessThan">
      <formula>1</formula>
    </cfRule>
  </conditionalFormatting>
  <conditionalFormatting sqref="G28">
    <cfRule type="cellIs" dxfId="111" priority="88" stopIfTrue="1" operator="equal">
      <formula>0</formula>
    </cfRule>
  </conditionalFormatting>
  <conditionalFormatting sqref="G28">
    <cfRule type="cellIs" dxfId="110" priority="86" operator="lessThan">
      <formula>1</formula>
    </cfRule>
    <cfRule type="cellIs" dxfId="109" priority="87" operator="lessThan">
      <formula>1</formula>
    </cfRule>
  </conditionalFormatting>
  <conditionalFormatting sqref="H28">
    <cfRule type="cellIs" dxfId="108" priority="85" operator="lessThan">
      <formula>1</formula>
    </cfRule>
  </conditionalFormatting>
  <conditionalFormatting sqref="G10:H11 G13:H29 G12">
    <cfRule type="cellIs" dxfId="107" priority="84" stopIfTrue="1" operator="lessThan">
      <formula>1</formula>
    </cfRule>
  </conditionalFormatting>
  <conditionalFormatting sqref="G10:H11 G13:H29 G12">
    <cfRule type="cellIs" dxfId="106" priority="82" operator="lessThan">
      <formula>1</formula>
    </cfRule>
    <cfRule type="cellIs" dxfId="105" priority="83" operator="lessThan">
      <formula>1</formula>
    </cfRule>
  </conditionalFormatting>
  <conditionalFormatting sqref="G10:H11 G13:H29 G12">
    <cfRule type="cellIs" dxfId="104" priority="81" stopIfTrue="1" operator="equal">
      <formula>0</formula>
    </cfRule>
  </conditionalFormatting>
  <conditionalFormatting sqref="G10:H11 G13:H29 G12">
    <cfRule type="cellIs" dxfId="103" priority="80" operator="lessThan">
      <formula>1</formula>
    </cfRule>
  </conditionalFormatting>
  <conditionalFormatting sqref="G13">
    <cfRule type="cellIs" dxfId="102" priority="79" stopIfTrue="1" operator="equal">
      <formula>0</formula>
    </cfRule>
  </conditionalFormatting>
  <conditionalFormatting sqref="G13">
    <cfRule type="cellIs" dxfId="101" priority="77" operator="lessThan">
      <formula>1</formula>
    </cfRule>
    <cfRule type="cellIs" dxfId="100" priority="78" operator="lessThan">
      <formula>1</formula>
    </cfRule>
  </conditionalFormatting>
  <conditionalFormatting sqref="H13">
    <cfRule type="cellIs" dxfId="99" priority="76" operator="lessThan">
      <formula>1</formula>
    </cfRule>
  </conditionalFormatting>
  <conditionalFormatting sqref="G28">
    <cfRule type="cellIs" dxfId="98" priority="75" stopIfTrue="1" operator="equal">
      <formula>0</formula>
    </cfRule>
  </conditionalFormatting>
  <conditionalFormatting sqref="G28">
    <cfRule type="cellIs" dxfId="97" priority="73" operator="lessThan">
      <formula>1</formula>
    </cfRule>
    <cfRule type="cellIs" dxfId="96" priority="74" operator="lessThan">
      <formula>1</formula>
    </cfRule>
  </conditionalFormatting>
  <conditionalFormatting sqref="H28">
    <cfRule type="cellIs" dxfId="95" priority="72" operator="lessThan">
      <formula>1</formula>
    </cfRule>
  </conditionalFormatting>
  <conditionalFormatting sqref="I46">
    <cfRule type="cellIs" dxfId="94" priority="71" stopIfTrue="1" operator="lessThan">
      <formula>1</formula>
    </cfRule>
  </conditionalFormatting>
  <conditionalFormatting sqref="I46">
    <cfRule type="cellIs" dxfId="93" priority="69" operator="lessThan">
      <formula>1</formula>
    </cfRule>
    <cfRule type="cellIs" dxfId="92" priority="70" operator="lessThan">
      <formula>1</formula>
    </cfRule>
  </conditionalFormatting>
  <conditionalFormatting sqref="I41:I45">
    <cfRule type="cellIs" dxfId="91" priority="11" operator="lessThan">
      <formula>1</formula>
    </cfRule>
  </conditionalFormatting>
  <conditionalFormatting sqref="I10:I45">
    <cfRule type="cellIs" dxfId="90" priority="68" stopIfTrue="1" operator="lessThan">
      <formula>1</formula>
    </cfRule>
  </conditionalFormatting>
  <conditionalFormatting sqref="I10:I45">
    <cfRule type="cellIs" dxfId="89" priority="66" operator="lessThan">
      <formula>1</formula>
    </cfRule>
    <cfRule type="cellIs" dxfId="88" priority="67" operator="lessThan">
      <formula>1</formula>
    </cfRule>
  </conditionalFormatting>
  <conditionalFormatting sqref="I10:I35">
    <cfRule type="cellIs" dxfId="87" priority="65" stopIfTrue="1" operator="equal">
      <formula>0</formula>
    </cfRule>
  </conditionalFormatting>
  <conditionalFormatting sqref="I10:I37">
    <cfRule type="cellIs" dxfId="86" priority="64" operator="lessThan">
      <formula>1</formula>
    </cfRule>
  </conditionalFormatting>
  <conditionalFormatting sqref="I38:I40">
    <cfRule type="cellIs" dxfId="85" priority="63" operator="lessThan">
      <formula>1</formula>
    </cfRule>
  </conditionalFormatting>
  <conditionalFormatting sqref="I13">
    <cfRule type="cellIs" dxfId="84" priority="62" stopIfTrue="1" operator="lessThan">
      <formula>1</formula>
    </cfRule>
  </conditionalFormatting>
  <conditionalFormatting sqref="I13">
    <cfRule type="cellIs" dxfId="83" priority="60" operator="lessThan">
      <formula>1</formula>
    </cfRule>
    <cfRule type="cellIs" dxfId="82" priority="61" operator="lessThan">
      <formula>1</formula>
    </cfRule>
  </conditionalFormatting>
  <conditionalFormatting sqref="I13">
    <cfRule type="cellIs" dxfId="81" priority="59" stopIfTrue="1" operator="equal">
      <formula>0</formula>
    </cfRule>
  </conditionalFormatting>
  <conditionalFormatting sqref="I13">
    <cfRule type="cellIs" dxfId="80" priority="58" operator="lessThan">
      <formula>1</formula>
    </cfRule>
  </conditionalFormatting>
  <conditionalFormatting sqref="I14:I18">
    <cfRule type="cellIs" dxfId="79" priority="57" stopIfTrue="1" operator="lessThan">
      <formula>1</formula>
    </cfRule>
  </conditionalFormatting>
  <conditionalFormatting sqref="I14:I18">
    <cfRule type="cellIs" dxfId="78" priority="55" operator="lessThan">
      <formula>1</formula>
    </cfRule>
    <cfRule type="cellIs" dxfId="77" priority="56" operator="lessThan">
      <formula>1</formula>
    </cfRule>
  </conditionalFormatting>
  <conditionalFormatting sqref="I14:I18">
    <cfRule type="cellIs" dxfId="76" priority="54" stopIfTrue="1" operator="equal">
      <formula>0</formula>
    </cfRule>
  </conditionalFormatting>
  <conditionalFormatting sqref="I14:I18">
    <cfRule type="cellIs" dxfId="75" priority="53" operator="lessThan">
      <formula>1</formula>
    </cfRule>
  </conditionalFormatting>
  <conditionalFormatting sqref="I19">
    <cfRule type="cellIs" dxfId="74" priority="52" stopIfTrue="1" operator="lessThan">
      <formula>1</formula>
    </cfRule>
  </conditionalFormatting>
  <conditionalFormatting sqref="I19">
    <cfRule type="cellIs" dxfId="73" priority="50" operator="lessThan">
      <formula>1</formula>
    </cfRule>
    <cfRule type="cellIs" dxfId="72" priority="51" operator="lessThan">
      <formula>1</formula>
    </cfRule>
  </conditionalFormatting>
  <conditionalFormatting sqref="I19">
    <cfRule type="cellIs" dxfId="71" priority="49" stopIfTrue="1" operator="equal">
      <formula>0</formula>
    </cfRule>
  </conditionalFormatting>
  <conditionalFormatting sqref="I19">
    <cfRule type="cellIs" dxfId="70" priority="48" operator="lessThan">
      <formula>1</formula>
    </cfRule>
  </conditionalFormatting>
  <conditionalFormatting sqref="I20">
    <cfRule type="cellIs" dxfId="69" priority="47" stopIfTrue="1" operator="lessThan">
      <formula>1</formula>
    </cfRule>
  </conditionalFormatting>
  <conditionalFormatting sqref="I20">
    <cfRule type="cellIs" dxfId="68" priority="45" operator="lessThan">
      <formula>1</formula>
    </cfRule>
    <cfRule type="cellIs" dxfId="67" priority="46" operator="lessThan">
      <formula>1</formula>
    </cfRule>
  </conditionalFormatting>
  <conditionalFormatting sqref="I20">
    <cfRule type="cellIs" dxfId="66" priority="44" stopIfTrue="1" operator="equal">
      <formula>0</formula>
    </cfRule>
  </conditionalFormatting>
  <conditionalFormatting sqref="I20">
    <cfRule type="cellIs" dxfId="65" priority="43" operator="lessThan">
      <formula>1</formula>
    </cfRule>
  </conditionalFormatting>
  <conditionalFormatting sqref="I28">
    <cfRule type="cellIs" dxfId="64" priority="42" stopIfTrue="1" operator="lessThan">
      <formula>1</formula>
    </cfRule>
  </conditionalFormatting>
  <conditionalFormatting sqref="I28">
    <cfRule type="cellIs" dxfId="63" priority="40" operator="lessThan">
      <formula>1</formula>
    </cfRule>
    <cfRule type="cellIs" dxfId="62" priority="41" operator="lessThan">
      <formula>1</formula>
    </cfRule>
  </conditionalFormatting>
  <conditionalFormatting sqref="I10:I29">
    <cfRule type="cellIs" dxfId="61" priority="39" stopIfTrue="1" operator="lessThan">
      <formula>1</formula>
    </cfRule>
  </conditionalFormatting>
  <conditionalFormatting sqref="I10:I29">
    <cfRule type="cellIs" dxfId="60" priority="37" operator="lessThan">
      <formula>1</formula>
    </cfRule>
    <cfRule type="cellIs" dxfId="59" priority="38" operator="lessThan">
      <formula>1</formula>
    </cfRule>
  </conditionalFormatting>
  <conditionalFormatting sqref="I10:I29">
    <cfRule type="cellIs" dxfId="58" priority="36" stopIfTrue="1" operator="equal">
      <formula>0</formula>
    </cfRule>
  </conditionalFormatting>
  <conditionalFormatting sqref="I10:I29">
    <cfRule type="cellIs" dxfId="57" priority="35" operator="lessThan">
      <formula>1</formula>
    </cfRule>
  </conditionalFormatting>
  <conditionalFormatting sqref="I13">
    <cfRule type="cellIs" dxfId="56" priority="34" stopIfTrue="1" operator="lessThan">
      <formula>1</formula>
    </cfRule>
  </conditionalFormatting>
  <conditionalFormatting sqref="I13">
    <cfRule type="cellIs" dxfId="55" priority="32" operator="lessThan">
      <formula>1</formula>
    </cfRule>
    <cfRule type="cellIs" dxfId="54" priority="33" operator="lessThan">
      <formula>1</formula>
    </cfRule>
  </conditionalFormatting>
  <conditionalFormatting sqref="I13">
    <cfRule type="cellIs" dxfId="53" priority="31" stopIfTrue="1" operator="equal">
      <formula>0</formula>
    </cfRule>
  </conditionalFormatting>
  <conditionalFormatting sqref="I13">
    <cfRule type="cellIs" dxfId="52" priority="30" operator="lessThan">
      <formula>1</formula>
    </cfRule>
  </conditionalFormatting>
  <conditionalFormatting sqref="I14:I18">
    <cfRule type="cellIs" dxfId="51" priority="29" stopIfTrue="1" operator="lessThan">
      <formula>1</formula>
    </cfRule>
  </conditionalFormatting>
  <conditionalFormatting sqref="I14:I18">
    <cfRule type="cellIs" dxfId="50" priority="27" operator="lessThan">
      <formula>1</formula>
    </cfRule>
    <cfRule type="cellIs" dxfId="49" priority="28" operator="lessThan">
      <formula>1</formula>
    </cfRule>
  </conditionalFormatting>
  <conditionalFormatting sqref="I14:I18">
    <cfRule type="cellIs" dxfId="48" priority="26" stopIfTrue="1" operator="equal">
      <formula>0</formula>
    </cfRule>
  </conditionalFormatting>
  <conditionalFormatting sqref="I14:I18">
    <cfRule type="cellIs" dxfId="47" priority="25" operator="lessThan">
      <formula>1</formula>
    </cfRule>
  </conditionalFormatting>
  <conditionalFormatting sqref="I19">
    <cfRule type="cellIs" dxfId="46" priority="24" stopIfTrue="1" operator="lessThan">
      <formula>1</formula>
    </cfRule>
  </conditionalFormatting>
  <conditionalFormatting sqref="I19">
    <cfRule type="cellIs" dxfId="45" priority="22" operator="lessThan">
      <formula>1</formula>
    </cfRule>
    <cfRule type="cellIs" dxfId="44" priority="23" operator="lessThan">
      <formula>1</formula>
    </cfRule>
  </conditionalFormatting>
  <conditionalFormatting sqref="I19">
    <cfRule type="cellIs" dxfId="43" priority="21" stopIfTrue="1" operator="equal">
      <formula>0</formula>
    </cfRule>
  </conditionalFormatting>
  <conditionalFormatting sqref="I19">
    <cfRule type="cellIs" dxfId="42" priority="20" operator="lessThan">
      <formula>1</formula>
    </cfRule>
  </conditionalFormatting>
  <conditionalFormatting sqref="I20">
    <cfRule type="cellIs" dxfId="41" priority="19" stopIfTrue="1" operator="lessThan">
      <formula>1</formula>
    </cfRule>
  </conditionalFormatting>
  <conditionalFormatting sqref="I20">
    <cfRule type="cellIs" dxfId="40" priority="17" operator="lessThan">
      <formula>1</formula>
    </cfRule>
    <cfRule type="cellIs" dxfId="39" priority="18" operator="lessThan">
      <formula>1</formula>
    </cfRule>
  </conditionalFormatting>
  <conditionalFormatting sqref="I20">
    <cfRule type="cellIs" dxfId="38" priority="16" stopIfTrue="1" operator="equal">
      <formula>0</formula>
    </cfRule>
  </conditionalFormatting>
  <conditionalFormatting sqref="I20">
    <cfRule type="cellIs" dxfId="37" priority="15" operator="lessThan">
      <formula>1</formula>
    </cfRule>
  </conditionalFormatting>
  <conditionalFormatting sqref="I28">
    <cfRule type="cellIs" dxfId="36" priority="14" stopIfTrue="1" operator="lessThan">
      <formula>1</formula>
    </cfRule>
  </conditionalFormatting>
  <conditionalFormatting sqref="I28">
    <cfRule type="cellIs" dxfId="35" priority="12" operator="lessThan">
      <formula>1</formula>
    </cfRule>
    <cfRule type="cellIs" dxfId="34" priority="13" operator="lessThan">
      <formula>1</formula>
    </cfRule>
  </conditionalFormatting>
  <conditionalFormatting sqref="I30">
    <cfRule type="cellIs" dxfId="33" priority="10" stopIfTrue="1" operator="lessThan">
      <formula>1</formula>
    </cfRule>
  </conditionalFormatting>
  <conditionalFormatting sqref="I30">
    <cfRule type="cellIs" dxfId="32" priority="8" operator="lessThan">
      <formula>1</formula>
    </cfRule>
    <cfRule type="cellIs" dxfId="31" priority="9" operator="lessThan">
      <formula>1</formula>
    </cfRule>
  </conditionalFormatting>
  <conditionalFormatting sqref="I30">
    <cfRule type="cellIs" dxfId="30" priority="7" stopIfTrue="1" operator="equal">
      <formula>0</formula>
    </cfRule>
  </conditionalFormatting>
  <conditionalFormatting sqref="I30">
    <cfRule type="cellIs" dxfId="29" priority="6" operator="lessThan">
      <formula>1</formula>
    </cfRule>
  </conditionalFormatting>
  <conditionalFormatting sqref="I31">
    <cfRule type="cellIs" dxfId="28" priority="5" stopIfTrue="1" operator="lessThan">
      <formula>1</formula>
    </cfRule>
  </conditionalFormatting>
  <conditionalFormatting sqref="I31">
    <cfRule type="cellIs" dxfId="27" priority="3" operator="lessThan">
      <formula>1</formula>
    </cfRule>
    <cfRule type="cellIs" dxfId="26" priority="4" operator="lessThan">
      <formula>1</formula>
    </cfRule>
  </conditionalFormatting>
  <conditionalFormatting sqref="I31">
    <cfRule type="cellIs" dxfId="25" priority="2" stopIfTrue="1" operator="equal">
      <formula>0</formula>
    </cfRule>
  </conditionalFormatting>
  <conditionalFormatting sqref="I31">
    <cfRule type="cellIs" dxfId="24" priority="1" operator="lessThan">
      <formula>1</formula>
    </cfRule>
  </conditionalFormatting>
  <pageMargins left="0.25" right="0.25" top="0.75" bottom="0.75" header="0.3" footer="0.3"/>
  <pageSetup paperSize="9" scale="5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5:AP44"/>
  <sheetViews>
    <sheetView zoomScale="75" zoomScaleNormal="75" workbookViewId="0">
      <selection activeCell="E13" sqref="E13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23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7.28515625" customWidth="1"/>
    <col min="16" max="16" width="9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2" ht="48.75" thickBot="1" x14ac:dyDescent="0.85">
      <c r="B5" s="171"/>
      <c r="C5" s="171"/>
      <c r="D5" s="162"/>
      <c r="E5" s="163"/>
      <c r="F5" s="161"/>
      <c r="G5" s="161"/>
      <c r="H5" s="164"/>
      <c r="I5" s="165"/>
      <c r="J5" s="166"/>
      <c r="K5" s="167"/>
      <c r="L5" s="168"/>
      <c r="M5" s="167"/>
      <c r="N5" s="168"/>
      <c r="O5" s="167"/>
      <c r="P5" s="168"/>
      <c r="Q5" s="167"/>
      <c r="R5" s="168"/>
      <c r="S5" s="167"/>
      <c r="T5" s="168"/>
      <c r="U5" s="167"/>
      <c r="V5" s="168"/>
      <c r="W5" s="167"/>
      <c r="X5" s="168"/>
      <c r="Y5" s="167"/>
      <c r="Z5" s="168"/>
      <c r="AA5" s="167"/>
      <c r="AB5" s="161"/>
      <c r="AC5" s="167"/>
      <c r="AD5" s="161"/>
      <c r="AE5" s="167"/>
      <c r="AF5" s="161"/>
      <c r="AG5" s="167"/>
      <c r="AH5" s="161"/>
      <c r="AI5" s="167"/>
      <c r="AJ5" s="161"/>
      <c r="AK5" s="167"/>
      <c r="AL5" s="161"/>
      <c r="AM5" s="167"/>
      <c r="AN5" s="161"/>
      <c r="AO5" s="167"/>
      <c r="AP5" s="161"/>
    </row>
    <row r="6" spans="2:42" ht="48.75" thickBot="1" x14ac:dyDescent="0.85">
      <c r="B6" s="228" t="s">
        <v>56</v>
      </c>
      <c r="C6" s="2"/>
      <c r="D6" s="3"/>
      <c r="E6" s="144"/>
      <c r="F6" s="5"/>
      <c r="G6" s="1"/>
      <c r="H6" s="6"/>
      <c r="I6" s="7"/>
      <c r="J6" s="8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1"/>
      <c r="Y6" s="9"/>
      <c r="Z6" s="10"/>
      <c r="AA6" s="148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</row>
    <row r="7" spans="2:42" ht="29.25" thickBot="1" x14ac:dyDescent="0.5">
      <c r="B7" s="14">
        <v>2018</v>
      </c>
      <c r="C7" s="15"/>
      <c r="D7" s="16"/>
      <c r="E7" s="16"/>
      <c r="F7" s="17"/>
      <c r="G7" s="18"/>
      <c r="H7" s="19" t="s">
        <v>0</v>
      </c>
      <c r="I7" s="19"/>
      <c r="J7" s="20"/>
      <c r="K7" s="21" t="s">
        <v>36</v>
      </c>
      <c r="L7" s="22"/>
      <c r="M7" s="21" t="s">
        <v>38</v>
      </c>
      <c r="N7" s="23"/>
      <c r="O7" s="24" t="s">
        <v>39</v>
      </c>
      <c r="P7" s="25"/>
      <c r="Q7" s="24" t="s">
        <v>187</v>
      </c>
      <c r="R7" s="25"/>
      <c r="S7" s="24" t="s">
        <v>186</v>
      </c>
      <c r="T7" s="25"/>
      <c r="U7" s="24" t="s">
        <v>188</v>
      </c>
      <c r="V7" s="25"/>
      <c r="W7" s="21" t="s">
        <v>40</v>
      </c>
      <c r="X7" s="26"/>
      <c r="Y7" s="21"/>
      <c r="Z7" s="23"/>
      <c r="AA7" s="149"/>
      <c r="AB7" s="28"/>
      <c r="AC7" s="29"/>
      <c r="AD7" s="30"/>
      <c r="AE7" s="31" t="s">
        <v>1</v>
      </c>
      <c r="AF7" s="32" t="s">
        <v>2</v>
      </c>
      <c r="AG7" s="32" t="s">
        <v>3</v>
      </c>
      <c r="AH7" s="32" t="s">
        <v>4</v>
      </c>
      <c r="AI7" s="32" t="s">
        <v>5</v>
      </c>
      <c r="AJ7" s="32" t="s">
        <v>6</v>
      </c>
      <c r="AK7" s="32" t="s">
        <v>7</v>
      </c>
      <c r="AL7" s="32" t="s">
        <v>8</v>
      </c>
      <c r="AM7" s="32" t="s">
        <v>9</v>
      </c>
      <c r="AN7" s="33" t="s">
        <v>10</v>
      </c>
      <c r="AO7" s="33" t="s">
        <v>11</v>
      </c>
      <c r="AP7" s="28"/>
    </row>
    <row r="8" spans="2:42" ht="18.75" thickBot="1" x14ac:dyDescent="0.3">
      <c r="B8" s="34"/>
      <c r="C8" s="35"/>
      <c r="D8" s="36"/>
      <c r="E8" s="37" t="s">
        <v>12</v>
      </c>
      <c r="F8" s="38"/>
      <c r="G8" s="39" t="s">
        <v>13</v>
      </c>
      <c r="H8" s="40" t="s">
        <v>14</v>
      </c>
      <c r="I8" s="41" t="s">
        <v>15</v>
      </c>
      <c r="J8" s="42"/>
      <c r="K8" s="43">
        <f>AA!K8</f>
        <v>38</v>
      </c>
      <c r="L8" s="44"/>
      <c r="M8" s="45">
        <f>AA!M8</f>
        <v>36</v>
      </c>
      <c r="N8" s="46"/>
      <c r="O8" s="45">
        <f>AA!O8</f>
        <v>35</v>
      </c>
      <c r="P8" s="47"/>
      <c r="Q8" s="45">
        <f>AA!Q8</f>
        <v>39</v>
      </c>
      <c r="R8" s="46"/>
      <c r="S8" s="48">
        <f>AA!S8</f>
        <v>33</v>
      </c>
      <c r="T8" s="49"/>
      <c r="U8" s="48">
        <f>AA!U8</f>
        <v>38</v>
      </c>
      <c r="V8" s="49"/>
      <c r="W8" s="50">
        <v>37</v>
      </c>
      <c r="X8" s="53"/>
      <c r="Y8" s="45">
        <v>1</v>
      </c>
      <c r="Z8" s="46"/>
      <c r="AA8" s="150"/>
      <c r="AB8" s="55"/>
      <c r="AC8" s="56"/>
      <c r="AD8" s="57" t="s">
        <v>16</v>
      </c>
      <c r="AE8" s="56"/>
      <c r="AF8" s="58">
        <f>K8</f>
        <v>38</v>
      </c>
      <c r="AG8" s="58">
        <f>M8</f>
        <v>36</v>
      </c>
      <c r="AH8" s="58">
        <f>O8</f>
        <v>35</v>
      </c>
      <c r="AI8" s="58">
        <f>Q8</f>
        <v>39</v>
      </c>
      <c r="AJ8" s="58">
        <f>S8</f>
        <v>33</v>
      </c>
      <c r="AK8" s="58">
        <f>U8</f>
        <v>38</v>
      </c>
      <c r="AL8" s="58">
        <f>W8</f>
        <v>37</v>
      </c>
      <c r="AM8" s="58">
        <f>Y8</f>
        <v>1</v>
      </c>
      <c r="AN8" s="59" t="s">
        <v>17</v>
      </c>
      <c r="AO8" s="59" t="s">
        <v>18</v>
      </c>
      <c r="AP8" s="55"/>
    </row>
    <row r="9" spans="2:42" ht="18" x14ac:dyDescent="0.25">
      <c r="B9" s="60" t="s">
        <v>19</v>
      </c>
      <c r="C9" s="60" t="s">
        <v>20</v>
      </c>
      <c r="D9" s="60" t="s">
        <v>21</v>
      </c>
      <c r="E9" s="60" t="s">
        <v>22</v>
      </c>
      <c r="F9" s="40" t="s">
        <v>10</v>
      </c>
      <c r="G9" s="39" t="s">
        <v>23</v>
      </c>
      <c r="H9" s="40" t="s">
        <v>24</v>
      </c>
      <c r="I9" s="61" t="s">
        <v>17</v>
      </c>
      <c r="J9" s="61" t="s">
        <v>11</v>
      </c>
      <c r="K9" s="61" t="s">
        <v>25</v>
      </c>
      <c r="L9" s="62" t="s">
        <v>26</v>
      </c>
      <c r="M9" s="63" t="s">
        <v>25</v>
      </c>
      <c r="N9" s="62" t="s">
        <v>26</v>
      </c>
      <c r="O9" s="63" t="s">
        <v>25</v>
      </c>
      <c r="P9" s="62" t="s">
        <v>26</v>
      </c>
      <c r="Q9" s="63" t="s">
        <v>25</v>
      </c>
      <c r="R9" s="62" t="s">
        <v>26</v>
      </c>
      <c r="S9" s="63" t="s">
        <v>25</v>
      </c>
      <c r="T9" s="62" t="s">
        <v>26</v>
      </c>
      <c r="U9" s="63" t="s">
        <v>25</v>
      </c>
      <c r="V9" s="62" t="s">
        <v>26</v>
      </c>
      <c r="W9" s="63" t="s">
        <v>25</v>
      </c>
      <c r="X9" s="64" t="s">
        <v>26</v>
      </c>
      <c r="Y9" s="155" t="s">
        <v>25</v>
      </c>
      <c r="Z9" s="62" t="s">
        <v>26</v>
      </c>
      <c r="AA9" s="151"/>
      <c r="AB9" s="66"/>
      <c r="AC9" s="67" t="s">
        <v>19</v>
      </c>
      <c r="AD9" s="67" t="s">
        <v>20</v>
      </c>
      <c r="AE9" s="67" t="s">
        <v>21</v>
      </c>
      <c r="AF9" s="68" t="s">
        <v>27</v>
      </c>
      <c r="AG9" s="68" t="s">
        <v>27</v>
      </c>
      <c r="AH9" s="68" t="s">
        <v>27</v>
      </c>
      <c r="AI9" s="68" t="s">
        <v>27</v>
      </c>
      <c r="AJ9" s="68" t="s">
        <v>27</v>
      </c>
      <c r="AK9" s="68" t="s">
        <v>27</v>
      </c>
      <c r="AL9" s="68" t="s">
        <v>27</v>
      </c>
      <c r="AM9" s="69" t="s">
        <v>27</v>
      </c>
      <c r="AN9" s="59" t="s">
        <v>28</v>
      </c>
      <c r="AO9" s="59" t="s">
        <v>29</v>
      </c>
      <c r="AP9" s="66"/>
    </row>
    <row r="10" spans="2:42" ht="18.75" thickBot="1" x14ac:dyDescent="0.3">
      <c r="B10" s="36"/>
      <c r="C10" s="36"/>
      <c r="D10" s="36"/>
      <c r="E10" s="70" t="s">
        <v>30</v>
      </c>
      <c r="F10" s="71" t="s">
        <v>31</v>
      </c>
      <c r="G10" s="72" t="s">
        <v>32</v>
      </c>
      <c r="H10" s="71" t="s">
        <v>33</v>
      </c>
      <c r="I10" s="71" t="s">
        <v>34</v>
      </c>
      <c r="J10" s="73" t="s">
        <v>27</v>
      </c>
      <c r="K10" s="74"/>
      <c r="L10" s="75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145"/>
      <c r="Y10" s="156"/>
      <c r="Z10" s="75"/>
      <c r="AA10" s="152"/>
      <c r="AB10" s="81"/>
      <c r="AC10" s="82"/>
      <c r="AD10" s="83"/>
      <c r="AE10" s="82"/>
      <c r="AF10" s="84"/>
      <c r="AG10" s="84"/>
      <c r="AH10" s="84"/>
      <c r="AI10" s="84"/>
      <c r="AJ10" s="84"/>
      <c r="AK10" s="84"/>
      <c r="AL10" s="84"/>
      <c r="AM10" s="85"/>
      <c r="AN10" s="86"/>
      <c r="AO10" s="86"/>
      <c r="AP10" s="81"/>
    </row>
    <row r="11" spans="2:42" ht="18" x14ac:dyDescent="0.25">
      <c r="B11" s="290" t="s">
        <v>144</v>
      </c>
      <c r="C11" s="88">
        <v>50526</v>
      </c>
      <c r="D11" s="291" t="s">
        <v>63</v>
      </c>
      <c r="E11" s="276">
        <f t="shared" ref="E11:E29" si="0">LARGE(AF11:AM11,1)+LARGE(AF11:AM11,2)+LARGE(AF11:AM11,3)+LARGE(AF11:AM11,4)</f>
        <v>0</v>
      </c>
      <c r="F11" s="91">
        <f t="shared" ref="F11:F29" si="1">SUM(L11+N11+P11+R11+T11+V11+X11+Z11)</f>
        <v>0</v>
      </c>
      <c r="G11" s="92">
        <f t="shared" ref="G11:G29" si="2">LARGE(AF11:AM11,1)+LARGE(AF11:AM11,2)+LARGE(AF11:AM11,3)+LARGE(AF11:AM11,4)+LARGE(AF11:AM11,5)</f>
        <v>0</v>
      </c>
      <c r="H11" s="93">
        <f t="shared" ref="H11:H29" si="3">IF(G11=0,,RANK(G11,$G$11:$G$70))</f>
        <v>0</v>
      </c>
      <c r="I11" s="94">
        <f t="shared" ref="I11:I29" si="4">AN11</f>
        <v>0</v>
      </c>
      <c r="J11" s="95">
        <f t="shared" ref="J11:J29" si="5">AO11</f>
        <v>0</v>
      </c>
      <c r="K11" s="96"/>
      <c r="L11" s="97">
        <f t="shared" ref="L11:L29" si="6">AF11</f>
        <v>0</v>
      </c>
      <c r="M11" s="98"/>
      <c r="N11" s="99">
        <f t="shared" ref="N11:N29" si="7">AG11</f>
        <v>0</v>
      </c>
      <c r="O11" s="98"/>
      <c r="P11" s="99">
        <f t="shared" ref="P11:P29" si="8">AH11</f>
        <v>0</v>
      </c>
      <c r="Q11" s="98"/>
      <c r="R11" s="99">
        <f t="shared" ref="R11:R29" si="9">AI11</f>
        <v>0</v>
      </c>
      <c r="S11" s="98"/>
      <c r="T11" s="99">
        <f t="shared" ref="T11:T17" si="10">AJ11</f>
        <v>0</v>
      </c>
      <c r="U11" s="98"/>
      <c r="V11" s="99">
        <f t="shared" ref="V11:V17" si="11">AK11</f>
        <v>0</v>
      </c>
      <c r="W11" s="98"/>
      <c r="X11" s="146">
        <f t="shared" ref="X11:X17" si="12">AL11</f>
        <v>0</v>
      </c>
      <c r="Y11" s="96"/>
      <c r="Z11" s="157">
        <f>AM11</f>
        <v>0</v>
      </c>
      <c r="AA11" s="153"/>
      <c r="AB11" s="104"/>
      <c r="AC11" s="105" t="str">
        <f t="shared" ref="AC11:AE39" si="13">B11</f>
        <v>BENDON.D</v>
      </c>
      <c r="AD11" s="106">
        <f t="shared" si="13"/>
        <v>50526</v>
      </c>
      <c r="AE11" s="107" t="str">
        <f t="shared" si="13"/>
        <v>TONDU</v>
      </c>
      <c r="AF11" s="108">
        <f>(K11*100)/$AF$8</f>
        <v>0</v>
      </c>
      <c r="AG11" s="108">
        <f>(M11*100)/$AG$8</f>
        <v>0</v>
      </c>
      <c r="AH11" s="108">
        <f>(O11*100)/$AH$8</f>
        <v>0</v>
      </c>
      <c r="AI11" s="108">
        <f>(Q11*100)/$AI$8</f>
        <v>0</v>
      </c>
      <c r="AJ11" s="108">
        <f>(S11*100)/$AJ$8</f>
        <v>0</v>
      </c>
      <c r="AK11" s="108">
        <f>(U11*100)/$AK$8</f>
        <v>0</v>
      </c>
      <c r="AL11" s="108">
        <f>(W11*100)/$AL$8</f>
        <v>0</v>
      </c>
      <c r="AM11" s="108">
        <f>(Y11*100)/$AM$8</f>
        <v>0</v>
      </c>
      <c r="AN11" s="32">
        <f>COUNTIF(AF11:AM11,"&gt;0")</f>
        <v>0</v>
      </c>
      <c r="AO11" s="109">
        <f>IF(ISERR(SUM(AF11:AM11)/AN11),0,SUM(AF11:AM11)/AN11)</f>
        <v>0</v>
      </c>
      <c r="AP11" s="104"/>
    </row>
    <row r="12" spans="2:42" ht="18" x14ac:dyDescent="0.25">
      <c r="B12" s="119" t="s">
        <v>121</v>
      </c>
      <c r="C12" s="120">
        <v>50112</v>
      </c>
      <c r="D12" s="121" t="s">
        <v>63</v>
      </c>
      <c r="E12" s="276">
        <f t="shared" si="0"/>
        <v>0</v>
      </c>
      <c r="F12" s="91">
        <f t="shared" si="1"/>
        <v>0</v>
      </c>
      <c r="G12" s="92">
        <f t="shared" si="2"/>
        <v>0</v>
      </c>
      <c r="H12" s="93">
        <f t="shared" si="3"/>
        <v>0</v>
      </c>
      <c r="I12" s="113">
        <f t="shared" si="4"/>
        <v>0</v>
      </c>
      <c r="J12" s="95">
        <f t="shared" si="5"/>
        <v>0</v>
      </c>
      <c r="K12" s="114"/>
      <c r="L12" s="97">
        <f t="shared" si="6"/>
        <v>0</v>
      </c>
      <c r="M12" s="115"/>
      <c r="N12" s="116">
        <f t="shared" si="7"/>
        <v>0</v>
      </c>
      <c r="O12" s="115"/>
      <c r="P12" s="116">
        <f t="shared" si="8"/>
        <v>0</v>
      </c>
      <c r="Q12" s="115"/>
      <c r="R12" s="116">
        <f t="shared" si="9"/>
        <v>0</v>
      </c>
      <c r="S12" s="115"/>
      <c r="T12" s="116">
        <f t="shared" si="10"/>
        <v>0</v>
      </c>
      <c r="U12" s="115"/>
      <c r="V12" s="116">
        <f t="shared" si="11"/>
        <v>0</v>
      </c>
      <c r="W12" s="115"/>
      <c r="X12" s="147">
        <f t="shared" si="12"/>
        <v>0</v>
      </c>
      <c r="Y12" s="114"/>
      <c r="Z12" s="157">
        <f t="shared" ref="Z12:Z43" si="14">AM12</f>
        <v>0</v>
      </c>
      <c r="AA12" s="153"/>
      <c r="AB12" s="104"/>
      <c r="AC12" s="105" t="str">
        <f t="shared" si="13"/>
        <v>DAVIES.K</v>
      </c>
      <c r="AD12" s="106">
        <f t="shared" si="13"/>
        <v>50112</v>
      </c>
      <c r="AE12" s="107" t="str">
        <f t="shared" si="13"/>
        <v>TONDU</v>
      </c>
      <c r="AF12" s="108">
        <f t="shared" ref="AF12:AF39" si="15">(K12*100)/$AF$8</f>
        <v>0</v>
      </c>
      <c r="AG12" s="108">
        <f t="shared" ref="AG12:AG39" si="16">(M12*100)/$AG$8</f>
        <v>0</v>
      </c>
      <c r="AH12" s="108">
        <f t="shared" ref="AH12:AH39" si="17">(O12*100)/$AH$8</f>
        <v>0</v>
      </c>
      <c r="AI12" s="108">
        <f t="shared" ref="AI12:AI39" si="18">(Q12*100)/$AI$8</f>
        <v>0</v>
      </c>
      <c r="AJ12" s="108">
        <f t="shared" ref="AJ12:AJ39" si="19">(S12*100)/$AJ$8</f>
        <v>0</v>
      </c>
      <c r="AK12" s="108">
        <f t="shared" ref="AK12:AK39" si="20">(U12*100)/$AK$8</f>
        <v>0</v>
      </c>
      <c r="AL12" s="108">
        <f t="shared" ref="AL12:AL39" si="21">(W12*100)/$AL$8</f>
        <v>0</v>
      </c>
      <c r="AM12" s="108">
        <f t="shared" ref="AM12:AM39" si="22">(Y12*100)/$AM$8</f>
        <v>0</v>
      </c>
      <c r="AN12" s="32">
        <f t="shared" ref="AN12:AN39" si="23">COUNTIF(AF12:AM12,"&gt;0")</f>
        <v>0</v>
      </c>
      <c r="AO12" s="109">
        <f t="shared" ref="AO12:AO39" si="24">IF(ISERR(SUM(AF12:AM12)/AN12),0,SUM(AF12:AM12)/AN12)</f>
        <v>0</v>
      </c>
      <c r="AP12" s="104"/>
    </row>
    <row r="13" spans="2:42" ht="18" x14ac:dyDescent="0.25">
      <c r="B13" s="110" t="s">
        <v>102</v>
      </c>
      <c r="C13" s="120">
        <v>50830</v>
      </c>
      <c r="D13" s="122" t="s">
        <v>63</v>
      </c>
      <c r="E13" s="276">
        <f t="shared" si="0"/>
        <v>243.51577141050825</v>
      </c>
      <c r="F13" s="91">
        <f t="shared" si="1"/>
        <v>287.10551500025184</v>
      </c>
      <c r="G13" s="92">
        <f t="shared" si="2"/>
        <v>287.10551500025184</v>
      </c>
      <c r="H13" s="93">
        <f t="shared" si="3"/>
        <v>6</v>
      </c>
      <c r="I13" s="113">
        <f t="shared" si="4"/>
        <v>5</v>
      </c>
      <c r="J13" s="95">
        <f t="shared" si="5"/>
        <v>57.421103000050365</v>
      </c>
      <c r="K13" s="114"/>
      <c r="L13" s="97">
        <f t="shared" si="6"/>
        <v>0</v>
      </c>
      <c r="M13" s="115">
        <v>16</v>
      </c>
      <c r="N13" s="116">
        <f t="shared" si="7"/>
        <v>44.444444444444443</v>
      </c>
      <c r="O13" s="115">
        <v>23</v>
      </c>
      <c r="P13" s="116">
        <f t="shared" si="8"/>
        <v>65.714285714285708</v>
      </c>
      <c r="Q13" s="115">
        <v>17</v>
      </c>
      <c r="R13" s="116">
        <f t="shared" si="9"/>
        <v>43.589743589743591</v>
      </c>
      <c r="S13" s="115"/>
      <c r="T13" s="116">
        <f t="shared" si="10"/>
        <v>0</v>
      </c>
      <c r="U13" s="115">
        <v>25</v>
      </c>
      <c r="V13" s="116">
        <f t="shared" si="11"/>
        <v>65.78947368421052</v>
      </c>
      <c r="W13" s="115">
        <v>25</v>
      </c>
      <c r="X13" s="147">
        <f t="shared" si="12"/>
        <v>67.567567567567565</v>
      </c>
      <c r="Y13" s="114"/>
      <c r="Z13" s="157">
        <f t="shared" si="14"/>
        <v>0</v>
      </c>
      <c r="AA13" s="154"/>
      <c r="AB13" s="104"/>
      <c r="AC13" s="105" t="str">
        <f t="shared" si="13"/>
        <v>DAVIS.M</v>
      </c>
      <c r="AD13" s="106">
        <f t="shared" si="13"/>
        <v>50830</v>
      </c>
      <c r="AE13" s="107" t="str">
        <f t="shared" si="13"/>
        <v>TONDU</v>
      </c>
      <c r="AF13" s="108">
        <f t="shared" si="15"/>
        <v>0</v>
      </c>
      <c r="AG13" s="108">
        <f t="shared" si="16"/>
        <v>44.444444444444443</v>
      </c>
      <c r="AH13" s="108">
        <f t="shared" si="17"/>
        <v>65.714285714285708</v>
      </c>
      <c r="AI13" s="108">
        <f t="shared" si="18"/>
        <v>43.589743589743591</v>
      </c>
      <c r="AJ13" s="108">
        <f t="shared" si="19"/>
        <v>0</v>
      </c>
      <c r="AK13" s="108">
        <f t="shared" si="20"/>
        <v>65.78947368421052</v>
      </c>
      <c r="AL13" s="108">
        <f t="shared" si="21"/>
        <v>67.567567567567565</v>
      </c>
      <c r="AM13" s="108">
        <f t="shared" si="22"/>
        <v>0</v>
      </c>
      <c r="AN13" s="32">
        <f t="shared" si="23"/>
        <v>5</v>
      </c>
      <c r="AO13" s="109">
        <f t="shared" si="24"/>
        <v>57.421103000050365</v>
      </c>
      <c r="AP13" s="104"/>
    </row>
    <row r="14" spans="2:42" ht="18" x14ac:dyDescent="0.25">
      <c r="B14" s="110" t="s">
        <v>163</v>
      </c>
      <c r="C14" s="120">
        <v>60581</v>
      </c>
      <c r="D14" s="122" t="s">
        <v>36</v>
      </c>
      <c r="E14" s="276">
        <f t="shared" si="0"/>
        <v>86.486486486486484</v>
      </c>
      <c r="F14" s="91">
        <f t="shared" si="1"/>
        <v>86.486486486486484</v>
      </c>
      <c r="G14" s="92">
        <f t="shared" si="2"/>
        <v>86.486486486486484</v>
      </c>
      <c r="H14" s="93">
        <f t="shared" si="3"/>
        <v>9</v>
      </c>
      <c r="I14" s="113">
        <f t="shared" si="4"/>
        <v>1</v>
      </c>
      <c r="J14" s="95">
        <f t="shared" si="5"/>
        <v>86.486486486486484</v>
      </c>
      <c r="K14" s="114"/>
      <c r="L14" s="97">
        <f t="shared" si="6"/>
        <v>0</v>
      </c>
      <c r="M14" s="115"/>
      <c r="N14" s="116">
        <f t="shared" si="7"/>
        <v>0</v>
      </c>
      <c r="O14" s="115"/>
      <c r="P14" s="116">
        <f t="shared" si="8"/>
        <v>0</v>
      </c>
      <c r="Q14" s="115"/>
      <c r="R14" s="116">
        <f t="shared" si="9"/>
        <v>0</v>
      </c>
      <c r="S14" s="115"/>
      <c r="T14" s="116">
        <f t="shared" si="10"/>
        <v>0</v>
      </c>
      <c r="U14" s="115"/>
      <c r="V14" s="116">
        <f t="shared" si="11"/>
        <v>0</v>
      </c>
      <c r="W14" s="115">
        <v>32</v>
      </c>
      <c r="X14" s="147">
        <f t="shared" si="12"/>
        <v>86.486486486486484</v>
      </c>
      <c r="Y14" s="114"/>
      <c r="Z14" s="157">
        <f t="shared" si="14"/>
        <v>0</v>
      </c>
      <c r="AA14" s="153"/>
      <c r="AB14" s="104"/>
      <c r="AC14" s="105" t="str">
        <f t="shared" si="13"/>
        <v>FARBROTHER.J</v>
      </c>
      <c r="AD14" s="106">
        <f t="shared" si="13"/>
        <v>60581</v>
      </c>
      <c r="AE14" s="107" t="str">
        <f t="shared" si="13"/>
        <v>QUARRY</v>
      </c>
      <c r="AF14" s="108">
        <f t="shared" si="15"/>
        <v>0</v>
      </c>
      <c r="AG14" s="108">
        <f t="shared" si="16"/>
        <v>0</v>
      </c>
      <c r="AH14" s="108">
        <f t="shared" si="17"/>
        <v>0</v>
      </c>
      <c r="AI14" s="108">
        <f t="shared" si="18"/>
        <v>0</v>
      </c>
      <c r="AJ14" s="108">
        <f t="shared" si="19"/>
        <v>0</v>
      </c>
      <c r="AK14" s="108">
        <f t="shared" si="20"/>
        <v>0</v>
      </c>
      <c r="AL14" s="108">
        <f t="shared" si="21"/>
        <v>86.486486486486484</v>
      </c>
      <c r="AM14" s="108">
        <f t="shared" si="22"/>
        <v>0</v>
      </c>
      <c r="AN14" s="32">
        <f t="shared" si="23"/>
        <v>1</v>
      </c>
      <c r="AO14" s="109">
        <f t="shared" si="24"/>
        <v>86.486486486486484</v>
      </c>
      <c r="AP14" s="104"/>
    </row>
    <row r="15" spans="2:42" ht="18" x14ac:dyDescent="0.25">
      <c r="B15" s="133" t="s">
        <v>190</v>
      </c>
      <c r="C15" s="120"/>
      <c r="D15" s="122" t="s">
        <v>73</v>
      </c>
      <c r="E15" s="276">
        <f t="shared" si="0"/>
        <v>23.076923076923077</v>
      </c>
      <c r="F15" s="91">
        <f t="shared" si="1"/>
        <v>23.076923076923077</v>
      </c>
      <c r="G15" s="92">
        <f t="shared" si="2"/>
        <v>23.076923076923077</v>
      </c>
      <c r="H15" s="93">
        <f t="shared" si="3"/>
        <v>13</v>
      </c>
      <c r="I15" s="113">
        <f t="shared" si="4"/>
        <v>1</v>
      </c>
      <c r="J15" s="95">
        <f t="shared" si="5"/>
        <v>23.076923076923077</v>
      </c>
      <c r="K15" s="114"/>
      <c r="L15" s="97">
        <f t="shared" si="6"/>
        <v>0</v>
      </c>
      <c r="M15" s="115"/>
      <c r="N15" s="116">
        <f t="shared" si="7"/>
        <v>0</v>
      </c>
      <c r="O15" s="115"/>
      <c r="P15" s="116">
        <f t="shared" si="8"/>
        <v>0</v>
      </c>
      <c r="Q15" s="115">
        <v>9</v>
      </c>
      <c r="R15" s="116">
        <f t="shared" si="9"/>
        <v>23.076923076923077</v>
      </c>
      <c r="S15" s="115"/>
      <c r="T15" s="116">
        <f t="shared" si="10"/>
        <v>0</v>
      </c>
      <c r="U15" s="115"/>
      <c r="V15" s="116">
        <f t="shared" si="11"/>
        <v>0</v>
      </c>
      <c r="W15" s="115"/>
      <c r="X15" s="147">
        <f t="shared" si="12"/>
        <v>0</v>
      </c>
      <c r="Y15" s="114"/>
      <c r="Z15" s="157">
        <f t="shared" si="14"/>
        <v>0</v>
      </c>
      <c r="AA15" s="153"/>
      <c r="AB15" s="104"/>
      <c r="AC15" s="105" t="str">
        <f t="shared" si="13"/>
        <v>HALLAH.R</v>
      </c>
      <c r="AD15" s="106">
        <f t="shared" si="13"/>
        <v>0</v>
      </c>
      <c r="AE15" s="107" t="str">
        <f t="shared" si="13"/>
        <v>CASTLETON</v>
      </c>
      <c r="AF15" s="108">
        <f t="shared" si="15"/>
        <v>0</v>
      </c>
      <c r="AG15" s="108">
        <f t="shared" si="16"/>
        <v>0</v>
      </c>
      <c r="AH15" s="108">
        <f t="shared" si="17"/>
        <v>0</v>
      </c>
      <c r="AI15" s="108">
        <f t="shared" si="18"/>
        <v>23.076923076923077</v>
      </c>
      <c r="AJ15" s="108">
        <f t="shared" si="19"/>
        <v>0</v>
      </c>
      <c r="AK15" s="108">
        <f t="shared" si="20"/>
        <v>0</v>
      </c>
      <c r="AL15" s="108">
        <f t="shared" si="21"/>
        <v>0</v>
      </c>
      <c r="AM15" s="108">
        <f t="shared" si="22"/>
        <v>0</v>
      </c>
      <c r="AN15" s="32">
        <f t="shared" si="23"/>
        <v>1</v>
      </c>
      <c r="AO15" s="109">
        <f t="shared" si="24"/>
        <v>23.076923076923077</v>
      </c>
      <c r="AP15" s="104"/>
    </row>
    <row r="16" spans="2:42" ht="18" x14ac:dyDescent="0.25">
      <c r="B16" s="110" t="s">
        <v>105</v>
      </c>
      <c r="C16" s="120">
        <v>50844</v>
      </c>
      <c r="D16" s="122" t="s">
        <v>73</v>
      </c>
      <c r="E16" s="276">
        <f t="shared" si="0"/>
        <v>301.282659177396</v>
      </c>
      <c r="F16" s="91">
        <f t="shared" si="1"/>
        <v>366.99694489168178</v>
      </c>
      <c r="G16" s="92">
        <f t="shared" si="2"/>
        <v>366.99694489168172</v>
      </c>
      <c r="H16" s="93">
        <f t="shared" si="3"/>
        <v>3</v>
      </c>
      <c r="I16" s="113">
        <f t="shared" si="4"/>
        <v>5</v>
      </c>
      <c r="J16" s="95">
        <f t="shared" si="5"/>
        <v>73.399388978336361</v>
      </c>
      <c r="K16" s="114">
        <v>25</v>
      </c>
      <c r="L16" s="97">
        <f t="shared" si="6"/>
        <v>65.78947368421052</v>
      </c>
      <c r="M16" s="115">
        <v>26</v>
      </c>
      <c r="N16" s="116">
        <f t="shared" si="7"/>
        <v>72.222222222222229</v>
      </c>
      <c r="O16" s="115">
        <v>23</v>
      </c>
      <c r="P16" s="116">
        <f t="shared" si="8"/>
        <v>65.714285714285708</v>
      </c>
      <c r="Q16" s="115">
        <v>31</v>
      </c>
      <c r="R16" s="116">
        <f t="shared" si="9"/>
        <v>79.487179487179489</v>
      </c>
      <c r="S16" s="115"/>
      <c r="T16" s="116">
        <f t="shared" si="10"/>
        <v>0</v>
      </c>
      <c r="U16" s="115"/>
      <c r="V16" s="116">
        <f t="shared" si="11"/>
        <v>0</v>
      </c>
      <c r="W16" s="115">
        <v>31</v>
      </c>
      <c r="X16" s="147">
        <f t="shared" si="12"/>
        <v>83.78378378378379</v>
      </c>
      <c r="Y16" s="114"/>
      <c r="Z16" s="157">
        <f t="shared" si="14"/>
        <v>0</v>
      </c>
      <c r="AA16" s="153"/>
      <c r="AB16" s="104"/>
      <c r="AC16" s="105" t="str">
        <f t="shared" si="13"/>
        <v>HAMMOND.P</v>
      </c>
      <c r="AD16" s="106">
        <f t="shared" si="13"/>
        <v>50844</v>
      </c>
      <c r="AE16" s="107" t="str">
        <f t="shared" si="13"/>
        <v>CASTLETON</v>
      </c>
      <c r="AF16" s="108">
        <f t="shared" si="15"/>
        <v>65.78947368421052</v>
      </c>
      <c r="AG16" s="108">
        <f t="shared" si="16"/>
        <v>72.222222222222229</v>
      </c>
      <c r="AH16" s="108">
        <f t="shared" si="17"/>
        <v>65.714285714285708</v>
      </c>
      <c r="AI16" s="108">
        <f t="shared" si="18"/>
        <v>79.487179487179489</v>
      </c>
      <c r="AJ16" s="108">
        <f t="shared" si="19"/>
        <v>0</v>
      </c>
      <c r="AK16" s="108">
        <f t="shared" si="20"/>
        <v>0</v>
      </c>
      <c r="AL16" s="108">
        <f t="shared" si="21"/>
        <v>83.78378378378379</v>
      </c>
      <c r="AM16" s="108">
        <f t="shared" si="22"/>
        <v>0</v>
      </c>
      <c r="AN16" s="32">
        <f t="shared" si="23"/>
        <v>5</v>
      </c>
      <c r="AO16" s="109">
        <f t="shared" si="24"/>
        <v>73.399388978336361</v>
      </c>
      <c r="AP16" s="104"/>
    </row>
    <row r="17" spans="2:42" ht="18" x14ac:dyDescent="0.25">
      <c r="B17" s="110" t="s">
        <v>164</v>
      </c>
      <c r="C17" s="111"/>
      <c r="D17" s="112" t="s">
        <v>37</v>
      </c>
      <c r="E17" s="276">
        <f t="shared" si="0"/>
        <v>0</v>
      </c>
      <c r="F17" s="91">
        <f t="shared" si="1"/>
        <v>0</v>
      </c>
      <c r="G17" s="92">
        <f t="shared" si="2"/>
        <v>0</v>
      </c>
      <c r="H17" s="93">
        <f t="shared" si="3"/>
        <v>0</v>
      </c>
      <c r="I17" s="113">
        <f t="shared" si="4"/>
        <v>0</v>
      </c>
      <c r="J17" s="95">
        <f t="shared" si="5"/>
        <v>0</v>
      </c>
      <c r="K17" s="114"/>
      <c r="L17" s="97">
        <f t="shared" si="6"/>
        <v>0</v>
      </c>
      <c r="M17" s="115"/>
      <c r="N17" s="116">
        <f t="shared" si="7"/>
        <v>0</v>
      </c>
      <c r="O17" s="115"/>
      <c r="P17" s="116">
        <f t="shared" si="8"/>
        <v>0</v>
      </c>
      <c r="Q17" s="115"/>
      <c r="R17" s="116">
        <f t="shared" si="9"/>
        <v>0</v>
      </c>
      <c r="S17" s="115"/>
      <c r="T17" s="116">
        <f t="shared" si="10"/>
        <v>0</v>
      </c>
      <c r="U17" s="115"/>
      <c r="V17" s="116">
        <f t="shared" si="11"/>
        <v>0</v>
      </c>
      <c r="W17" s="115"/>
      <c r="X17" s="147">
        <f t="shared" si="12"/>
        <v>0</v>
      </c>
      <c r="Y17" s="114"/>
      <c r="Z17" s="157">
        <f t="shared" si="14"/>
        <v>0</v>
      </c>
      <c r="AA17" s="153"/>
      <c r="AB17" s="104"/>
      <c r="AC17" s="105" t="str">
        <f t="shared" si="13"/>
        <v>HAWKINS.D</v>
      </c>
      <c r="AD17" s="106">
        <f t="shared" si="13"/>
        <v>0</v>
      </c>
      <c r="AE17" s="107" t="str">
        <f t="shared" si="13"/>
        <v>B/GWENT</v>
      </c>
      <c r="AF17" s="108">
        <f t="shared" si="15"/>
        <v>0</v>
      </c>
      <c r="AG17" s="108">
        <f t="shared" si="16"/>
        <v>0</v>
      </c>
      <c r="AH17" s="108">
        <f t="shared" si="17"/>
        <v>0</v>
      </c>
      <c r="AI17" s="108">
        <f t="shared" si="18"/>
        <v>0</v>
      </c>
      <c r="AJ17" s="108">
        <f t="shared" si="19"/>
        <v>0</v>
      </c>
      <c r="AK17" s="108">
        <f t="shared" si="20"/>
        <v>0</v>
      </c>
      <c r="AL17" s="108">
        <f t="shared" si="21"/>
        <v>0</v>
      </c>
      <c r="AM17" s="108">
        <f t="shared" si="22"/>
        <v>0</v>
      </c>
      <c r="AN17" s="32">
        <f t="shared" si="23"/>
        <v>0</v>
      </c>
      <c r="AO17" s="109">
        <f t="shared" si="24"/>
        <v>0</v>
      </c>
      <c r="AP17" s="104"/>
    </row>
    <row r="18" spans="2:42" ht="18" x14ac:dyDescent="0.25">
      <c r="B18" s="110" t="s">
        <v>107</v>
      </c>
      <c r="C18" s="120">
        <v>50851</v>
      </c>
      <c r="D18" s="122" t="s">
        <v>63</v>
      </c>
      <c r="E18" s="276">
        <f t="shared" si="0"/>
        <v>333.76654166127855</v>
      </c>
      <c r="F18" s="91">
        <f t="shared" si="1"/>
        <v>518.3636112583481</v>
      </c>
      <c r="G18" s="92">
        <f t="shared" si="2"/>
        <v>408.76654166127855</v>
      </c>
      <c r="H18" s="93">
        <f t="shared" si="3"/>
        <v>1</v>
      </c>
      <c r="I18" s="113">
        <f t="shared" si="4"/>
        <v>7</v>
      </c>
      <c r="J18" s="95">
        <f t="shared" si="5"/>
        <v>74.0519444654783</v>
      </c>
      <c r="K18" s="114">
        <v>32</v>
      </c>
      <c r="L18" s="97">
        <f t="shared" si="6"/>
        <v>84.21052631578948</v>
      </c>
      <c r="M18" s="115">
        <v>27</v>
      </c>
      <c r="N18" s="116">
        <f t="shared" si="7"/>
        <v>75</v>
      </c>
      <c r="O18" s="115">
        <v>24</v>
      </c>
      <c r="P18" s="116">
        <f t="shared" si="8"/>
        <v>68.571428571428569</v>
      </c>
      <c r="Q18" s="115">
        <v>16</v>
      </c>
      <c r="R18" s="116">
        <f t="shared" si="9"/>
        <v>41.025641025641029</v>
      </c>
      <c r="S18" s="115">
        <v>26</v>
      </c>
      <c r="T18" s="116">
        <f t="shared" ref="T18:T43" si="25">AJ18</f>
        <v>78.787878787878782</v>
      </c>
      <c r="U18" s="115">
        <v>31</v>
      </c>
      <c r="V18" s="116">
        <f t="shared" ref="V18:V43" si="26">AK18</f>
        <v>81.578947368421055</v>
      </c>
      <c r="W18" s="115">
        <v>33</v>
      </c>
      <c r="X18" s="147">
        <f t="shared" ref="X18:X43" si="27">AL18</f>
        <v>89.189189189189193</v>
      </c>
      <c r="Y18" s="114"/>
      <c r="Z18" s="157">
        <f t="shared" si="14"/>
        <v>0</v>
      </c>
      <c r="AA18" s="153"/>
      <c r="AB18" s="104"/>
      <c r="AC18" s="105" t="str">
        <f t="shared" si="13"/>
        <v>HORROCKS.D</v>
      </c>
      <c r="AD18" s="106">
        <f t="shared" si="13"/>
        <v>50851</v>
      </c>
      <c r="AE18" s="107" t="str">
        <f t="shared" si="13"/>
        <v>TONDU</v>
      </c>
      <c r="AF18" s="108">
        <f t="shared" si="15"/>
        <v>84.21052631578948</v>
      </c>
      <c r="AG18" s="108">
        <f t="shared" si="16"/>
        <v>75</v>
      </c>
      <c r="AH18" s="108">
        <f t="shared" si="17"/>
        <v>68.571428571428569</v>
      </c>
      <c r="AI18" s="108">
        <f t="shared" si="18"/>
        <v>41.025641025641029</v>
      </c>
      <c r="AJ18" s="108">
        <f t="shared" si="19"/>
        <v>78.787878787878782</v>
      </c>
      <c r="AK18" s="108">
        <f t="shared" si="20"/>
        <v>81.578947368421055</v>
      </c>
      <c r="AL18" s="108">
        <f t="shared" si="21"/>
        <v>89.189189189189193</v>
      </c>
      <c r="AM18" s="108">
        <f t="shared" si="22"/>
        <v>0</v>
      </c>
      <c r="AN18" s="32">
        <f t="shared" si="23"/>
        <v>7</v>
      </c>
      <c r="AO18" s="109">
        <f t="shared" si="24"/>
        <v>74.0519444654783</v>
      </c>
      <c r="AP18" s="104"/>
    </row>
    <row r="19" spans="2:42" ht="18" x14ac:dyDescent="0.25">
      <c r="B19" s="110" t="s">
        <v>68</v>
      </c>
      <c r="C19" s="120">
        <v>50064</v>
      </c>
      <c r="D19" s="125" t="s">
        <v>63</v>
      </c>
      <c r="E19" s="276">
        <f t="shared" si="0"/>
        <v>270.39953487321907</v>
      </c>
      <c r="F19" s="91">
        <f t="shared" si="1"/>
        <v>347.99737562895461</v>
      </c>
      <c r="G19" s="92">
        <f t="shared" si="2"/>
        <v>321.68158615527034</v>
      </c>
      <c r="H19" s="93">
        <f t="shared" si="3"/>
        <v>5</v>
      </c>
      <c r="I19" s="113">
        <f t="shared" si="4"/>
        <v>6</v>
      </c>
      <c r="J19" s="95">
        <f t="shared" si="5"/>
        <v>57.999562604825769</v>
      </c>
      <c r="K19" s="114">
        <v>10</v>
      </c>
      <c r="L19" s="97">
        <f t="shared" si="6"/>
        <v>26.315789473684209</v>
      </c>
      <c r="M19" s="115">
        <v>25</v>
      </c>
      <c r="N19" s="116">
        <f t="shared" si="7"/>
        <v>69.444444444444443</v>
      </c>
      <c r="O19" s="115">
        <v>20</v>
      </c>
      <c r="P19" s="116">
        <f t="shared" si="8"/>
        <v>57.142857142857146</v>
      </c>
      <c r="Q19" s="115">
        <v>20</v>
      </c>
      <c r="R19" s="116">
        <f t="shared" si="9"/>
        <v>51.282051282051285</v>
      </c>
      <c r="S19" s="115"/>
      <c r="T19" s="116">
        <f t="shared" si="25"/>
        <v>0</v>
      </c>
      <c r="U19" s="115">
        <v>30</v>
      </c>
      <c r="V19" s="116">
        <f t="shared" si="26"/>
        <v>78.94736842105263</v>
      </c>
      <c r="W19" s="115">
        <v>24</v>
      </c>
      <c r="X19" s="147">
        <f t="shared" si="27"/>
        <v>64.86486486486487</v>
      </c>
      <c r="Y19" s="114"/>
      <c r="Z19" s="157">
        <f t="shared" si="14"/>
        <v>0</v>
      </c>
      <c r="AA19" s="153"/>
      <c r="AB19" s="104"/>
      <c r="AC19" s="105" t="str">
        <f t="shared" si="13"/>
        <v>JACOB.J</v>
      </c>
      <c r="AD19" s="106">
        <f t="shared" si="13"/>
        <v>50064</v>
      </c>
      <c r="AE19" s="107" t="str">
        <f t="shared" si="13"/>
        <v>TONDU</v>
      </c>
      <c r="AF19" s="108">
        <f t="shared" si="15"/>
        <v>26.315789473684209</v>
      </c>
      <c r="AG19" s="108">
        <f t="shared" si="16"/>
        <v>69.444444444444443</v>
      </c>
      <c r="AH19" s="108">
        <f t="shared" si="17"/>
        <v>57.142857142857146</v>
      </c>
      <c r="AI19" s="108">
        <f t="shared" si="18"/>
        <v>51.282051282051285</v>
      </c>
      <c r="AJ19" s="108">
        <f t="shared" si="19"/>
        <v>0</v>
      </c>
      <c r="AK19" s="108">
        <f t="shared" si="20"/>
        <v>78.94736842105263</v>
      </c>
      <c r="AL19" s="108">
        <f t="shared" si="21"/>
        <v>64.86486486486487</v>
      </c>
      <c r="AM19" s="108">
        <f t="shared" si="22"/>
        <v>0</v>
      </c>
      <c r="AN19" s="32">
        <f t="shared" si="23"/>
        <v>6</v>
      </c>
      <c r="AO19" s="109">
        <f t="shared" si="24"/>
        <v>57.999562604825769</v>
      </c>
      <c r="AP19" s="104"/>
    </row>
    <row r="20" spans="2:42" ht="18" x14ac:dyDescent="0.25">
      <c r="B20" s="110" t="s">
        <v>108</v>
      </c>
      <c r="C20" s="120">
        <v>50641</v>
      </c>
      <c r="D20" s="122" t="s">
        <v>63</v>
      </c>
      <c r="E20" s="276">
        <f t="shared" si="0"/>
        <v>335.06197927250565</v>
      </c>
      <c r="F20" s="91">
        <f t="shared" si="1"/>
        <v>432.28420149472782</v>
      </c>
      <c r="G20" s="92">
        <f t="shared" si="2"/>
        <v>401.72864593917234</v>
      </c>
      <c r="H20" s="93">
        <f t="shared" si="3"/>
        <v>2</v>
      </c>
      <c r="I20" s="113">
        <f t="shared" si="4"/>
        <v>6</v>
      </c>
      <c r="J20" s="95">
        <f t="shared" si="5"/>
        <v>72.047366915787975</v>
      </c>
      <c r="K20" s="114">
        <v>29</v>
      </c>
      <c r="L20" s="97">
        <f t="shared" si="6"/>
        <v>76.315789473684205</v>
      </c>
      <c r="M20" s="115">
        <v>11</v>
      </c>
      <c r="N20" s="116">
        <f t="shared" si="7"/>
        <v>30.555555555555557</v>
      </c>
      <c r="O20" s="115">
        <v>29</v>
      </c>
      <c r="P20" s="116">
        <f t="shared" si="8"/>
        <v>82.857142857142861</v>
      </c>
      <c r="Q20" s="115">
        <v>26</v>
      </c>
      <c r="R20" s="116">
        <f t="shared" si="9"/>
        <v>66.666666666666671</v>
      </c>
      <c r="S20" s="115"/>
      <c r="T20" s="116">
        <f t="shared" si="25"/>
        <v>0</v>
      </c>
      <c r="U20" s="115">
        <v>35</v>
      </c>
      <c r="V20" s="116">
        <f t="shared" si="26"/>
        <v>92.10526315789474</v>
      </c>
      <c r="W20" s="115">
        <v>31</v>
      </c>
      <c r="X20" s="147">
        <f t="shared" si="27"/>
        <v>83.78378378378379</v>
      </c>
      <c r="Y20" s="114"/>
      <c r="Z20" s="157">
        <f t="shared" si="14"/>
        <v>0</v>
      </c>
      <c r="AA20" s="153"/>
      <c r="AB20" s="104"/>
      <c r="AC20" s="105" t="str">
        <f t="shared" si="13"/>
        <v>JACOB.P</v>
      </c>
      <c r="AD20" s="106">
        <f t="shared" si="13"/>
        <v>50641</v>
      </c>
      <c r="AE20" s="107" t="str">
        <f t="shared" si="13"/>
        <v>TONDU</v>
      </c>
      <c r="AF20" s="108">
        <f t="shared" si="15"/>
        <v>76.315789473684205</v>
      </c>
      <c r="AG20" s="108">
        <f t="shared" si="16"/>
        <v>30.555555555555557</v>
      </c>
      <c r="AH20" s="108">
        <f t="shared" si="17"/>
        <v>82.857142857142861</v>
      </c>
      <c r="AI20" s="108">
        <f t="shared" si="18"/>
        <v>66.666666666666671</v>
      </c>
      <c r="AJ20" s="108">
        <f t="shared" si="19"/>
        <v>0</v>
      </c>
      <c r="AK20" s="108">
        <f t="shared" si="20"/>
        <v>92.10526315789474</v>
      </c>
      <c r="AL20" s="108">
        <f t="shared" si="21"/>
        <v>83.78378378378379</v>
      </c>
      <c r="AM20" s="108">
        <f t="shared" si="22"/>
        <v>0</v>
      </c>
      <c r="AN20" s="32">
        <f t="shared" si="23"/>
        <v>6</v>
      </c>
      <c r="AO20" s="109">
        <f t="shared" si="24"/>
        <v>72.047366915787975</v>
      </c>
      <c r="AP20" s="104"/>
    </row>
    <row r="21" spans="2:42" ht="18" x14ac:dyDescent="0.25">
      <c r="B21" s="110" t="s">
        <v>93</v>
      </c>
      <c r="C21" s="120">
        <v>50702</v>
      </c>
      <c r="D21" s="122" t="s">
        <v>37</v>
      </c>
      <c r="E21" s="276">
        <f t="shared" si="0"/>
        <v>312.69537480063798</v>
      </c>
      <c r="F21" s="91">
        <f t="shared" si="1"/>
        <v>358.64132074658392</v>
      </c>
      <c r="G21" s="92">
        <f t="shared" si="2"/>
        <v>358.64132074658392</v>
      </c>
      <c r="H21" s="93">
        <f t="shared" si="3"/>
        <v>4</v>
      </c>
      <c r="I21" s="113">
        <f t="shared" si="4"/>
        <v>5</v>
      </c>
      <c r="J21" s="95">
        <f t="shared" si="5"/>
        <v>71.728264149316786</v>
      </c>
      <c r="K21" s="114">
        <v>32</v>
      </c>
      <c r="L21" s="97">
        <f t="shared" si="6"/>
        <v>84.21052631578948</v>
      </c>
      <c r="M21" s="115"/>
      <c r="N21" s="116">
        <f t="shared" si="7"/>
        <v>0</v>
      </c>
      <c r="O21" s="115">
        <v>28</v>
      </c>
      <c r="P21" s="116">
        <f t="shared" si="8"/>
        <v>80</v>
      </c>
      <c r="Q21" s="115">
        <v>26</v>
      </c>
      <c r="R21" s="116">
        <f t="shared" si="9"/>
        <v>66.666666666666671</v>
      </c>
      <c r="S21" s="115">
        <v>27</v>
      </c>
      <c r="T21" s="116">
        <f t="shared" si="25"/>
        <v>81.818181818181813</v>
      </c>
      <c r="U21" s="115"/>
      <c r="V21" s="116">
        <f t="shared" si="26"/>
        <v>0</v>
      </c>
      <c r="W21" s="115">
        <v>17</v>
      </c>
      <c r="X21" s="147">
        <f t="shared" si="27"/>
        <v>45.945945945945944</v>
      </c>
      <c r="Y21" s="114"/>
      <c r="Z21" s="157">
        <f t="shared" si="14"/>
        <v>0</v>
      </c>
      <c r="AA21" s="153"/>
      <c r="AB21" s="104"/>
      <c r="AC21" s="105" t="str">
        <f t="shared" si="13"/>
        <v>JAMES.G</v>
      </c>
      <c r="AD21" s="106">
        <f t="shared" si="13"/>
        <v>50702</v>
      </c>
      <c r="AE21" s="107" t="str">
        <f t="shared" si="13"/>
        <v>B/GWENT</v>
      </c>
      <c r="AF21" s="108">
        <f t="shared" si="15"/>
        <v>84.21052631578948</v>
      </c>
      <c r="AG21" s="108">
        <f t="shared" si="16"/>
        <v>0</v>
      </c>
      <c r="AH21" s="108">
        <f t="shared" si="17"/>
        <v>80</v>
      </c>
      <c r="AI21" s="108">
        <f t="shared" si="18"/>
        <v>66.666666666666671</v>
      </c>
      <c r="AJ21" s="108">
        <f t="shared" si="19"/>
        <v>81.818181818181813</v>
      </c>
      <c r="AK21" s="108">
        <f t="shared" si="20"/>
        <v>0</v>
      </c>
      <c r="AL21" s="108">
        <f t="shared" si="21"/>
        <v>45.945945945945944</v>
      </c>
      <c r="AM21" s="108">
        <f t="shared" si="22"/>
        <v>0</v>
      </c>
      <c r="AN21" s="32">
        <f t="shared" si="23"/>
        <v>5</v>
      </c>
      <c r="AO21" s="109">
        <f t="shared" si="24"/>
        <v>71.728264149316786</v>
      </c>
      <c r="AP21" s="104"/>
    </row>
    <row r="22" spans="2:42" ht="18" x14ac:dyDescent="0.25">
      <c r="B22" s="119" t="s">
        <v>141</v>
      </c>
      <c r="C22" s="120"/>
      <c r="D22" s="121" t="s">
        <v>60</v>
      </c>
      <c r="E22" s="276">
        <f t="shared" si="0"/>
        <v>28.205128205128204</v>
      </c>
      <c r="F22" s="91">
        <f t="shared" si="1"/>
        <v>28.205128205128204</v>
      </c>
      <c r="G22" s="92">
        <f t="shared" si="2"/>
        <v>28.205128205128204</v>
      </c>
      <c r="H22" s="93">
        <f t="shared" si="3"/>
        <v>12</v>
      </c>
      <c r="I22" s="113">
        <f t="shared" si="4"/>
        <v>1</v>
      </c>
      <c r="J22" s="95">
        <f t="shared" si="5"/>
        <v>28.205128205128204</v>
      </c>
      <c r="K22" s="114"/>
      <c r="L22" s="97">
        <f t="shared" si="6"/>
        <v>0</v>
      </c>
      <c r="M22" s="115"/>
      <c r="N22" s="116">
        <f t="shared" si="7"/>
        <v>0</v>
      </c>
      <c r="O22" s="115"/>
      <c r="P22" s="116">
        <f t="shared" si="8"/>
        <v>0</v>
      </c>
      <c r="Q22" s="115">
        <v>11</v>
      </c>
      <c r="R22" s="116">
        <f t="shared" si="9"/>
        <v>28.205128205128204</v>
      </c>
      <c r="S22" s="115"/>
      <c r="T22" s="116">
        <f t="shared" si="25"/>
        <v>0</v>
      </c>
      <c r="U22" s="115"/>
      <c r="V22" s="116">
        <f t="shared" si="26"/>
        <v>0</v>
      </c>
      <c r="W22" s="115"/>
      <c r="X22" s="147">
        <f t="shared" si="27"/>
        <v>0</v>
      </c>
      <c r="Y22" s="114"/>
      <c r="Z22" s="157">
        <f t="shared" si="14"/>
        <v>0</v>
      </c>
      <c r="AA22" s="153"/>
      <c r="AB22" s="104"/>
      <c r="AC22" s="105" t="str">
        <f t="shared" si="13"/>
        <v>JONES.D</v>
      </c>
      <c r="AD22" s="106">
        <f t="shared" si="13"/>
        <v>0</v>
      </c>
      <c r="AE22" s="107" t="str">
        <f t="shared" si="13"/>
        <v>NELSON</v>
      </c>
      <c r="AF22" s="108">
        <f t="shared" si="15"/>
        <v>0</v>
      </c>
      <c r="AG22" s="108">
        <f t="shared" si="16"/>
        <v>0</v>
      </c>
      <c r="AH22" s="108">
        <f t="shared" si="17"/>
        <v>0</v>
      </c>
      <c r="AI22" s="108">
        <f t="shared" si="18"/>
        <v>28.205128205128204</v>
      </c>
      <c r="AJ22" s="108">
        <f t="shared" si="19"/>
        <v>0</v>
      </c>
      <c r="AK22" s="108">
        <f t="shared" si="20"/>
        <v>0</v>
      </c>
      <c r="AL22" s="108">
        <f t="shared" si="21"/>
        <v>0</v>
      </c>
      <c r="AM22" s="108">
        <f t="shared" si="22"/>
        <v>0</v>
      </c>
      <c r="AN22" s="32">
        <f t="shared" si="23"/>
        <v>1</v>
      </c>
      <c r="AO22" s="109">
        <f t="shared" si="24"/>
        <v>28.205128205128204</v>
      </c>
      <c r="AP22" s="104"/>
    </row>
    <row r="23" spans="2:42" ht="18" x14ac:dyDescent="0.25">
      <c r="B23" s="110" t="s">
        <v>128</v>
      </c>
      <c r="C23" s="120">
        <v>50540</v>
      </c>
      <c r="D23" s="122" t="s">
        <v>73</v>
      </c>
      <c r="E23" s="276">
        <f t="shared" si="0"/>
        <v>224.29165429165428</v>
      </c>
      <c r="F23" s="91">
        <f t="shared" si="1"/>
        <v>224.29165429165428</v>
      </c>
      <c r="G23" s="92">
        <f t="shared" si="2"/>
        <v>224.29165429165428</v>
      </c>
      <c r="H23" s="93">
        <f t="shared" si="3"/>
        <v>7</v>
      </c>
      <c r="I23" s="113">
        <f t="shared" si="4"/>
        <v>4</v>
      </c>
      <c r="J23" s="95">
        <f t="shared" si="5"/>
        <v>56.072913572913571</v>
      </c>
      <c r="K23" s="114"/>
      <c r="L23" s="97">
        <f t="shared" si="6"/>
        <v>0</v>
      </c>
      <c r="M23" s="115">
        <v>18</v>
      </c>
      <c r="N23" s="116">
        <f t="shared" si="7"/>
        <v>50</v>
      </c>
      <c r="O23" s="115">
        <v>22</v>
      </c>
      <c r="P23" s="116">
        <f t="shared" si="8"/>
        <v>62.857142857142854</v>
      </c>
      <c r="Q23" s="115">
        <v>15</v>
      </c>
      <c r="R23" s="116">
        <f t="shared" si="9"/>
        <v>38.46153846153846</v>
      </c>
      <c r="S23" s="115"/>
      <c r="T23" s="116">
        <f t="shared" si="25"/>
        <v>0</v>
      </c>
      <c r="U23" s="115"/>
      <c r="V23" s="116">
        <f t="shared" si="26"/>
        <v>0</v>
      </c>
      <c r="W23" s="115">
        <v>27</v>
      </c>
      <c r="X23" s="147">
        <f t="shared" si="27"/>
        <v>72.972972972972968</v>
      </c>
      <c r="Y23" s="114"/>
      <c r="Z23" s="157">
        <f t="shared" si="14"/>
        <v>0</v>
      </c>
      <c r="AA23" s="153"/>
      <c r="AB23" s="104"/>
      <c r="AC23" s="105" t="str">
        <f t="shared" si="13"/>
        <v>KOCIOMBAS.J</v>
      </c>
      <c r="AD23" s="106">
        <f t="shared" si="13"/>
        <v>50540</v>
      </c>
      <c r="AE23" s="107" t="str">
        <f t="shared" si="13"/>
        <v>CASTLETON</v>
      </c>
      <c r="AF23" s="108">
        <f t="shared" si="15"/>
        <v>0</v>
      </c>
      <c r="AG23" s="108">
        <f t="shared" si="16"/>
        <v>50</v>
      </c>
      <c r="AH23" s="108">
        <f t="shared" si="17"/>
        <v>62.857142857142854</v>
      </c>
      <c r="AI23" s="108">
        <f t="shared" si="18"/>
        <v>38.46153846153846</v>
      </c>
      <c r="AJ23" s="108">
        <f t="shared" si="19"/>
        <v>0</v>
      </c>
      <c r="AK23" s="108">
        <f t="shared" si="20"/>
        <v>0</v>
      </c>
      <c r="AL23" s="108">
        <f t="shared" si="21"/>
        <v>72.972972972972968</v>
      </c>
      <c r="AM23" s="108">
        <f t="shared" si="22"/>
        <v>0</v>
      </c>
      <c r="AN23" s="32">
        <f t="shared" si="23"/>
        <v>4</v>
      </c>
      <c r="AO23" s="109">
        <f t="shared" si="24"/>
        <v>56.072913572913571</v>
      </c>
      <c r="AP23" s="104"/>
    </row>
    <row r="24" spans="2:42" ht="18" x14ac:dyDescent="0.25">
      <c r="B24" s="110" t="s">
        <v>129</v>
      </c>
      <c r="C24" s="120">
        <v>50292</v>
      </c>
      <c r="D24" s="122" t="s">
        <v>130</v>
      </c>
      <c r="E24" s="276">
        <f t="shared" si="0"/>
        <v>41.666666666666664</v>
      </c>
      <c r="F24" s="91">
        <f t="shared" si="1"/>
        <v>41.666666666666664</v>
      </c>
      <c r="G24" s="92">
        <f t="shared" si="2"/>
        <v>41.666666666666664</v>
      </c>
      <c r="H24" s="93">
        <f t="shared" si="3"/>
        <v>11</v>
      </c>
      <c r="I24" s="113">
        <f t="shared" si="4"/>
        <v>1</v>
      </c>
      <c r="J24" s="95">
        <f t="shared" si="5"/>
        <v>41.666666666666664</v>
      </c>
      <c r="K24" s="114"/>
      <c r="L24" s="97">
        <f t="shared" si="6"/>
        <v>0</v>
      </c>
      <c r="M24" s="115">
        <v>15</v>
      </c>
      <c r="N24" s="116">
        <f t="shared" si="7"/>
        <v>41.666666666666664</v>
      </c>
      <c r="O24" s="115"/>
      <c r="P24" s="116">
        <f t="shared" si="8"/>
        <v>0</v>
      </c>
      <c r="Q24" s="115"/>
      <c r="R24" s="116">
        <f t="shared" si="9"/>
        <v>0</v>
      </c>
      <c r="S24" s="115"/>
      <c r="T24" s="116">
        <f t="shared" si="25"/>
        <v>0</v>
      </c>
      <c r="U24" s="115"/>
      <c r="V24" s="116">
        <f t="shared" si="26"/>
        <v>0</v>
      </c>
      <c r="W24" s="115"/>
      <c r="X24" s="147">
        <f t="shared" si="27"/>
        <v>0</v>
      </c>
      <c r="Y24" s="114"/>
      <c r="Z24" s="157">
        <f t="shared" si="14"/>
        <v>0</v>
      </c>
      <c r="AA24" s="153"/>
      <c r="AB24" s="104"/>
      <c r="AC24" s="105" t="str">
        <f t="shared" si="13"/>
        <v>KOCIOMBAS.S</v>
      </c>
      <c r="AD24" s="106">
        <f t="shared" si="13"/>
        <v>50292</v>
      </c>
      <c r="AE24" s="107" t="str">
        <f t="shared" si="13"/>
        <v>CASTLE</v>
      </c>
      <c r="AF24" s="108">
        <f t="shared" si="15"/>
        <v>0</v>
      </c>
      <c r="AG24" s="108">
        <f t="shared" si="16"/>
        <v>41.666666666666664</v>
      </c>
      <c r="AH24" s="108">
        <f t="shared" si="17"/>
        <v>0</v>
      </c>
      <c r="AI24" s="108">
        <f t="shared" si="18"/>
        <v>0</v>
      </c>
      <c r="AJ24" s="108">
        <f t="shared" si="19"/>
        <v>0</v>
      </c>
      <c r="AK24" s="108">
        <f t="shared" si="20"/>
        <v>0</v>
      </c>
      <c r="AL24" s="108">
        <f t="shared" si="21"/>
        <v>0</v>
      </c>
      <c r="AM24" s="108">
        <f t="shared" si="22"/>
        <v>0</v>
      </c>
      <c r="AN24" s="32">
        <f t="shared" si="23"/>
        <v>1</v>
      </c>
      <c r="AO24" s="109">
        <f t="shared" si="24"/>
        <v>41.666666666666664</v>
      </c>
      <c r="AP24" s="104"/>
    </row>
    <row r="25" spans="2:42" ht="18" x14ac:dyDescent="0.25">
      <c r="B25" s="110" t="s">
        <v>193</v>
      </c>
      <c r="C25" s="120"/>
      <c r="D25" s="125"/>
      <c r="E25" s="276">
        <f t="shared" si="0"/>
        <v>42.857142857142854</v>
      </c>
      <c r="F25" s="91">
        <f t="shared" si="1"/>
        <v>42.857142857142854</v>
      </c>
      <c r="G25" s="92">
        <f t="shared" si="2"/>
        <v>42.857142857142854</v>
      </c>
      <c r="H25" s="93">
        <f t="shared" si="3"/>
        <v>10</v>
      </c>
      <c r="I25" s="113">
        <f t="shared" si="4"/>
        <v>1</v>
      </c>
      <c r="J25" s="95">
        <f t="shared" si="5"/>
        <v>42.857142857142854</v>
      </c>
      <c r="K25" s="114"/>
      <c r="L25" s="97">
        <f t="shared" si="6"/>
        <v>0</v>
      </c>
      <c r="M25" s="115"/>
      <c r="N25" s="116">
        <f t="shared" si="7"/>
        <v>0</v>
      </c>
      <c r="O25" s="115">
        <v>15</v>
      </c>
      <c r="P25" s="116">
        <f t="shared" si="8"/>
        <v>42.857142857142854</v>
      </c>
      <c r="Q25" s="115"/>
      <c r="R25" s="116">
        <f t="shared" si="9"/>
        <v>0</v>
      </c>
      <c r="S25" s="115"/>
      <c r="T25" s="116">
        <f t="shared" si="25"/>
        <v>0</v>
      </c>
      <c r="U25" s="115"/>
      <c r="V25" s="116">
        <f t="shared" si="26"/>
        <v>0</v>
      </c>
      <c r="W25" s="115"/>
      <c r="X25" s="147">
        <f t="shared" si="27"/>
        <v>0</v>
      </c>
      <c r="Y25" s="114"/>
      <c r="Z25" s="157">
        <f t="shared" si="14"/>
        <v>0</v>
      </c>
      <c r="AA25" s="153"/>
      <c r="AB25" s="104"/>
      <c r="AC25" s="105" t="str">
        <f t="shared" si="13"/>
        <v>PRICE.S</v>
      </c>
      <c r="AD25" s="106">
        <f t="shared" si="13"/>
        <v>0</v>
      </c>
      <c r="AE25" s="107">
        <f t="shared" si="13"/>
        <v>0</v>
      </c>
      <c r="AF25" s="108">
        <f t="shared" si="15"/>
        <v>0</v>
      </c>
      <c r="AG25" s="108">
        <f t="shared" si="16"/>
        <v>0</v>
      </c>
      <c r="AH25" s="108">
        <f t="shared" si="17"/>
        <v>42.857142857142854</v>
      </c>
      <c r="AI25" s="108">
        <f t="shared" si="18"/>
        <v>0</v>
      </c>
      <c r="AJ25" s="108">
        <f t="shared" si="19"/>
        <v>0</v>
      </c>
      <c r="AK25" s="108">
        <f t="shared" si="20"/>
        <v>0</v>
      </c>
      <c r="AL25" s="108">
        <f t="shared" si="21"/>
        <v>0</v>
      </c>
      <c r="AM25" s="108">
        <f t="shared" si="22"/>
        <v>0</v>
      </c>
      <c r="AN25" s="32">
        <f t="shared" si="23"/>
        <v>1</v>
      </c>
      <c r="AO25" s="109">
        <f t="shared" si="24"/>
        <v>42.857142857142854</v>
      </c>
      <c r="AP25" s="104"/>
    </row>
    <row r="26" spans="2:42" ht="18" x14ac:dyDescent="0.25">
      <c r="B26" s="110" t="s">
        <v>193</v>
      </c>
      <c r="C26" s="120"/>
      <c r="D26" s="122" t="s">
        <v>73</v>
      </c>
      <c r="E26" s="276">
        <f t="shared" si="0"/>
        <v>23.076923076923077</v>
      </c>
      <c r="F26" s="91">
        <f t="shared" si="1"/>
        <v>23.076923076923077</v>
      </c>
      <c r="G26" s="92">
        <f t="shared" si="2"/>
        <v>23.076923076923077</v>
      </c>
      <c r="H26" s="93">
        <f t="shared" si="3"/>
        <v>13</v>
      </c>
      <c r="I26" s="113">
        <f t="shared" si="4"/>
        <v>1</v>
      </c>
      <c r="J26" s="95">
        <f t="shared" si="5"/>
        <v>23.076923076923077</v>
      </c>
      <c r="K26" s="114"/>
      <c r="L26" s="97">
        <f t="shared" si="6"/>
        <v>0</v>
      </c>
      <c r="M26" s="115"/>
      <c r="N26" s="116">
        <f t="shared" si="7"/>
        <v>0</v>
      </c>
      <c r="O26" s="115"/>
      <c r="P26" s="116">
        <f t="shared" si="8"/>
        <v>0</v>
      </c>
      <c r="Q26" s="115">
        <v>9</v>
      </c>
      <c r="R26" s="116">
        <f t="shared" si="9"/>
        <v>23.076923076923077</v>
      </c>
      <c r="S26" s="115"/>
      <c r="T26" s="116">
        <f t="shared" si="25"/>
        <v>0</v>
      </c>
      <c r="U26" s="115"/>
      <c r="V26" s="116">
        <f t="shared" si="26"/>
        <v>0</v>
      </c>
      <c r="W26" s="115"/>
      <c r="X26" s="147">
        <f t="shared" si="27"/>
        <v>0</v>
      </c>
      <c r="Y26" s="114"/>
      <c r="Z26" s="157">
        <f t="shared" si="14"/>
        <v>0</v>
      </c>
      <c r="AA26" s="153"/>
      <c r="AB26" s="104"/>
      <c r="AC26" s="105" t="str">
        <f t="shared" si="13"/>
        <v>PRICE.S</v>
      </c>
      <c r="AD26" s="106">
        <f t="shared" si="13"/>
        <v>0</v>
      </c>
      <c r="AE26" s="107" t="str">
        <f t="shared" si="13"/>
        <v>CASTLETON</v>
      </c>
      <c r="AF26" s="108">
        <f t="shared" si="15"/>
        <v>0</v>
      </c>
      <c r="AG26" s="108">
        <f t="shared" si="16"/>
        <v>0</v>
      </c>
      <c r="AH26" s="108">
        <f t="shared" si="17"/>
        <v>0</v>
      </c>
      <c r="AI26" s="108">
        <f t="shared" si="18"/>
        <v>23.076923076923077</v>
      </c>
      <c r="AJ26" s="108">
        <f t="shared" si="19"/>
        <v>0</v>
      </c>
      <c r="AK26" s="108">
        <f t="shared" si="20"/>
        <v>0</v>
      </c>
      <c r="AL26" s="108">
        <f t="shared" si="21"/>
        <v>0</v>
      </c>
      <c r="AM26" s="108">
        <f t="shared" si="22"/>
        <v>0</v>
      </c>
      <c r="AN26" s="32">
        <f t="shared" si="23"/>
        <v>1</v>
      </c>
      <c r="AO26" s="109">
        <f t="shared" si="24"/>
        <v>23.076923076923077</v>
      </c>
      <c r="AP26" s="104"/>
    </row>
    <row r="27" spans="2:42" ht="18" x14ac:dyDescent="0.25">
      <c r="B27" s="110" t="s">
        <v>165</v>
      </c>
      <c r="C27" s="120"/>
      <c r="D27" s="122" t="s">
        <v>60</v>
      </c>
      <c r="E27" s="276">
        <f t="shared" si="0"/>
        <v>0</v>
      </c>
      <c r="F27" s="91">
        <f t="shared" si="1"/>
        <v>0</v>
      </c>
      <c r="G27" s="92">
        <f t="shared" si="2"/>
        <v>0</v>
      </c>
      <c r="H27" s="93">
        <f t="shared" si="3"/>
        <v>0</v>
      </c>
      <c r="I27" s="113">
        <f t="shared" si="4"/>
        <v>0</v>
      </c>
      <c r="J27" s="95">
        <f t="shared" si="5"/>
        <v>0</v>
      </c>
      <c r="K27" s="114"/>
      <c r="L27" s="97">
        <f t="shared" si="6"/>
        <v>0</v>
      </c>
      <c r="M27" s="115"/>
      <c r="N27" s="116">
        <f t="shared" si="7"/>
        <v>0</v>
      </c>
      <c r="O27" s="115"/>
      <c r="P27" s="116">
        <f t="shared" si="8"/>
        <v>0</v>
      </c>
      <c r="Q27" s="115"/>
      <c r="R27" s="116">
        <f t="shared" si="9"/>
        <v>0</v>
      </c>
      <c r="S27" s="115"/>
      <c r="T27" s="116">
        <f t="shared" si="25"/>
        <v>0</v>
      </c>
      <c r="U27" s="115"/>
      <c r="V27" s="116">
        <f t="shared" si="26"/>
        <v>0</v>
      </c>
      <c r="W27" s="115"/>
      <c r="X27" s="147">
        <f t="shared" si="27"/>
        <v>0</v>
      </c>
      <c r="Y27" s="114"/>
      <c r="Z27" s="157">
        <f t="shared" si="14"/>
        <v>0</v>
      </c>
      <c r="AA27" s="153"/>
      <c r="AB27" s="104"/>
      <c r="AC27" s="105" t="str">
        <f t="shared" si="13"/>
        <v>SUMMERS.R</v>
      </c>
      <c r="AD27" s="106">
        <f t="shared" si="13"/>
        <v>0</v>
      </c>
      <c r="AE27" s="107" t="str">
        <f t="shared" si="13"/>
        <v>NELSON</v>
      </c>
      <c r="AF27" s="108">
        <f t="shared" si="15"/>
        <v>0</v>
      </c>
      <c r="AG27" s="108">
        <f t="shared" si="16"/>
        <v>0</v>
      </c>
      <c r="AH27" s="108">
        <f t="shared" si="17"/>
        <v>0</v>
      </c>
      <c r="AI27" s="108">
        <f t="shared" si="18"/>
        <v>0</v>
      </c>
      <c r="AJ27" s="108">
        <f t="shared" si="19"/>
        <v>0</v>
      </c>
      <c r="AK27" s="108">
        <f t="shared" si="20"/>
        <v>0</v>
      </c>
      <c r="AL27" s="108">
        <f t="shared" si="21"/>
        <v>0</v>
      </c>
      <c r="AM27" s="108">
        <f t="shared" si="22"/>
        <v>0</v>
      </c>
      <c r="AN27" s="32">
        <f t="shared" si="23"/>
        <v>0</v>
      </c>
      <c r="AO27" s="109">
        <f t="shared" si="24"/>
        <v>0</v>
      </c>
      <c r="AP27" s="104"/>
    </row>
    <row r="28" spans="2:42" ht="18" x14ac:dyDescent="0.25">
      <c r="B28" s="126" t="s">
        <v>118</v>
      </c>
      <c r="C28" s="127">
        <v>50229</v>
      </c>
      <c r="D28" s="128" t="s">
        <v>37</v>
      </c>
      <c r="E28" s="276">
        <f t="shared" si="0"/>
        <v>126.60818713450293</v>
      </c>
      <c r="F28" s="91">
        <f t="shared" si="1"/>
        <v>126.60818713450293</v>
      </c>
      <c r="G28" s="92">
        <f t="shared" si="2"/>
        <v>126.60818713450293</v>
      </c>
      <c r="H28" s="93">
        <f t="shared" si="3"/>
        <v>8</v>
      </c>
      <c r="I28" s="113">
        <f t="shared" si="4"/>
        <v>2</v>
      </c>
      <c r="J28" s="95">
        <f t="shared" si="5"/>
        <v>63.304093567251464</v>
      </c>
      <c r="K28" s="114">
        <v>27</v>
      </c>
      <c r="L28" s="97">
        <f t="shared" si="6"/>
        <v>71.05263157894737</v>
      </c>
      <c r="M28" s="115">
        <v>20</v>
      </c>
      <c r="N28" s="116">
        <f t="shared" si="7"/>
        <v>55.555555555555557</v>
      </c>
      <c r="O28" s="115"/>
      <c r="P28" s="116">
        <f t="shared" si="8"/>
        <v>0</v>
      </c>
      <c r="Q28" s="115"/>
      <c r="R28" s="116">
        <f t="shared" si="9"/>
        <v>0</v>
      </c>
      <c r="S28" s="115"/>
      <c r="T28" s="116">
        <f t="shared" si="25"/>
        <v>0</v>
      </c>
      <c r="U28" s="115"/>
      <c r="V28" s="116">
        <f t="shared" si="26"/>
        <v>0</v>
      </c>
      <c r="W28" s="115"/>
      <c r="X28" s="147">
        <f t="shared" si="27"/>
        <v>0</v>
      </c>
      <c r="Y28" s="114"/>
      <c r="Z28" s="157">
        <f t="shared" si="14"/>
        <v>0</v>
      </c>
      <c r="AA28" s="153"/>
      <c r="AB28" s="104"/>
      <c r="AC28" s="105" t="str">
        <f t="shared" si="13"/>
        <v>THOMAS.K</v>
      </c>
      <c r="AD28" s="106">
        <f t="shared" si="13"/>
        <v>50229</v>
      </c>
      <c r="AE28" s="107" t="str">
        <f t="shared" si="13"/>
        <v>B/GWENT</v>
      </c>
      <c r="AF28" s="108">
        <f t="shared" si="15"/>
        <v>71.05263157894737</v>
      </c>
      <c r="AG28" s="108">
        <f t="shared" si="16"/>
        <v>55.555555555555557</v>
      </c>
      <c r="AH28" s="108">
        <f t="shared" si="17"/>
        <v>0</v>
      </c>
      <c r="AI28" s="108">
        <f t="shared" si="18"/>
        <v>0</v>
      </c>
      <c r="AJ28" s="108">
        <f t="shared" si="19"/>
        <v>0</v>
      </c>
      <c r="AK28" s="108">
        <f t="shared" si="20"/>
        <v>0</v>
      </c>
      <c r="AL28" s="108">
        <f t="shared" si="21"/>
        <v>0</v>
      </c>
      <c r="AM28" s="108">
        <f t="shared" si="22"/>
        <v>0</v>
      </c>
      <c r="AN28" s="32">
        <f t="shared" si="23"/>
        <v>2</v>
      </c>
      <c r="AO28" s="109">
        <f t="shared" si="24"/>
        <v>63.304093567251464</v>
      </c>
      <c r="AP28" s="104"/>
    </row>
    <row r="29" spans="2:42" ht="18" x14ac:dyDescent="0.25">
      <c r="B29" s="160" t="s">
        <v>137</v>
      </c>
      <c r="C29" s="90"/>
      <c r="D29" s="122" t="s">
        <v>63</v>
      </c>
      <c r="E29" s="276">
        <f t="shared" si="0"/>
        <v>0</v>
      </c>
      <c r="F29" s="91">
        <f t="shared" si="1"/>
        <v>0</v>
      </c>
      <c r="G29" s="92">
        <f t="shared" si="2"/>
        <v>0</v>
      </c>
      <c r="H29" s="93">
        <f t="shared" si="3"/>
        <v>0</v>
      </c>
      <c r="I29" s="113">
        <f t="shared" si="4"/>
        <v>0</v>
      </c>
      <c r="J29" s="95">
        <f t="shared" si="5"/>
        <v>0</v>
      </c>
      <c r="K29" s="114"/>
      <c r="L29" s="97">
        <f t="shared" si="6"/>
        <v>0</v>
      </c>
      <c r="M29" s="115"/>
      <c r="N29" s="116">
        <f t="shared" si="7"/>
        <v>0</v>
      </c>
      <c r="O29" s="115"/>
      <c r="P29" s="116">
        <f t="shared" si="8"/>
        <v>0</v>
      </c>
      <c r="Q29" s="115"/>
      <c r="R29" s="116">
        <f t="shared" si="9"/>
        <v>0</v>
      </c>
      <c r="S29" s="115"/>
      <c r="T29" s="116">
        <f t="shared" si="25"/>
        <v>0</v>
      </c>
      <c r="U29" s="115"/>
      <c r="V29" s="116">
        <f t="shared" si="26"/>
        <v>0</v>
      </c>
      <c r="W29" s="115"/>
      <c r="X29" s="147">
        <f t="shared" si="27"/>
        <v>0</v>
      </c>
      <c r="Y29" s="114"/>
      <c r="Z29" s="157">
        <f t="shared" si="14"/>
        <v>0</v>
      </c>
      <c r="AA29" s="153"/>
      <c r="AB29" s="104"/>
      <c r="AC29" s="105" t="str">
        <f t="shared" si="13"/>
        <v>THOMAS.M</v>
      </c>
      <c r="AD29" s="106">
        <f t="shared" si="13"/>
        <v>0</v>
      </c>
      <c r="AE29" s="107" t="str">
        <f t="shared" si="13"/>
        <v>TONDU</v>
      </c>
      <c r="AF29" s="108">
        <f t="shared" si="15"/>
        <v>0</v>
      </c>
      <c r="AG29" s="108">
        <f t="shared" si="16"/>
        <v>0</v>
      </c>
      <c r="AH29" s="108">
        <f t="shared" si="17"/>
        <v>0</v>
      </c>
      <c r="AI29" s="108">
        <f t="shared" si="18"/>
        <v>0</v>
      </c>
      <c r="AJ29" s="108">
        <f t="shared" si="19"/>
        <v>0</v>
      </c>
      <c r="AK29" s="108">
        <f t="shared" si="20"/>
        <v>0</v>
      </c>
      <c r="AL29" s="108">
        <f t="shared" si="21"/>
        <v>0</v>
      </c>
      <c r="AM29" s="108">
        <f t="shared" si="22"/>
        <v>0</v>
      </c>
      <c r="AN29" s="32">
        <f t="shared" si="23"/>
        <v>0</v>
      </c>
      <c r="AO29" s="109">
        <f t="shared" si="24"/>
        <v>0</v>
      </c>
      <c r="AP29" s="104"/>
    </row>
    <row r="30" spans="2:42" ht="18" x14ac:dyDescent="0.25">
      <c r="B30" s="110"/>
      <c r="C30" s="120"/>
      <c r="D30" s="122"/>
      <c r="E30" s="276">
        <f t="shared" ref="E30:E39" si="28">LARGE(AF30:AM30,1)+LARGE(AF30:AM30,2)+LARGE(AF30:AM30,3)+LARGE(AF30:AM30,4)</f>
        <v>0</v>
      </c>
      <c r="F30" s="91">
        <f t="shared" ref="F30:F39" si="29">SUM(L30+N30+P30+R30+T30+V30+X30+Z30)</f>
        <v>0</v>
      </c>
      <c r="G30" s="92">
        <f t="shared" ref="G30:G39" si="30">LARGE(AF30:AM30,1)+LARGE(AF30:AM30,2)+LARGE(AF30:AM30,3)+LARGE(AF30:AM30,4)+LARGE(AF30:AM30,5)</f>
        <v>0</v>
      </c>
      <c r="H30" s="93">
        <f t="shared" ref="H30:H39" si="31">IF(G30=0,,RANK(G30,$G$11:$G$70))</f>
        <v>0</v>
      </c>
      <c r="I30" s="113">
        <f t="shared" ref="I30:J43" si="32">AN30</f>
        <v>0</v>
      </c>
      <c r="J30" s="95">
        <f t="shared" si="32"/>
        <v>0</v>
      </c>
      <c r="K30" s="114"/>
      <c r="L30" s="97">
        <f t="shared" ref="L30:L43" si="33">AF30</f>
        <v>0</v>
      </c>
      <c r="M30" s="115"/>
      <c r="N30" s="116">
        <f t="shared" ref="N30:N43" si="34">AG30</f>
        <v>0</v>
      </c>
      <c r="O30" s="115"/>
      <c r="P30" s="116">
        <f t="shared" ref="P30:P43" si="35">AH30</f>
        <v>0</v>
      </c>
      <c r="Q30" s="115"/>
      <c r="R30" s="116">
        <f t="shared" ref="R30:R43" si="36">AI30</f>
        <v>0</v>
      </c>
      <c r="S30" s="115"/>
      <c r="T30" s="116">
        <f t="shared" si="25"/>
        <v>0</v>
      </c>
      <c r="U30" s="115"/>
      <c r="V30" s="116">
        <f t="shared" si="26"/>
        <v>0</v>
      </c>
      <c r="W30" s="115"/>
      <c r="X30" s="147">
        <f t="shared" si="27"/>
        <v>0</v>
      </c>
      <c r="Y30" s="114"/>
      <c r="Z30" s="157">
        <f t="shared" si="14"/>
        <v>0</v>
      </c>
      <c r="AA30" s="153"/>
      <c r="AB30" s="104"/>
      <c r="AC30" s="105">
        <f t="shared" si="13"/>
        <v>0</v>
      </c>
      <c r="AD30" s="106">
        <f t="shared" si="13"/>
        <v>0</v>
      </c>
      <c r="AE30" s="107">
        <f t="shared" si="13"/>
        <v>0</v>
      </c>
      <c r="AF30" s="108">
        <f t="shared" si="15"/>
        <v>0</v>
      </c>
      <c r="AG30" s="108">
        <f t="shared" si="16"/>
        <v>0</v>
      </c>
      <c r="AH30" s="108">
        <f t="shared" si="17"/>
        <v>0</v>
      </c>
      <c r="AI30" s="108">
        <f t="shared" si="18"/>
        <v>0</v>
      </c>
      <c r="AJ30" s="108">
        <f t="shared" si="19"/>
        <v>0</v>
      </c>
      <c r="AK30" s="108">
        <f t="shared" si="20"/>
        <v>0</v>
      </c>
      <c r="AL30" s="108">
        <f t="shared" si="21"/>
        <v>0</v>
      </c>
      <c r="AM30" s="108">
        <f t="shared" si="22"/>
        <v>0</v>
      </c>
      <c r="AN30" s="32">
        <f t="shared" si="23"/>
        <v>0</v>
      </c>
      <c r="AO30" s="109">
        <f t="shared" si="24"/>
        <v>0</v>
      </c>
      <c r="AP30" s="104"/>
    </row>
    <row r="31" spans="2:42" ht="18" x14ac:dyDescent="0.25">
      <c r="B31" s="110"/>
      <c r="C31" s="120"/>
      <c r="D31" s="122"/>
      <c r="E31" s="276">
        <f t="shared" si="28"/>
        <v>0</v>
      </c>
      <c r="F31" s="91">
        <f t="shared" si="29"/>
        <v>0</v>
      </c>
      <c r="G31" s="92">
        <f t="shared" si="30"/>
        <v>0</v>
      </c>
      <c r="H31" s="93">
        <f t="shared" si="31"/>
        <v>0</v>
      </c>
      <c r="I31" s="113">
        <f t="shared" si="32"/>
        <v>0</v>
      </c>
      <c r="J31" s="95">
        <f t="shared" si="32"/>
        <v>0</v>
      </c>
      <c r="K31" s="114"/>
      <c r="L31" s="97">
        <f t="shared" si="33"/>
        <v>0</v>
      </c>
      <c r="M31" s="115"/>
      <c r="N31" s="116">
        <f t="shared" si="34"/>
        <v>0</v>
      </c>
      <c r="O31" s="115"/>
      <c r="P31" s="116">
        <f t="shared" si="35"/>
        <v>0</v>
      </c>
      <c r="Q31" s="115"/>
      <c r="R31" s="116">
        <f t="shared" si="36"/>
        <v>0</v>
      </c>
      <c r="S31" s="115"/>
      <c r="T31" s="116">
        <f t="shared" si="25"/>
        <v>0</v>
      </c>
      <c r="U31" s="115"/>
      <c r="V31" s="116">
        <f t="shared" si="26"/>
        <v>0</v>
      </c>
      <c r="W31" s="115"/>
      <c r="X31" s="147">
        <f t="shared" si="27"/>
        <v>0</v>
      </c>
      <c r="Y31" s="114"/>
      <c r="Z31" s="157">
        <f t="shared" si="14"/>
        <v>0</v>
      </c>
      <c r="AA31" s="153"/>
      <c r="AB31" s="104"/>
      <c r="AC31" s="105">
        <f t="shared" si="13"/>
        <v>0</v>
      </c>
      <c r="AD31" s="106">
        <f t="shared" si="13"/>
        <v>0</v>
      </c>
      <c r="AE31" s="107">
        <f t="shared" si="13"/>
        <v>0</v>
      </c>
      <c r="AF31" s="108">
        <f t="shared" si="15"/>
        <v>0</v>
      </c>
      <c r="AG31" s="108">
        <f t="shared" si="16"/>
        <v>0</v>
      </c>
      <c r="AH31" s="108">
        <f t="shared" si="17"/>
        <v>0</v>
      </c>
      <c r="AI31" s="108">
        <f t="shared" si="18"/>
        <v>0</v>
      </c>
      <c r="AJ31" s="108">
        <f t="shared" si="19"/>
        <v>0</v>
      </c>
      <c r="AK31" s="108">
        <f t="shared" si="20"/>
        <v>0</v>
      </c>
      <c r="AL31" s="108">
        <f t="shared" si="21"/>
        <v>0</v>
      </c>
      <c r="AM31" s="108">
        <f t="shared" si="22"/>
        <v>0</v>
      </c>
      <c r="AN31" s="32">
        <f t="shared" si="23"/>
        <v>0</v>
      </c>
      <c r="AO31" s="109">
        <f t="shared" si="24"/>
        <v>0</v>
      </c>
      <c r="AP31" s="104"/>
    </row>
    <row r="32" spans="2:42" ht="18" x14ac:dyDescent="0.25">
      <c r="B32" s="129"/>
      <c r="C32" s="130"/>
      <c r="D32" s="131"/>
      <c r="E32" s="276">
        <f t="shared" si="28"/>
        <v>0</v>
      </c>
      <c r="F32" s="91">
        <f t="shared" si="29"/>
        <v>0</v>
      </c>
      <c r="G32" s="92">
        <f t="shared" si="30"/>
        <v>0</v>
      </c>
      <c r="H32" s="93">
        <f t="shared" si="31"/>
        <v>0</v>
      </c>
      <c r="I32" s="113">
        <f t="shared" si="32"/>
        <v>0</v>
      </c>
      <c r="J32" s="95">
        <f t="shared" si="32"/>
        <v>0</v>
      </c>
      <c r="K32" s="114"/>
      <c r="L32" s="97">
        <f t="shared" si="33"/>
        <v>0</v>
      </c>
      <c r="M32" s="115"/>
      <c r="N32" s="116">
        <f t="shared" si="34"/>
        <v>0</v>
      </c>
      <c r="O32" s="115"/>
      <c r="P32" s="116">
        <f t="shared" si="35"/>
        <v>0</v>
      </c>
      <c r="Q32" s="115"/>
      <c r="R32" s="116">
        <f t="shared" si="36"/>
        <v>0</v>
      </c>
      <c r="S32" s="115"/>
      <c r="T32" s="116">
        <f t="shared" si="25"/>
        <v>0</v>
      </c>
      <c r="U32" s="115"/>
      <c r="V32" s="116">
        <f t="shared" si="26"/>
        <v>0</v>
      </c>
      <c r="W32" s="115"/>
      <c r="X32" s="147">
        <f t="shared" si="27"/>
        <v>0</v>
      </c>
      <c r="Y32" s="114"/>
      <c r="Z32" s="157">
        <f t="shared" si="14"/>
        <v>0</v>
      </c>
      <c r="AA32" s="153"/>
      <c r="AB32" s="104"/>
      <c r="AC32" s="105">
        <f t="shared" si="13"/>
        <v>0</v>
      </c>
      <c r="AD32" s="106">
        <f t="shared" si="13"/>
        <v>0</v>
      </c>
      <c r="AE32" s="107">
        <f t="shared" si="13"/>
        <v>0</v>
      </c>
      <c r="AF32" s="108">
        <f t="shared" si="15"/>
        <v>0</v>
      </c>
      <c r="AG32" s="108">
        <f t="shared" si="16"/>
        <v>0</v>
      </c>
      <c r="AH32" s="108">
        <f t="shared" si="17"/>
        <v>0</v>
      </c>
      <c r="AI32" s="108">
        <f t="shared" si="18"/>
        <v>0</v>
      </c>
      <c r="AJ32" s="108">
        <f t="shared" si="19"/>
        <v>0</v>
      </c>
      <c r="AK32" s="108">
        <f t="shared" si="20"/>
        <v>0</v>
      </c>
      <c r="AL32" s="108">
        <f t="shared" si="21"/>
        <v>0</v>
      </c>
      <c r="AM32" s="108">
        <f t="shared" si="22"/>
        <v>0</v>
      </c>
      <c r="AN32" s="32">
        <f t="shared" si="23"/>
        <v>0</v>
      </c>
      <c r="AO32" s="109">
        <f t="shared" si="24"/>
        <v>0</v>
      </c>
      <c r="AP32" s="104"/>
    </row>
    <row r="33" spans="2:42" ht="18" x14ac:dyDescent="0.25">
      <c r="B33" s="132"/>
      <c r="C33" s="111"/>
      <c r="D33" s="112"/>
      <c r="E33" s="276">
        <f t="shared" si="28"/>
        <v>0</v>
      </c>
      <c r="F33" s="91">
        <f t="shared" si="29"/>
        <v>0</v>
      </c>
      <c r="G33" s="92">
        <f t="shared" si="30"/>
        <v>0</v>
      </c>
      <c r="H33" s="93">
        <f t="shared" si="31"/>
        <v>0</v>
      </c>
      <c r="I33" s="113">
        <f t="shared" si="32"/>
        <v>0</v>
      </c>
      <c r="J33" s="95">
        <f t="shared" si="32"/>
        <v>0</v>
      </c>
      <c r="K33" s="114"/>
      <c r="L33" s="97">
        <f t="shared" si="33"/>
        <v>0</v>
      </c>
      <c r="M33" s="115"/>
      <c r="N33" s="116">
        <f t="shared" si="34"/>
        <v>0</v>
      </c>
      <c r="O33" s="115"/>
      <c r="P33" s="116">
        <f t="shared" si="35"/>
        <v>0</v>
      </c>
      <c r="Q33" s="115"/>
      <c r="R33" s="116">
        <f t="shared" si="36"/>
        <v>0</v>
      </c>
      <c r="S33" s="115"/>
      <c r="T33" s="116">
        <f t="shared" si="25"/>
        <v>0</v>
      </c>
      <c r="U33" s="115"/>
      <c r="V33" s="116">
        <f t="shared" si="26"/>
        <v>0</v>
      </c>
      <c r="W33" s="115"/>
      <c r="X33" s="147">
        <f t="shared" si="27"/>
        <v>0</v>
      </c>
      <c r="Y33" s="114"/>
      <c r="Z33" s="157">
        <f t="shared" si="14"/>
        <v>0</v>
      </c>
      <c r="AA33" s="153"/>
      <c r="AB33" s="104"/>
      <c r="AC33" s="105">
        <f t="shared" si="13"/>
        <v>0</v>
      </c>
      <c r="AD33" s="106">
        <f t="shared" si="13"/>
        <v>0</v>
      </c>
      <c r="AE33" s="107">
        <f t="shared" si="13"/>
        <v>0</v>
      </c>
      <c r="AF33" s="108">
        <f t="shared" si="15"/>
        <v>0</v>
      </c>
      <c r="AG33" s="108">
        <f t="shared" si="16"/>
        <v>0</v>
      </c>
      <c r="AH33" s="108">
        <f t="shared" si="17"/>
        <v>0</v>
      </c>
      <c r="AI33" s="108">
        <f t="shared" si="18"/>
        <v>0</v>
      </c>
      <c r="AJ33" s="108">
        <f t="shared" si="19"/>
        <v>0</v>
      </c>
      <c r="AK33" s="108">
        <f t="shared" si="20"/>
        <v>0</v>
      </c>
      <c r="AL33" s="108">
        <f t="shared" si="21"/>
        <v>0</v>
      </c>
      <c r="AM33" s="108">
        <f t="shared" si="22"/>
        <v>0</v>
      </c>
      <c r="AN33" s="32">
        <f t="shared" si="23"/>
        <v>0</v>
      </c>
      <c r="AO33" s="109">
        <f t="shared" si="24"/>
        <v>0</v>
      </c>
      <c r="AP33" s="104"/>
    </row>
    <row r="34" spans="2:42" ht="18" x14ac:dyDescent="0.25">
      <c r="B34" s="133"/>
      <c r="C34" s="134"/>
      <c r="D34" s="135"/>
      <c r="E34" s="276">
        <f t="shared" si="28"/>
        <v>0</v>
      </c>
      <c r="F34" s="91">
        <f t="shared" si="29"/>
        <v>0</v>
      </c>
      <c r="G34" s="92">
        <f t="shared" si="30"/>
        <v>0</v>
      </c>
      <c r="H34" s="93">
        <f t="shared" si="31"/>
        <v>0</v>
      </c>
      <c r="I34" s="113">
        <f t="shared" si="32"/>
        <v>0</v>
      </c>
      <c r="J34" s="95">
        <f t="shared" si="32"/>
        <v>0</v>
      </c>
      <c r="K34" s="114"/>
      <c r="L34" s="97">
        <f t="shared" si="33"/>
        <v>0</v>
      </c>
      <c r="M34" s="115"/>
      <c r="N34" s="116">
        <f t="shared" si="34"/>
        <v>0</v>
      </c>
      <c r="O34" s="115"/>
      <c r="P34" s="116">
        <f t="shared" si="35"/>
        <v>0</v>
      </c>
      <c r="Q34" s="115"/>
      <c r="R34" s="116">
        <f t="shared" si="36"/>
        <v>0</v>
      </c>
      <c r="S34" s="115"/>
      <c r="T34" s="116">
        <f t="shared" si="25"/>
        <v>0</v>
      </c>
      <c r="U34" s="115"/>
      <c r="V34" s="116">
        <f t="shared" si="26"/>
        <v>0</v>
      </c>
      <c r="W34" s="115"/>
      <c r="X34" s="147">
        <f t="shared" si="27"/>
        <v>0</v>
      </c>
      <c r="Y34" s="114"/>
      <c r="Z34" s="157">
        <f t="shared" si="14"/>
        <v>0</v>
      </c>
      <c r="AA34" s="153"/>
      <c r="AB34" s="104"/>
      <c r="AC34" s="105">
        <f t="shared" si="13"/>
        <v>0</v>
      </c>
      <c r="AD34" s="106">
        <f t="shared" si="13"/>
        <v>0</v>
      </c>
      <c r="AE34" s="107">
        <f t="shared" si="13"/>
        <v>0</v>
      </c>
      <c r="AF34" s="108">
        <f t="shared" si="15"/>
        <v>0</v>
      </c>
      <c r="AG34" s="108">
        <f t="shared" si="16"/>
        <v>0</v>
      </c>
      <c r="AH34" s="108">
        <f t="shared" si="17"/>
        <v>0</v>
      </c>
      <c r="AI34" s="108">
        <f t="shared" si="18"/>
        <v>0</v>
      </c>
      <c r="AJ34" s="108">
        <f t="shared" si="19"/>
        <v>0</v>
      </c>
      <c r="AK34" s="108">
        <f t="shared" si="20"/>
        <v>0</v>
      </c>
      <c r="AL34" s="108">
        <f t="shared" si="21"/>
        <v>0</v>
      </c>
      <c r="AM34" s="108">
        <f t="shared" si="22"/>
        <v>0</v>
      </c>
      <c r="AN34" s="32">
        <f t="shared" si="23"/>
        <v>0</v>
      </c>
      <c r="AO34" s="109">
        <f t="shared" si="24"/>
        <v>0</v>
      </c>
      <c r="AP34" s="104"/>
    </row>
    <row r="35" spans="2:42" ht="18" x14ac:dyDescent="0.25">
      <c r="B35" s="110"/>
      <c r="C35" s="120"/>
      <c r="D35" s="122"/>
      <c r="E35" s="276">
        <f t="shared" si="28"/>
        <v>0</v>
      </c>
      <c r="F35" s="91">
        <f t="shared" si="29"/>
        <v>0</v>
      </c>
      <c r="G35" s="92">
        <f t="shared" si="30"/>
        <v>0</v>
      </c>
      <c r="H35" s="93">
        <f t="shared" si="31"/>
        <v>0</v>
      </c>
      <c r="I35" s="113">
        <f t="shared" si="32"/>
        <v>0</v>
      </c>
      <c r="J35" s="95">
        <f t="shared" si="32"/>
        <v>0</v>
      </c>
      <c r="K35" s="114"/>
      <c r="L35" s="97">
        <f t="shared" si="33"/>
        <v>0</v>
      </c>
      <c r="M35" s="115"/>
      <c r="N35" s="116">
        <f t="shared" si="34"/>
        <v>0</v>
      </c>
      <c r="O35" s="115"/>
      <c r="P35" s="116">
        <f t="shared" si="35"/>
        <v>0</v>
      </c>
      <c r="Q35" s="115"/>
      <c r="R35" s="116">
        <f t="shared" si="36"/>
        <v>0</v>
      </c>
      <c r="S35" s="115"/>
      <c r="T35" s="116">
        <f t="shared" si="25"/>
        <v>0</v>
      </c>
      <c r="U35" s="115"/>
      <c r="V35" s="116">
        <f t="shared" si="26"/>
        <v>0</v>
      </c>
      <c r="W35" s="115"/>
      <c r="X35" s="147">
        <f t="shared" si="27"/>
        <v>0</v>
      </c>
      <c r="Y35" s="114"/>
      <c r="Z35" s="157">
        <f t="shared" si="14"/>
        <v>0</v>
      </c>
      <c r="AA35" s="153"/>
      <c r="AB35" s="104"/>
      <c r="AC35" s="105">
        <f t="shared" si="13"/>
        <v>0</v>
      </c>
      <c r="AD35" s="106">
        <f t="shared" si="13"/>
        <v>0</v>
      </c>
      <c r="AE35" s="107">
        <f t="shared" si="13"/>
        <v>0</v>
      </c>
      <c r="AF35" s="108">
        <f t="shared" si="15"/>
        <v>0</v>
      </c>
      <c r="AG35" s="108">
        <f t="shared" si="16"/>
        <v>0</v>
      </c>
      <c r="AH35" s="108">
        <f t="shared" si="17"/>
        <v>0</v>
      </c>
      <c r="AI35" s="108">
        <f t="shared" si="18"/>
        <v>0</v>
      </c>
      <c r="AJ35" s="108">
        <f t="shared" si="19"/>
        <v>0</v>
      </c>
      <c r="AK35" s="108">
        <f t="shared" si="20"/>
        <v>0</v>
      </c>
      <c r="AL35" s="108">
        <f t="shared" si="21"/>
        <v>0</v>
      </c>
      <c r="AM35" s="108">
        <f t="shared" si="22"/>
        <v>0</v>
      </c>
      <c r="AN35" s="32">
        <f t="shared" si="23"/>
        <v>0</v>
      </c>
      <c r="AO35" s="109">
        <f t="shared" si="24"/>
        <v>0</v>
      </c>
      <c r="AP35" s="104"/>
    </row>
    <row r="36" spans="2:42" ht="18" x14ac:dyDescent="0.25">
      <c r="B36" s="133"/>
      <c r="C36" s="134"/>
      <c r="D36" s="135"/>
      <c r="E36" s="276">
        <f t="shared" si="28"/>
        <v>0</v>
      </c>
      <c r="F36" s="91">
        <f t="shared" si="29"/>
        <v>0</v>
      </c>
      <c r="G36" s="92">
        <f t="shared" si="30"/>
        <v>0</v>
      </c>
      <c r="H36" s="93">
        <f t="shared" si="31"/>
        <v>0</v>
      </c>
      <c r="I36" s="113">
        <f t="shared" si="32"/>
        <v>0</v>
      </c>
      <c r="J36" s="95">
        <f t="shared" si="32"/>
        <v>0</v>
      </c>
      <c r="K36" s="114"/>
      <c r="L36" s="97">
        <f t="shared" si="33"/>
        <v>0</v>
      </c>
      <c r="M36" s="115"/>
      <c r="N36" s="116">
        <f t="shared" si="34"/>
        <v>0</v>
      </c>
      <c r="O36" s="115"/>
      <c r="P36" s="116">
        <f t="shared" si="35"/>
        <v>0</v>
      </c>
      <c r="Q36" s="115"/>
      <c r="R36" s="116">
        <f t="shared" si="36"/>
        <v>0</v>
      </c>
      <c r="S36" s="115"/>
      <c r="T36" s="116">
        <f t="shared" si="25"/>
        <v>0</v>
      </c>
      <c r="U36" s="115"/>
      <c r="V36" s="116">
        <f t="shared" si="26"/>
        <v>0</v>
      </c>
      <c r="W36" s="115"/>
      <c r="X36" s="147">
        <f t="shared" si="27"/>
        <v>0</v>
      </c>
      <c r="Y36" s="114"/>
      <c r="Z36" s="157">
        <f t="shared" si="14"/>
        <v>0</v>
      </c>
      <c r="AA36" s="153"/>
      <c r="AB36" s="104"/>
      <c r="AC36" s="105">
        <f t="shared" si="13"/>
        <v>0</v>
      </c>
      <c r="AD36" s="106">
        <f t="shared" si="13"/>
        <v>0</v>
      </c>
      <c r="AE36" s="107">
        <f t="shared" si="13"/>
        <v>0</v>
      </c>
      <c r="AF36" s="108">
        <f t="shared" si="15"/>
        <v>0</v>
      </c>
      <c r="AG36" s="108">
        <f t="shared" si="16"/>
        <v>0</v>
      </c>
      <c r="AH36" s="108">
        <f t="shared" si="17"/>
        <v>0</v>
      </c>
      <c r="AI36" s="108">
        <f t="shared" si="18"/>
        <v>0</v>
      </c>
      <c r="AJ36" s="108">
        <f t="shared" si="19"/>
        <v>0</v>
      </c>
      <c r="AK36" s="108">
        <f t="shared" si="20"/>
        <v>0</v>
      </c>
      <c r="AL36" s="108">
        <f t="shared" si="21"/>
        <v>0</v>
      </c>
      <c r="AM36" s="108">
        <f t="shared" si="22"/>
        <v>0</v>
      </c>
      <c r="AN36" s="32">
        <f t="shared" si="23"/>
        <v>0</v>
      </c>
      <c r="AO36" s="109">
        <f t="shared" si="24"/>
        <v>0</v>
      </c>
      <c r="AP36" s="104"/>
    </row>
    <row r="37" spans="2:42" ht="18" x14ac:dyDescent="0.25">
      <c r="B37" s="119"/>
      <c r="C37" s="120"/>
      <c r="D37" s="121"/>
      <c r="E37" s="276">
        <f t="shared" si="28"/>
        <v>0</v>
      </c>
      <c r="F37" s="91">
        <f t="shared" si="29"/>
        <v>0</v>
      </c>
      <c r="G37" s="92">
        <f t="shared" si="30"/>
        <v>0</v>
      </c>
      <c r="H37" s="93">
        <f t="shared" si="31"/>
        <v>0</v>
      </c>
      <c r="I37" s="113">
        <f t="shared" si="32"/>
        <v>0</v>
      </c>
      <c r="J37" s="95">
        <f t="shared" si="32"/>
        <v>0</v>
      </c>
      <c r="K37" s="114"/>
      <c r="L37" s="97">
        <f t="shared" si="33"/>
        <v>0</v>
      </c>
      <c r="M37" s="115"/>
      <c r="N37" s="116">
        <f t="shared" si="34"/>
        <v>0</v>
      </c>
      <c r="O37" s="115"/>
      <c r="P37" s="116">
        <f t="shared" si="35"/>
        <v>0</v>
      </c>
      <c r="Q37" s="115"/>
      <c r="R37" s="116">
        <f t="shared" si="36"/>
        <v>0</v>
      </c>
      <c r="S37" s="115"/>
      <c r="T37" s="116">
        <f t="shared" si="25"/>
        <v>0</v>
      </c>
      <c r="U37" s="115"/>
      <c r="V37" s="116">
        <f t="shared" si="26"/>
        <v>0</v>
      </c>
      <c r="W37" s="115"/>
      <c r="X37" s="147">
        <f t="shared" si="27"/>
        <v>0</v>
      </c>
      <c r="Y37" s="114"/>
      <c r="Z37" s="157">
        <f t="shared" si="14"/>
        <v>0</v>
      </c>
      <c r="AA37" s="153"/>
      <c r="AB37" s="104"/>
      <c r="AC37" s="105">
        <f t="shared" si="13"/>
        <v>0</v>
      </c>
      <c r="AD37" s="106">
        <f t="shared" si="13"/>
        <v>0</v>
      </c>
      <c r="AE37" s="107">
        <f t="shared" si="13"/>
        <v>0</v>
      </c>
      <c r="AF37" s="108">
        <f t="shared" si="15"/>
        <v>0</v>
      </c>
      <c r="AG37" s="108">
        <f t="shared" si="16"/>
        <v>0</v>
      </c>
      <c r="AH37" s="108">
        <f t="shared" si="17"/>
        <v>0</v>
      </c>
      <c r="AI37" s="108">
        <f t="shared" si="18"/>
        <v>0</v>
      </c>
      <c r="AJ37" s="108">
        <f t="shared" si="19"/>
        <v>0</v>
      </c>
      <c r="AK37" s="108">
        <f t="shared" si="20"/>
        <v>0</v>
      </c>
      <c r="AL37" s="108">
        <f t="shared" si="21"/>
        <v>0</v>
      </c>
      <c r="AM37" s="108">
        <f t="shared" si="22"/>
        <v>0</v>
      </c>
      <c r="AN37" s="32">
        <f t="shared" si="23"/>
        <v>0</v>
      </c>
      <c r="AO37" s="109">
        <f t="shared" si="24"/>
        <v>0</v>
      </c>
      <c r="AP37" s="104"/>
    </row>
    <row r="38" spans="2:42" ht="18" x14ac:dyDescent="0.25">
      <c r="B38" s="133"/>
      <c r="C38" s="134"/>
      <c r="D38" s="135"/>
      <c r="E38" s="276">
        <f t="shared" si="28"/>
        <v>0</v>
      </c>
      <c r="F38" s="91">
        <f t="shared" si="29"/>
        <v>0</v>
      </c>
      <c r="G38" s="92">
        <f t="shared" si="30"/>
        <v>0</v>
      </c>
      <c r="H38" s="93">
        <f t="shared" si="31"/>
        <v>0</v>
      </c>
      <c r="I38" s="113">
        <f t="shared" si="32"/>
        <v>0</v>
      </c>
      <c r="J38" s="95">
        <f t="shared" si="32"/>
        <v>0</v>
      </c>
      <c r="K38" s="114"/>
      <c r="L38" s="97">
        <f t="shared" si="33"/>
        <v>0</v>
      </c>
      <c r="M38" s="115"/>
      <c r="N38" s="116">
        <f t="shared" si="34"/>
        <v>0</v>
      </c>
      <c r="O38" s="115"/>
      <c r="P38" s="116">
        <f t="shared" si="35"/>
        <v>0</v>
      </c>
      <c r="Q38" s="115"/>
      <c r="R38" s="116">
        <f t="shared" si="36"/>
        <v>0</v>
      </c>
      <c r="S38" s="115"/>
      <c r="T38" s="116">
        <f t="shared" si="25"/>
        <v>0</v>
      </c>
      <c r="U38" s="115"/>
      <c r="V38" s="116">
        <f t="shared" si="26"/>
        <v>0</v>
      </c>
      <c r="W38" s="115"/>
      <c r="X38" s="147">
        <f t="shared" si="27"/>
        <v>0</v>
      </c>
      <c r="Y38" s="114"/>
      <c r="Z38" s="157">
        <f t="shared" si="14"/>
        <v>0</v>
      </c>
      <c r="AA38" s="153"/>
      <c r="AB38" s="104"/>
      <c r="AC38" s="105">
        <f t="shared" si="13"/>
        <v>0</v>
      </c>
      <c r="AD38" s="106">
        <f t="shared" si="13"/>
        <v>0</v>
      </c>
      <c r="AE38" s="107">
        <f t="shared" si="13"/>
        <v>0</v>
      </c>
      <c r="AF38" s="108">
        <f t="shared" si="15"/>
        <v>0</v>
      </c>
      <c r="AG38" s="108">
        <f t="shared" si="16"/>
        <v>0</v>
      </c>
      <c r="AH38" s="108">
        <f t="shared" si="17"/>
        <v>0</v>
      </c>
      <c r="AI38" s="108">
        <f t="shared" si="18"/>
        <v>0</v>
      </c>
      <c r="AJ38" s="108">
        <f t="shared" si="19"/>
        <v>0</v>
      </c>
      <c r="AK38" s="108">
        <f t="shared" si="20"/>
        <v>0</v>
      </c>
      <c r="AL38" s="108">
        <f t="shared" si="21"/>
        <v>0</v>
      </c>
      <c r="AM38" s="108">
        <f t="shared" si="22"/>
        <v>0</v>
      </c>
      <c r="AN38" s="32">
        <f t="shared" si="23"/>
        <v>0</v>
      </c>
      <c r="AO38" s="109">
        <f t="shared" si="24"/>
        <v>0</v>
      </c>
      <c r="AP38" s="104"/>
    </row>
    <row r="39" spans="2:42" ht="18" x14ac:dyDescent="0.25">
      <c r="B39" s="133"/>
      <c r="C39" s="134"/>
      <c r="D39" s="135"/>
      <c r="E39" s="276">
        <f t="shared" si="28"/>
        <v>0</v>
      </c>
      <c r="F39" s="91">
        <f t="shared" si="29"/>
        <v>0</v>
      </c>
      <c r="G39" s="92">
        <f t="shared" si="30"/>
        <v>0</v>
      </c>
      <c r="H39" s="93">
        <f t="shared" si="31"/>
        <v>0</v>
      </c>
      <c r="I39" s="113">
        <f t="shared" si="32"/>
        <v>0</v>
      </c>
      <c r="J39" s="95">
        <f t="shared" si="32"/>
        <v>0</v>
      </c>
      <c r="K39" s="114"/>
      <c r="L39" s="97">
        <f t="shared" si="33"/>
        <v>0</v>
      </c>
      <c r="M39" s="115"/>
      <c r="N39" s="116">
        <f t="shared" si="34"/>
        <v>0</v>
      </c>
      <c r="O39" s="115"/>
      <c r="P39" s="116">
        <f t="shared" si="35"/>
        <v>0</v>
      </c>
      <c r="Q39" s="115"/>
      <c r="R39" s="116">
        <f t="shared" si="36"/>
        <v>0</v>
      </c>
      <c r="S39" s="115"/>
      <c r="T39" s="116">
        <f t="shared" si="25"/>
        <v>0</v>
      </c>
      <c r="U39" s="115"/>
      <c r="V39" s="116">
        <f t="shared" si="26"/>
        <v>0</v>
      </c>
      <c r="W39" s="115"/>
      <c r="X39" s="147">
        <f t="shared" si="27"/>
        <v>0</v>
      </c>
      <c r="Y39" s="114"/>
      <c r="Z39" s="157">
        <f t="shared" si="14"/>
        <v>0</v>
      </c>
      <c r="AA39" s="153"/>
      <c r="AB39" s="104"/>
      <c r="AC39" s="105">
        <f t="shared" si="13"/>
        <v>0</v>
      </c>
      <c r="AD39" s="106">
        <f t="shared" si="13"/>
        <v>0</v>
      </c>
      <c r="AE39" s="107">
        <f t="shared" si="13"/>
        <v>0</v>
      </c>
      <c r="AF39" s="108">
        <f t="shared" si="15"/>
        <v>0</v>
      </c>
      <c r="AG39" s="108">
        <f t="shared" si="16"/>
        <v>0</v>
      </c>
      <c r="AH39" s="108">
        <f t="shared" si="17"/>
        <v>0</v>
      </c>
      <c r="AI39" s="108">
        <f t="shared" si="18"/>
        <v>0</v>
      </c>
      <c r="AJ39" s="108">
        <f t="shared" si="19"/>
        <v>0</v>
      </c>
      <c r="AK39" s="108">
        <f t="shared" si="20"/>
        <v>0</v>
      </c>
      <c r="AL39" s="108">
        <f t="shared" si="21"/>
        <v>0</v>
      </c>
      <c r="AM39" s="108">
        <f t="shared" si="22"/>
        <v>0</v>
      </c>
      <c r="AN39" s="32">
        <f t="shared" si="23"/>
        <v>0</v>
      </c>
      <c r="AO39" s="109">
        <f t="shared" si="24"/>
        <v>0</v>
      </c>
      <c r="AP39" s="104"/>
    </row>
    <row r="40" spans="2:42" ht="18" x14ac:dyDescent="0.25">
      <c r="B40" s="110"/>
      <c r="C40" s="120"/>
      <c r="D40" s="122"/>
      <c r="E40" s="276"/>
      <c r="F40" s="91"/>
      <c r="G40" s="92"/>
      <c r="H40" s="93"/>
      <c r="I40" s="113"/>
      <c r="J40" s="95">
        <f t="shared" si="32"/>
        <v>0</v>
      </c>
      <c r="K40" s="114"/>
      <c r="L40" s="97">
        <f t="shared" si="33"/>
        <v>0</v>
      </c>
      <c r="M40" s="115"/>
      <c r="N40" s="116">
        <f t="shared" si="34"/>
        <v>0</v>
      </c>
      <c r="O40" s="115"/>
      <c r="P40" s="116">
        <f t="shared" si="35"/>
        <v>0</v>
      </c>
      <c r="Q40" s="115"/>
      <c r="R40" s="116">
        <f t="shared" si="36"/>
        <v>0</v>
      </c>
      <c r="S40" s="115"/>
      <c r="T40" s="116">
        <f t="shared" si="25"/>
        <v>0</v>
      </c>
      <c r="U40" s="115"/>
      <c r="V40" s="116">
        <f t="shared" si="26"/>
        <v>0</v>
      </c>
      <c r="W40" s="115"/>
      <c r="X40" s="147">
        <f t="shared" si="27"/>
        <v>0</v>
      </c>
      <c r="Y40" s="114"/>
      <c r="Z40" s="157">
        <f t="shared" si="14"/>
        <v>0</v>
      </c>
      <c r="AA40" s="153"/>
      <c r="AB40" s="104"/>
      <c r="AC40" s="105"/>
      <c r="AD40" s="106"/>
      <c r="AE40" s="107"/>
      <c r="AF40" s="108"/>
      <c r="AG40" s="108"/>
      <c r="AH40" s="108"/>
      <c r="AI40" s="108"/>
      <c r="AJ40" s="108"/>
      <c r="AK40" s="108"/>
      <c r="AL40" s="108"/>
      <c r="AM40" s="108"/>
      <c r="AN40" s="32"/>
      <c r="AO40" s="109"/>
      <c r="AP40" s="104"/>
    </row>
    <row r="41" spans="2:42" ht="18" x14ac:dyDescent="0.25">
      <c r="B41" s="137"/>
      <c r="C41" s="138"/>
      <c r="D41" s="139"/>
      <c r="E41" s="276"/>
      <c r="F41" s="91"/>
      <c r="G41" s="92"/>
      <c r="H41" s="93"/>
      <c r="I41" s="113"/>
      <c r="J41" s="95">
        <f t="shared" si="32"/>
        <v>0</v>
      </c>
      <c r="K41" s="114"/>
      <c r="L41" s="97">
        <f t="shared" si="33"/>
        <v>0</v>
      </c>
      <c r="M41" s="115"/>
      <c r="N41" s="116">
        <f t="shared" si="34"/>
        <v>0</v>
      </c>
      <c r="O41" s="115"/>
      <c r="P41" s="116">
        <f t="shared" si="35"/>
        <v>0</v>
      </c>
      <c r="Q41" s="115"/>
      <c r="R41" s="116">
        <f t="shared" si="36"/>
        <v>0</v>
      </c>
      <c r="S41" s="115"/>
      <c r="T41" s="116">
        <f t="shared" si="25"/>
        <v>0</v>
      </c>
      <c r="U41" s="115"/>
      <c r="V41" s="116">
        <f t="shared" si="26"/>
        <v>0</v>
      </c>
      <c r="W41" s="115"/>
      <c r="X41" s="147">
        <f t="shared" si="27"/>
        <v>0</v>
      </c>
      <c r="Y41" s="114"/>
      <c r="Z41" s="157">
        <f t="shared" si="14"/>
        <v>0</v>
      </c>
      <c r="AA41" s="153"/>
      <c r="AB41" s="104"/>
      <c r="AC41" s="105"/>
      <c r="AD41" s="106"/>
      <c r="AE41" s="107"/>
      <c r="AF41" s="108"/>
      <c r="AG41" s="108"/>
      <c r="AH41" s="108"/>
      <c r="AI41" s="108"/>
      <c r="AJ41" s="108"/>
      <c r="AK41" s="108"/>
      <c r="AL41" s="108"/>
      <c r="AM41" s="108"/>
      <c r="AN41" s="32"/>
      <c r="AO41" s="109"/>
      <c r="AP41" s="104"/>
    </row>
    <row r="42" spans="2:42" ht="18" x14ac:dyDescent="0.25">
      <c r="B42" s="132"/>
      <c r="C42" s="111"/>
      <c r="D42" s="112"/>
      <c r="E42" s="276"/>
      <c r="F42" s="91"/>
      <c r="G42" s="92"/>
      <c r="H42" s="93"/>
      <c r="I42" s="113"/>
      <c r="J42" s="95">
        <f t="shared" si="32"/>
        <v>0</v>
      </c>
      <c r="K42" s="114"/>
      <c r="L42" s="97">
        <f t="shared" si="33"/>
        <v>0</v>
      </c>
      <c r="M42" s="115"/>
      <c r="N42" s="116">
        <f t="shared" si="34"/>
        <v>0</v>
      </c>
      <c r="O42" s="115"/>
      <c r="P42" s="116">
        <f t="shared" si="35"/>
        <v>0</v>
      </c>
      <c r="Q42" s="115"/>
      <c r="R42" s="116">
        <f t="shared" si="36"/>
        <v>0</v>
      </c>
      <c r="S42" s="115"/>
      <c r="T42" s="116">
        <f t="shared" si="25"/>
        <v>0</v>
      </c>
      <c r="U42" s="115"/>
      <c r="V42" s="116">
        <f t="shared" si="26"/>
        <v>0</v>
      </c>
      <c r="W42" s="115"/>
      <c r="X42" s="147">
        <f t="shared" si="27"/>
        <v>0</v>
      </c>
      <c r="Y42" s="114"/>
      <c r="Z42" s="157">
        <f t="shared" si="14"/>
        <v>0</v>
      </c>
      <c r="AA42" s="153"/>
      <c r="AB42" s="104"/>
      <c r="AC42" s="105"/>
      <c r="AD42" s="106"/>
      <c r="AE42" s="107"/>
      <c r="AF42" s="108"/>
      <c r="AG42" s="108"/>
      <c r="AH42" s="108"/>
      <c r="AI42" s="108"/>
      <c r="AJ42" s="108"/>
      <c r="AK42" s="108"/>
      <c r="AL42" s="108"/>
      <c r="AM42" s="108"/>
      <c r="AN42" s="32"/>
      <c r="AO42" s="109"/>
      <c r="AP42" s="104"/>
    </row>
    <row r="43" spans="2:42" ht="18.75" thickBot="1" x14ac:dyDescent="0.3">
      <c r="B43" s="140"/>
      <c r="C43" s="141"/>
      <c r="D43" s="142"/>
      <c r="E43" s="276"/>
      <c r="F43" s="91"/>
      <c r="G43" s="92"/>
      <c r="H43" s="93"/>
      <c r="I43" s="143"/>
      <c r="J43" s="95">
        <f t="shared" si="32"/>
        <v>0</v>
      </c>
      <c r="K43" s="114"/>
      <c r="L43" s="97">
        <f t="shared" si="33"/>
        <v>0</v>
      </c>
      <c r="M43" s="115"/>
      <c r="N43" s="116">
        <f t="shared" si="34"/>
        <v>0</v>
      </c>
      <c r="O43" s="115"/>
      <c r="P43" s="116">
        <f t="shared" si="35"/>
        <v>0</v>
      </c>
      <c r="Q43" s="115"/>
      <c r="R43" s="116">
        <f t="shared" si="36"/>
        <v>0</v>
      </c>
      <c r="S43" s="115"/>
      <c r="T43" s="116">
        <f t="shared" si="25"/>
        <v>0</v>
      </c>
      <c r="U43" s="115"/>
      <c r="V43" s="116">
        <f t="shared" si="26"/>
        <v>0</v>
      </c>
      <c r="W43" s="115"/>
      <c r="X43" s="147">
        <f t="shared" si="27"/>
        <v>0</v>
      </c>
      <c r="Y43" s="158"/>
      <c r="Z43" s="159">
        <f t="shared" si="14"/>
        <v>0</v>
      </c>
      <c r="AA43" s="153"/>
      <c r="AB43" s="104"/>
      <c r="AC43" s="105"/>
      <c r="AD43" s="106"/>
      <c r="AE43" s="107"/>
      <c r="AF43" s="108"/>
      <c r="AG43" s="108"/>
      <c r="AH43" s="108"/>
      <c r="AI43" s="108"/>
      <c r="AJ43" s="108"/>
      <c r="AK43" s="108"/>
      <c r="AL43" s="108"/>
      <c r="AM43" s="108"/>
      <c r="AN43" s="32"/>
      <c r="AO43" s="109"/>
      <c r="AP43" s="104"/>
    </row>
    <row r="44" spans="2:42" x14ac:dyDescent="0.2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</row>
  </sheetData>
  <sortState ref="B11:R29">
    <sortCondition ref="B11"/>
  </sortState>
  <conditionalFormatting sqref="G11:H43">
    <cfRule type="cellIs" dxfId="23" priority="24" stopIfTrue="1" operator="lessThan">
      <formula>1</formula>
    </cfRule>
  </conditionalFormatting>
  <conditionalFormatting sqref="I11:I43">
    <cfRule type="cellIs" dxfId="22" priority="23" stopIfTrue="1" operator="equal">
      <formula>0</formula>
    </cfRule>
  </conditionalFormatting>
  <conditionalFormatting sqref="N11:N43 P11:P43 R11:R43 T11:T43 V11:V43 X11:X43 Z11:Z43 AB11:AB43 AP11:AP43 L11:L43">
    <cfRule type="cellIs" dxfId="21" priority="21" stopIfTrue="1" operator="greaterThan">
      <formula>1</formula>
    </cfRule>
    <cfRule type="cellIs" dxfId="20" priority="22" stopIfTrue="1" operator="lessThan">
      <formula>1</formula>
    </cfRule>
  </conditionalFormatting>
  <conditionalFormatting sqref="M11:M43 Q11:Q43 S11:S43 U11:U43 Y11:Y43 K11:K43 AA11:AA43 W11:W43 O11:O43">
    <cfRule type="cellIs" dxfId="19" priority="19" stopIfTrue="1" operator="greaterThan">
      <formula>1</formula>
    </cfRule>
    <cfRule type="cellIs" dxfId="18" priority="20" stopIfTrue="1" operator="lessThan">
      <formula>1</formula>
    </cfRule>
  </conditionalFormatting>
  <conditionalFormatting sqref="J11:J43">
    <cfRule type="cellIs" dxfId="17" priority="14" operator="greaterThan">
      <formula>79.999999999</formula>
    </cfRule>
    <cfRule type="cellIs" dxfId="16" priority="15" operator="lessThan">
      <formula>79.999999</formula>
    </cfRule>
    <cfRule type="cellIs" dxfId="15" priority="16" operator="greaterThan">
      <formula>79.9999999</formula>
    </cfRule>
    <cfRule type="cellIs" dxfId="14" priority="17" stopIfTrue="1" operator="lessThan">
      <formula>1</formula>
    </cfRule>
    <cfRule type="cellIs" dxfId="13" priority="18" stopIfTrue="1" operator="between">
      <formula>1</formula>
      <formula>69.999999</formula>
    </cfRule>
  </conditionalFormatting>
  <conditionalFormatting sqref="G11:J43">
    <cfRule type="cellIs" dxfId="12" priority="12" operator="lessThan">
      <formula>1</formula>
    </cfRule>
    <cfRule type="cellIs" dxfId="11" priority="13" operator="lessThan">
      <formula>1</formula>
    </cfRule>
  </conditionalFormatting>
  <conditionalFormatting sqref="AA11:AB43 AP11:AP43">
    <cfRule type="cellIs" dxfId="10" priority="10" operator="lessThan">
      <formula>0.1</formula>
    </cfRule>
    <cfRule type="cellIs" dxfId="9" priority="11" operator="lessThan">
      <formula>0.1</formula>
    </cfRule>
  </conditionalFormatting>
  <conditionalFormatting sqref="J11:J43">
    <cfRule type="cellIs" dxfId="8" priority="9" operator="between">
      <formula>1</formula>
      <formula>79.99999</formula>
    </cfRule>
  </conditionalFormatting>
  <conditionalFormatting sqref="H11:H28">
    <cfRule type="cellIs" dxfId="7" priority="8" operator="between">
      <formula>1</formula>
      <formula>3</formula>
    </cfRule>
  </conditionalFormatting>
  <conditionalFormatting sqref="H11:H32">
    <cfRule type="cellIs" dxfId="6" priority="7" operator="between">
      <formula>1</formula>
      <formula>3</formula>
    </cfRule>
  </conditionalFormatting>
  <conditionalFormatting sqref="F11:F43">
    <cfRule type="cellIs" dxfId="5" priority="6" operator="lessThan">
      <formula>0.1</formula>
    </cfRule>
  </conditionalFormatting>
  <conditionalFormatting sqref="AA11:AB43 AP11:AP43">
    <cfRule type="cellIs" dxfId="4" priority="4" operator="lessThan">
      <formula>0.1</formula>
    </cfRule>
    <cfRule type="cellIs" dxfId="3" priority="5" operator="lessThan">
      <formula>0.1</formula>
    </cfRule>
  </conditionalFormatting>
  <conditionalFormatting sqref="K11:Z43">
    <cfRule type="cellIs" dxfId="2" priority="3" operator="lessThan">
      <formula>0.01</formula>
    </cfRule>
  </conditionalFormatting>
  <pageMargins left="0.25" right="0.25" top="0.75" bottom="0.75" header="0.3" footer="0.3"/>
  <pageSetup paperSize="9" scale="58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A154"/>
  <sheetViews>
    <sheetView zoomScale="75" zoomScaleNormal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E10" sqref="E10"/>
    </sheetView>
  </sheetViews>
  <sheetFormatPr defaultRowHeight="15" x14ac:dyDescent="0.25"/>
  <cols>
    <col min="2" max="2" width="20" customWidth="1"/>
    <col min="3" max="7" width="15.28515625" customWidth="1"/>
    <col min="65" max="65" width="11.85546875" customWidth="1"/>
    <col min="67" max="67" width="20" customWidth="1"/>
    <col min="68" max="71" width="15.28515625" customWidth="1"/>
    <col min="72" max="72" width="11" customWidth="1"/>
    <col min="73" max="75" width="9.28515625" customWidth="1"/>
    <col min="76" max="76" width="10.5703125" customWidth="1"/>
    <col min="77" max="77" width="9.28515625" customWidth="1"/>
    <col min="78" max="78" width="10.5703125" customWidth="1"/>
    <col min="79" max="83" width="9.28515625" customWidth="1"/>
    <col min="84" max="84" width="10.5703125" customWidth="1"/>
    <col min="85" max="85" width="9.28515625" customWidth="1"/>
    <col min="86" max="86" width="10.5703125" customWidth="1"/>
    <col min="87" max="93" width="9.28515625" customWidth="1"/>
    <col min="129" max="129" width="16" customWidth="1"/>
  </cols>
  <sheetData>
    <row r="1" spans="2:131" ht="20.25" x14ac:dyDescent="0.3">
      <c r="K1" s="315"/>
    </row>
    <row r="2" spans="2:131" ht="23.25" x14ac:dyDescent="0.35">
      <c r="B2" s="250" t="s">
        <v>185</v>
      </c>
      <c r="C2" s="250"/>
      <c r="D2" s="250"/>
      <c r="BO2" s="250"/>
    </row>
    <row r="3" spans="2:131" ht="15.75" thickBot="1" x14ac:dyDescent="0.3">
      <c r="DZ3" s="163"/>
      <c r="EA3" s="163"/>
    </row>
    <row r="4" spans="2:131" ht="21" x14ac:dyDescent="0.35">
      <c r="B4" s="251"/>
      <c r="C4" s="35"/>
      <c r="D4" s="252"/>
      <c r="E4" s="253" t="s">
        <v>182</v>
      </c>
      <c r="F4" s="253"/>
      <c r="G4" s="253" t="s">
        <v>35</v>
      </c>
      <c r="H4" s="332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4"/>
      <c r="AF4" s="334"/>
      <c r="AG4" s="334"/>
      <c r="AH4" s="334"/>
      <c r="AI4" s="334"/>
      <c r="AJ4" s="333"/>
      <c r="AK4" s="333"/>
      <c r="AL4" s="333"/>
      <c r="AM4" s="334"/>
      <c r="AN4" s="334"/>
      <c r="AO4" s="334"/>
      <c r="AP4" s="334"/>
      <c r="AQ4" s="333"/>
      <c r="AR4" s="333"/>
      <c r="AS4" s="334"/>
      <c r="AT4" s="334"/>
      <c r="AU4" s="334"/>
      <c r="AV4" s="334"/>
      <c r="AW4" s="334"/>
      <c r="AX4" s="334"/>
      <c r="AY4" s="333"/>
      <c r="AZ4" s="333"/>
      <c r="BA4" s="334"/>
      <c r="BB4" s="334"/>
      <c r="BC4" s="334"/>
      <c r="BD4" s="334"/>
      <c r="BE4" s="333"/>
      <c r="BF4" s="333"/>
      <c r="BG4" s="334"/>
      <c r="BH4" s="334"/>
      <c r="BI4" s="334"/>
      <c r="BJ4" s="334"/>
      <c r="BK4" s="334"/>
      <c r="BL4" s="334"/>
      <c r="BM4" s="335"/>
      <c r="BN4" s="335"/>
      <c r="BO4" s="336"/>
      <c r="BP4" s="337"/>
      <c r="BQ4" s="338"/>
      <c r="BR4" s="339"/>
      <c r="BS4" s="339"/>
      <c r="BT4" s="332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4"/>
      <c r="CR4" s="334"/>
      <c r="CS4" s="334"/>
      <c r="CT4" s="334"/>
      <c r="CU4" s="334"/>
      <c r="CV4" s="333"/>
      <c r="CW4" s="333"/>
      <c r="CX4" s="333"/>
      <c r="CY4" s="334"/>
      <c r="CZ4" s="334"/>
      <c r="DA4" s="334"/>
      <c r="DB4" s="334"/>
      <c r="DC4" s="333"/>
      <c r="DD4" s="333"/>
      <c r="DE4" s="334"/>
      <c r="DF4" s="334"/>
      <c r="DG4" s="334"/>
      <c r="DH4" s="334"/>
      <c r="DI4" s="334"/>
      <c r="DJ4" s="334"/>
      <c r="DK4" s="333"/>
      <c r="DL4" s="333"/>
      <c r="DM4" s="334"/>
      <c r="DN4" s="334"/>
      <c r="DO4" s="334"/>
      <c r="DP4" s="334"/>
      <c r="DQ4" s="333"/>
      <c r="DR4" s="333"/>
      <c r="DS4" s="334"/>
      <c r="DT4" s="334"/>
      <c r="DU4" s="334"/>
      <c r="DV4" s="334"/>
      <c r="DW4" s="334"/>
      <c r="DX4" s="334"/>
      <c r="DY4" s="340"/>
      <c r="DZ4" s="335"/>
      <c r="EA4" s="335"/>
    </row>
    <row r="5" spans="2:131" ht="18.75" x14ac:dyDescent="0.3">
      <c r="B5" s="60" t="s">
        <v>19</v>
      </c>
      <c r="C5" s="60" t="s">
        <v>20</v>
      </c>
      <c r="D5" s="254" t="s">
        <v>21</v>
      </c>
      <c r="E5" s="254" t="s">
        <v>11</v>
      </c>
      <c r="F5" s="254" t="s">
        <v>183</v>
      </c>
      <c r="G5" s="255" t="s">
        <v>184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35"/>
      <c r="BN5" s="335"/>
      <c r="BO5" s="341"/>
      <c r="BP5" s="341"/>
      <c r="BQ5" s="341"/>
      <c r="BR5" s="341"/>
      <c r="BS5" s="341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35"/>
      <c r="EA5" s="335"/>
    </row>
    <row r="6" spans="2:131" ht="19.5" thickBot="1" x14ac:dyDescent="0.35">
      <c r="B6" s="256"/>
      <c r="C6" s="256"/>
      <c r="D6" s="257"/>
      <c r="E6" s="258" t="s">
        <v>27</v>
      </c>
      <c r="F6" s="258"/>
      <c r="G6" s="258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35"/>
      <c r="BN6" s="335"/>
      <c r="BO6" s="338"/>
      <c r="BP6" s="338"/>
      <c r="BQ6" s="338"/>
      <c r="BR6" s="339"/>
      <c r="BS6" s="339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2"/>
      <c r="DE6" s="342"/>
      <c r="DF6" s="342"/>
      <c r="DG6" s="342"/>
      <c r="DH6" s="342"/>
      <c r="DI6" s="342"/>
      <c r="DJ6" s="342"/>
      <c r="DK6" s="340"/>
      <c r="DL6" s="340"/>
      <c r="DM6" s="340"/>
      <c r="DN6" s="340"/>
      <c r="DO6" s="340"/>
      <c r="DP6" s="340"/>
      <c r="DQ6" s="340"/>
      <c r="DR6" s="342"/>
      <c r="DS6" s="342"/>
      <c r="DT6" s="342"/>
      <c r="DU6" s="342"/>
      <c r="DV6" s="342"/>
      <c r="DW6" s="342"/>
      <c r="DX6" s="342"/>
      <c r="DY6" s="340"/>
      <c r="DZ6" s="335"/>
      <c r="EA6" s="335"/>
    </row>
    <row r="7" spans="2:131" ht="20.25" x14ac:dyDescent="0.3">
      <c r="B7" s="351" t="s">
        <v>58</v>
      </c>
      <c r="C7" s="352">
        <v>50681</v>
      </c>
      <c r="D7" s="349" t="s">
        <v>37</v>
      </c>
      <c r="E7" s="259">
        <v>71.794871794871796</v>
      </c>
      <c r="F7" s="350" t="s">
        <v>178</v>
      </c>
      <c r="G7" s="329">
        <v>1</v>
      </c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3"/>
      <c r="AC7" s="343"/>
      <c r="AD7" s="331"/>
      <c r="AE7" s="331"/>
      <c r="AF7" s="331"/>
      <c r="AG7" s="331"/>
      <c r="AH7" s="331"/>
      <c r="AI7" s="331"/>
      <c r="AJ7" s="331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35"/>
      <c r="BN7" s="335"/>
      <c r="BO7" s="344"/>
      <c r="BP7" s="345"/>
      <c r="BQ7" s="336"/>
      <c r="BR7" s="346"/>
      <c r="BS7" s="347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40"/>
      <c r="DZ7" s="335"/>
      <c r="EA7" s="335"/>
    </row>
    <row r="8" spans="2:131" ht="20.25" x14ac:dyDescent="0.3">
      <c r="B8" s="247" t="s">
        <v>100</v>
      </c>
      <c r="C8" s="134">
        <v>50691</v>
      </c>
      <c r="D8" s="133" t="s">
        <v>73</v>
      </c>
      <c r="E8" s="260">
        <v>69.230769230769226</v>
      </c>
      <c r="F8" s="261" t="s">
        <v>179</v>
      </c>
      <c r="G8" s="330">
        <v>2</v>
      </c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35"/>
      <c r="BN8" s="335"/>
      <c r="BO8" s="344"/>
      <c r="BP8" s="345"/>
      <c r="BQ8" s="336"/>
      <c r="BR8" s="346"/>
      <c r="BS8" s="347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40"/>
      <c r="DZ8" s="335"/>
      <c r="EA8" s="335"/>
    </row>
    <row r="9" spans="2:131" ht="20.25" x14ac:dyDescent="0.3">
      <c r="B9" s="160" t="s">
        <v>83</v>
      </c>
      <c r="C9" s="120">
        <v>50057</v>
      </c>
      <c r="D9" s="110" t="s">
        <v>36</v>
      </c>
      <c r="E9" s="260">
        <v>94.872400596084816</v>
      </c>
      <c r="F9" s="267" t="s">
        <v>177</v>
      </c>
      <c r="G9" s="330">
        <v>14</v>
      </c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35"/>
      <c r="BN9" s="335"/>
      <c r="BO9" s="344"/>
      <c r="BP9" s="345"/>
      <c r="BQ9" s="336"/>
      <c r="BR9" s="346"/>
      <c r="BS9" s="347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40"/>
      <c r="DZ9" s="335"/>
      <c r="EA9" s="335"/>
    </row>
    <row r="10" spans="2:131" ht="20.25" x14ac:dyDescent="0.3">
      <c r="B10" s="160" t="s">
        <v>84</v>
      </c>
      <c r="C10" s="120">
        <v>50023</v>
      </c>
      <c r="D10" s="110" t="s">
        <v>36</v>
      </c>
      <c r="E10" s="260">
        <v>91.184673891440823</v>
      </c>
      <c r="F10" s="269" t="s">
        <v>177</v>
      </c>
      <c r="G10" s="330">
        <v>14</v>
      </c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35"/>
      <c r="BN10" s="335"/>
      <c r="BO10" s="344"/>
      <c r="BP10" s="345"/>
      <c r="BQ10" s="336"/>
      <c r="BR10" s="346"/>
      <c r="BS10" s="347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40"/>
      <c r="DZ10" s="335"/>
      <c r="EA10" s="335"/>
    </row>
    <row r="11" spans="2:131" ht="20.25" x14ac:dyDescent="0.3">
      <c r="B11" s="262" t="s">
        <v>119</v>
      </c>
      <c r="C11" s="263">
        <v>50294</v>
      </c>
      <c r="D11" s="205" t="s">
        <v>37</v>
      </c>
      <c r="E11" s="260">
        <v>51.947496947496951</v>
      </c>
      <c r="F11" s="261" t="s">
        <v>180</v>
      </c>
      <c r="G11" s="330">
        <v>5</v>
      </c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35"/>
      <c r="BN11" s="335"/>
      <c r="BO11" s="344"/>
      <c r="BP11" s="345"/>
      <c r="BQ11" s="336"/>
      <c r="BR11" s="346"/>
      <c r="BS11" s="347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40"/>
      <c r="DZ11" s="335"/>
      <c r="EA11" s="335"/>
    </row>
    <row r="12" spans="2:131" ht="20.25" x14ac:dyDescent="0.3">
      <c r="B12" s="247" t="s">
        <v>120</v>
      </c>
      <c r="C12" s="134">
        <v>50925</v>
      </c>
      <c r="D12" s="133" t="s">
        <v>37</v>
      </c>
      <c r="E12" s="260">
        <v>58.823152823152824</v>
      </c>
      <c r="F12" s="261" t="s">
        <v>180</v>
      </c>
      <c r="G12" s="330">
        <v>5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35"/>
      <c r="BN12" s="335"/>
      <c r="BO12" s="344"/>
      <c r="BP12" s="345"/>
      <c r="BQ12" s="336"/>
      <c r="BR12" s="346"/>
      <c r="BS12" s="347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40"/>
      <c r="DZ12" s="335"/>
      <c r="EA12" s="335"/>
    </row>
    <row r="13" spans="2:131" ht="20.25" x14ac:dyDescent="0.3">
      <c r="B13" s="262" t="s">
        <v>59</v>
      </c>
      <c r="C13" s="263">
        <v>50060</v>
      </c>
      <c r="D13" s="205" t="s">
        <v>60</v>
      </c>
      <c r="E13" s="260">
        <v>72.966226575249138</v>
      </c>
      <c r="F13" s="261" t="s">
        <v>178</v>
      </c>
      <c r="G13" s="330">
        <v>14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35"/>
      <c r="BN13" s="335"/>
      <c r="BO13" s="344"/>
      <c r="BP13" s="345"/>
      <c r="BQ13" s="336"/>
      <c r="BR13" s="346"/>
      <c r="BS13" s="336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40"/>
      <c r="DZ13" s="335"/>
      <c r="EA13" s="335"/>
    </row>
    <row r="14" spans="2:131" ht="20.25" x14ac:dyDescent="0.3">
      <c r="B14" s="247" t="s">
        <v>101</v>
      </c>
      <c r="C14" s="134">
        <v>50529</v>
      </c>
      <c r="D14" s="133" t="s">
        <v>37</v>
      </c>
      <c r="E14" s="260">
        <v>63.289935188431436</v>
      </c>
      <c r="F14" s="261" t="s">
        <v>179</v>
      </c>
      <c r="G14" s="330">
        <v>14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35"/>
      <c r="BN14" s="335"/>
      <c r="BO14" s="344"/>
      <c r="BP14" s="345"/>
      <c r="BQ14" s="336"/>
      <c r="BR14" s="346"/>
      <c r="BS14" s="347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40"/>
      <c r="DZ14" s="335"/>
      <c r="EA14" s="335"/>
    </row>
    <row r="15" spans="2:131" ht="20.25" x14ac:dyDescent="0.3">
      <c r="B15" s="247" t="s">
        <v>85</v>
      </c>
      <c r="C15" s="134">
        <v>50696</v>
      </c>
      <c r="D15" s="133" t="s">
        <v>36</v>
      </c>
      <c r="E15" s="260">
        <v>80.735480714334102</v>
      </c>
      <c r="F15" s="261" t="s">
        <v>177</v>
      </c>
      <c r="G15" s="330">
        <v>14</v>
      </c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35"/>
      <c r="BN15" s="335"/>
      <c r="BO15" s="344"/>
      <c r="BP15" s="345"/>
      <c r="BQ15" s="336"/>
      <c r="BR15" s="346"/>
      <c r="BS15" s="347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40"/>
      <c r="DZ15" s="335"/>
      <c r="EA15" s="335"/>
    </row>
    <row r="16" spans="2:131" ht="20.25" x14ac:dyDescent="0.3">
      <c r="B16" s="247" t="s">
        <v>86</v>
      </c>
      <c r="C16" s="134">
        <v>50613</v>
      </c>
      <c r="D16" s="133" t="s">
        <v>63</v>
      </c>
      <c r="E16" s="260">
        <v>83.738815811184239</v>
      </c>
      <c r="F16" s="261" t="s">
        <v>177</v>
      </c>
      <c r="G16" s="330">
        <v>8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35"/>
      <c r="BN16" s="335"/>
      <c r="BO16" s="344"/>
      <c r="BP16" s="345"/>
      <c r="BQ16" s="336"/>
      <c r="BR16" s="346"/>
      <c r="BS16" s="347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40"/>
      <c r="DZ16" s="335"/>
      <c r="EA16" s="335"/>
    </row>
    <row r="17" spans="2:131" ht="20.25" x14ac:dyDescent="0.3">
      <c r="B17" s="247" t="s">
        <v>87</v>
      </c>
      <c r="C17" s="134">
        <v>50448</v>
      </c>
      <c r="D17" s="133" t="s">
        <v>63</v>
      </c>
      <c r="E17" s="260">
        <v>91.417108259213506</v>
      </c>
      <c r="F17" s="261" t="s">
        <v>177</v>
      </c>
      <c r="G17" s="330">
        <v>4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35"/>
      <c r="BN17" s="335"/>
      <c r="BO17" s="344"/>
      <c r="BP17" s="345"/>
      <c r="BQ17" s="336"/>
      <c r="BR17" s="346"/>
      <c r="BS17" s="347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40"/>
      <c r="DZ17" s="335"/>
      <c r="EA17" s="335"/>
    </row>
    <row r="18" spans="2:131" ht="20.25" x14ac:dyDescent="0.3">
      <c r="B18" s="247" t="s">
        <v>121</v>
      </c>
      <c r="C18" s="134">
        <v>50112</v>
      </c>
      <c r="D18" s="133" t="s">
        <v>63</v>
      </c>
      <c r="E18" s="260">
        <v>51.397055607581926</v>
      </c>
      <c r="F18" s="261" t="s">
        <v>180</v>
      </c>
      <c r="G18" s="330">
        <v>11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35"/>
      <c r="BN18" s="335"/>
      <c r="BO18" s="344"/>
      <c r="BP18" s="345"/>
      <c r="BQ18" s="336"/>
      <c r="BR18" s="346"/>
      <c r="BS18" s="347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40"/>
      <c r="DZ18" s="335"/>
      <c r="EA18" s="335"/>
    </row>
    <row r="19" spans="2:131" ht="20.25" x14ac:dyDescent="0.3">
      <c r="B19" s="160" t="s">
        <v>88</v>
      </c>
      <c r="C19" s="292">
        <v>50821</v>
      </c>
      <c r="D19" s="110" t="s">
        <v>63</v>
      </c>
      <c r="E19" s="260">
        <v>88.144301762722804</v>
      </c>
      <c r="F19" s="269" t="s">
        <v>177</v>
      </c>
      <c r="G19" s="330">
        <v>14</v>
      </c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35"/>
      <c r="BN19" s="335"/>
      <c r="BO19" s="344"/>
      <c r="BP19" s="345"/>
      <c r="BQ19" s="336"/>
      <c r="BR19" s="346"/>
      <c r="BS19" s="347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40"/>
      <c r="DZ19" s="335"/>
      <c r="EA19" s="335"/>
    </row>
    <row r="20" spans="2:131" ht="20.25" x14ac:dyDescent="0.3">
      <c r="B20" s="247" t="s">
        <v>102</v>
      </c>
      <c r="C20" s="134">
        <v>50830</v>
      </c>
      <c r="D20" s="133" t="s">
        <v>63</v>
      </c>
      <c r="E20" s="260">
        <v>61.537984526706332</v>
      </c>
      <c r="F20" s="261" t="s">
        <v>179</v>
      </c>
      <c r="G20" s="330">
        <v>14</v>
      </c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35"/>
      <c r="BN20" s="335"/>
      <c r="BO20" s="344"/>
      <c r="BP20" s="345"/>
      <c r="BQ20" s="336"/>
      <c r="BR20" s="346"/>
      <c r="BS20" s="347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40"/>
      <c r="DZ20" s="335"/>
      <c r="EA20" s="335"/>
    </row>
    <row r="21" spans="2:131" ht="20.25" x14ac:dyDescent="0.3">
      <c r="B21" s="133" t="s">
        <v>61</v>
      </c>
      <c r="C21" s="134">
        <v>50926</v>
      </c>
      <c r="D21" s="268" t="s">
        <v>37</v>
      </c>
      <c r="E21" s="260">
        <v>70.933857512804863</v>
      </c>
      <c r="F21" s="261" t="s">
        <v>178</v>
      </c>
      <c r="G21" s="330">
        <v>14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35"/>
      <c r="BN21" s="335"/>
      <c r="BO21" s="344"/>
      <c r="BP21" s="345"/>
      <c r="BQ21" s="336"/>
      <c r="BR21" s="346"/>
      <c r="BS21" s="347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40"/>
      <c r="DZ21" s="335"/>
      <c r="EA21" s="335"/>
    </row>
    <row r="22" spans="2:131" ht="20.25" x14ac:dyDescent="0.3">
      <c r="B22" s="264" t="s">
        <v>89</v>
      </c>
      <c r="C22" s="265">
        <v>50800</v>
      </c>
      <c r="D22" s="266" t="s">
        <v>63</v>
      </c>
      <c r="E22" s="260">
        <v>86.477610361538936</v>
      </c>
      <c r="F22" s="267" t="s">
        <v>177</v>
      </c>
      <c r="G22" s="330">
        <v>14</v>
      </c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35"/>
      <c r="BN22" s="335"/>
      <c r="BO22" s="344"/>
      <c r="BP22" s="345"/>
      <c r="BQ22" s="336"/>
      <c r="BR22" s="346"/>
      <c r="BS22" s="347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40"/>
      <c r="DZ22" s="335"/>
      <c r="EA22" s="335"/>
    </row>
    <row r="23" spans="2:131" ht="20.25" x14ac:dyDescent="0.3">
      <c r="B23" s="110" t="s">
        <v>90</v>
      </c>
      <c r="C23" s="120">
        <v>50062</v>
      </c>
      <c r="D23" s="110" t="s">
        <v>60</v>
      </c>
      <c r="E23" s="260">
        <v>90.342551507965055</v>
      </c>
      <c r="F23" s="269" t="s">
        <v>177</v>
      </c>
      <c r="G23" s="330">
        <v>14</v>
      </c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35"/>
      <c r="BN23" s="335"/>
      <c r="BO23" s="344"/>
      <c r="BP23" s="345"/>
      <c r="BQ23" s="336"/>
      <c r="BR23" s="346"/>
      <c r="BS23" s="348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40"/>
      <c r="DZ23" s="335"/>
      <c r="EA23" s="335"/>
    </row>
    <row r="24" spans="2:131" ht="20.25" x14ac:dyDescent="0.3">
      <c r="B24" s="133" t="s">
        <v>62</v>
      </c>
      <c r="C24" s="134">
        <v>50664</v>
      </c>
      <c r="D24" s="133" t="s">
        <v>63</v>
      </c>
      <c r="E24" s="260">
        <v>74.358974358974351</v>
      </c>
      <c r="F24" s="261" t="s">
        <v>178</v>
      </c>
      <c r="G24" s="330">
        <v>2</v>
      </c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35"/>
      <c r="BN24" s="335"/>
      <c r="BO24" s="344"/>
      <c r="BP24" s="345"/>
      <c r="BQ24" s="336"/>
      <c r="BR24" s="346"/>
      <c r="BS24" s="347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40"/>
      <c r="DZ24" s="335"/>
      <c r="EA24" s="335"/>
    </row>
    <row r="25" spans="2:131" ht="20.25" x14ac:dyDescent="0.3">
      <c r="B25" s="247" t="s">
        <v>64</v>
      </c>
      <c r="C25" s="134">
        <v>50110</v>
      </c>
      <c r="D25" s="133" t="s">
        <v>63</v>
      </c>
      <c r="E25" s="260">
        <v>75.343681076763787</v>
      </c>
      <c r="F25" s="261" t="s">
        <v>178</v>
      </c>
      <c r="G25" s="330">
        <v>14</v>
      </c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5"/>
      <c r="BN25" s="335"/>
      <c r="BO25" s="344"/>
      <c r="BP25" s="345"/>
      <c r="BQ25" s="336"/>
      <c r="BR25" s="346"/>
      <c r="BS25" s="336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40"/>
      <c r="DZ25" s="335"/>
      <c r="EA25" s="335"/>
    </row>
    <row r="26" spans="2:131" ht="20.25" x14ac:dyDescent="0.3">
      <c r="B26" s="160" t="s">
        <v>122</v>
      </c>
      <c r="C26" s="120">
        <v>50860</v>
      </c>
      <c r="D26" s="110" t="s">
        <v>78</v>
      </c>
      <c r="E26" s="260">
        <v>64.256078767356968</v>
      </c>
      <c r="F26" s="261" t="s">
        <v>180</v>
      </c>
      <c r="G26" s="330">
        <v>14</v>
      </c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35"/>
      <c r="BN26" s="335"/>
      <c r="BO26" s="344"/>
      <c r="BP26" s="345"/>
      <c r="BQ26" s="336"/>
      <c r="BR26" s="346"/>
      <c r="BS26" s="344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40"/>
      <c r="DZ26" s="335"/>
      <c r="EA26" s="335"/>
    </row>
    <row r="27" spans="2:131" ht="20.25" x14ac:dyDescent="0.3">
      <c r="B27" s="247" t="s">
        <v>103</v>
      </c>
      <c r="C27" s="134">
        <v>50053</v>
      </c>
      <c r="D27" s="133" t="s">
        <v>60</v>
      </c>
      <c r="E27" s="260">
        <v>69.380103853788057</v>
      </c>
      <c r="F27" s="261" t="s">
        <v>179</v>
      </c>
      <c r="G27" s="330">
        <v>11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35"/>
      <c r="BN27" s="335"/>
      <c r="BO27" s="344"/>
      <c r="BP27" s="345"/>
      <c r="BQ27" s="336"/>
      <c r="BR27" s="346"/>
      <c r="BS27" s="347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40"/>
      <c r="DZ27" s="335"/>
      <c r="EA27" s="335"/>
    </row>
    <row r="28" spans="2:131" ht="20.25" x14ac:dyDescent="0.3">
      <c r="B28" s="247" t="s">
        <v>123</v>
      </c>
      <c r="C28" s="134">
        <v>50334</v>
      </c>
      <c r="D28" s="133" t="s">
        <v>37</v>
      </c>
      <c r="E28" s="260">
        <v>58.649800176115967</v>
      </c>
      <c r="F28" s="261" t="s">
        <v>180</v>
      </c>
      <c r="G28" s="330">
        <v>10</v>
      </c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35"/>
      <c r="BN28" s="335"/>
      <c r="BO28" s="344"/>
      <c r="BP28" s="345"/>
      <c r="BQ28" s="336"/>
      <c r="BR28" s="346"/>
      <c r="BS28" s="347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40"/>
      <c r="DZ28" s="335"/>
      <c r="EA28" s="335"/>
    </row>
    <row r="29" spans="2:131" ht="20.25" x14ac:dyDescent="0.3">
      <c r="B29" s="247" t="s">
        <v>104</v>
      </c>
      <c r="C29" s="134">
        <v>50749</v>
      </c>
      <c r="D29" s="133" t="s">
        <v>63</v>
      </c>
      <c r="E29" s="260">
        <v>63.820488721804523</v>
      </c>
      <c r="F29" s="261" t="s">
        <v>179</v>
      </c>
      <c r="G29" s="330">
        <v>8</v>
      </c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35"/>
      <c r="BN29" s="335"/>
      <c r="BO29" s="344"/>
      <c r="BP29" s="345"/>
      <c r="BQ29" s="336"/>
      <c r="BR29" s="346"/>
      <c r="BS29" s="347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40"/>
      <c r="DZ29" s="335"/>
      <c r="EA29" s="335"/>
    </row>
    <row r="30" spans="2:131" ht="20.25" x14ac:dyDescent="0.3">
      <c r="B30" s="247" t="s">
        <v>105</v>
      </c>
      <c r="C30" s="134">
        <v>50844</v>
      </c>
      <c r="D30" s="133" t="s">
        <v>73</v>
      </c>
      <c r="E30" s="260">
        <v>60.033475183851131</v>
      </c>
      <c r="F30" s="261" t="s">
        <v>179</v>
      </c>
      <c r="G30" s="330">
        <v>14</v>
      </c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35"/>
      <c r="BN30" s="335"/>
      <c r="BO30" s="344"/>
      <c r="BP30" s="345"/>
      <c r="BQ30" s="336"/>
      <c r="BR30" s="346"/>
      <c r="BS30" s="347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40"/>
      <c r="DZ30" s="335"/>
      <c r="EA30" s="335"/>
    </row>
    <row r="31" spans="2:131" ht="20.25" x14ac:dyDescent="0.3">
      <c r="B31" s="247" t="s">
        <v>91</v>
      </c>
      <c r="C31" s="120">
        <v>50593</v>
      </c>
      <c r="D31" s="133" t="s">
        <v>60</v>
      </c>
      <c r="E31" s="260">
        <v>95.025893240178945</v>
      </c>
      <c r="F31" s="261" t="s">
        <v>177</v>
      </c>
      <c r="G31" s="330">
        <v>14</v>
      </c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35"/>
      <c r="BN31" s="335"/>
      <c r="BO31" s="344"/>
      <c r="BP31" s="345"/>
      <c r="BQ31" s="336"/>
      <c r="BR31" s="346"/>
      <c r="BS31" s="344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40"/>
      <c r="DZ31" s="335"/>
      <c r="EA31" s="335"/>
    </row>
    <row r="32" spans="2:131" ht="20.25" x14ac:dyDescent="0.3">
      <c r="B32" s="247" t="s">
        <v>92</v>
      </c>
      <c r="C32" s="134">
        <v>50594</v>
      </c>
      <c r="D32" s="133" t="s">
        <v>60</v>
      </c>
      <c r="E32" s="260">
        <v>81.484959304508166</v>
      </c>
      <c r="F32" s="261" t="s">
        <v>177</v>
      </c>
      <c r="G32" s="330">
        <v>14</v>
      </c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35"/>
      <c r="BN32" s="335"/>
      <c r="BO32" s="344"/>
      <c r="BP32" s="345"/>
      <c r="BQ32" s="336"/>
      <c r="BR32" s="346"/>
      <c r="BS32" s="336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40"/>
      <c r="DZ32" s="335"/>
      <c r="EA32" s="335"/>
    </row>
    <row r="33" spans="2:131" ht="20.25" x14ac:dyDescent="0.3">
      <c r="B33" s="247" t="s">
        <v>124</v>
      </c>
      <c r="C33" s="134">
        <v>50826</v>
      </c>
      <c r="D33" s="133" t="s">
        <v>37</v>
      </c>
      <c r="E33" s="260">
        <v>52.349253533464058</v>
      </c>
      <c r="F33" s="261" t="s">
        <v>180</v>
      </c>
      <c r="G33" s="330">
        <v>9</v>
      </c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35"/>
      <c r="BN33" s="335"/>
      <c r="BO33" s="344"/>
      <c r="BP33" s="345"/>
      <c r="BQ33" s="336"/>
      <c r="BR33" s="346"/>
      <c r="BS33" s="344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40"/>
      <c r="DZ33" s="335"/>
      <c r="EA33" s="335"/>
    </row>
    <row r="34" spans="2:131" ht="20.25" x14ac:dyDescent="0.3">
      <c r="B34" s="247" t="s">
        <v>65</v>
      </c>
      <c r="C34" s="134">
        <v>50063</v>
      </c>
      <c r="D34" s="133" t="s">
        <v>60</v>
      </c>
      <c r="E34" s="260">
        <v>80.308024603137383</v>
      </c>
      <c r="F34" s="261" t="s">
        <v>177</v>
      </c>
      <c r="G34" s="330">
        <v>14</v>
      </c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35"/>
      <c r="BN34" s="335"/>
      <c r="BO34" s="344"/>
      <c r="BP34" s="345"/>
      <c r="BQ34" s="336"/>
      <c r="BR34" s="346"/>
      <c r="BS34" s="347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40"/>
      <c r="DZ34" s="335"/>
      <c r="EA34" s="335"/>
    </row>
    <row r="35" spans="2:131" ht="20.25" x14ac:dyDescent="0.3">
      <c r="B35" s="248" t="s">
        <v>66</v>
      </c>
      <c r="C35" s="111"/>
      <c r="D35" s="132" t="s">
        <v>63</v>
      </c>
      <c r="E35" s="260">
        <v>75.784367363314729</v>
      </c>
      <c r="F35" s="267" t="s">
        <v>178</v>
      </c>
      <c r="G35" s="330">
        <v>5</v>
      </c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35"/>
      <c r="BN35" s="335"/>
      <c r="BO35" s="344"/>
      <c r="BP35" s="345"/>
      <c r="BQ35" s="336"/>
      <c r="BR35" s="346"/>
      <c r="BS35" s="347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40"/>
      <c r="DZ35" s="335"/>
      <c r="EA35" s="335"/>
    </row>
    <row r="36" spans="2:131" ht="20.25" x14ac:dyDescent="0.3">
      <c r="B36" s="247" t="s">
        <v>125</v>
      </c>
      <c r="C36" s="134">
        <v>50863</v>
      </c>
      <c r="D36" s="133" t="s">
        <v>63</v>
      </c>
      <c r="E36" s="260">
        <v>45.800708169129216</v>
      </c>
      <c r="F36" s="261" t="s">
        <v>180</v>
      </c>
      <c r="G36" s="330">
        <v>9</v>
      </c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35"/>
      <c r="BN36" s="335"/>
      <c r="BO36" s="344"/>
      <c r="BP36" s="345"/>
      <c r="BQ36" s="336"/>
      <c r="BR36" s="346"/>
      <c r="BS36" s="347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40"/>
      <c r="DZ36" s="335"/>
      <c r="EA36" s="335"/>
    </row>
    <row r="37" spans="2:131" ht="20.25" x14ac:dyDescent="0.3">
      <c r="B37" s="247" t="s">
        <v>106</v>
      </c>
      <c r="C37" s="134">
        <v>50299</v>
      </c>
      <c r="D37" s="133" t="s">
        <v>60</v>
      </c>
      <c r="E37" s="260">
        <v>62.857142857142854</v>
      </c>
      <c r="F37" s="261" t="s">
        <v>179</v>
      </c>
      <c r="G37" s="330">
        <v>1</v>
      </c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35"/>
      <c r="BN37" s="335"/>
      <c r="BO37" s="344"/>
      <c r="BP37" s="345"/>
      <c r="BQ37" s="336"/>
      <c r="BR37" s="346"/>
      <c r="BS37" s="348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40"/>
      <c r="DZ37" s="335"/>
      <c r="EA37" s="335"/>
    </row>
    <row r="38" spans="2:131" ht="20.25" x14ac:dyDescent="0.3">
      <c r="B38" s="247" t="s">
        <v>106</v>
      </c>
      <c r="C38" s="134">
        <v>50299</v>
      </c>
      <c r="D38" s="133" t="s">
        <v>60</v>
      </c>
      <c r="E38" s="260">
        <v>43.589743589743591</v>
      </c>
      <c r="F38" s="261" t="s">
        <v>180</v>
      </c>
      <c r="G38" s="330">
        <v>1</v>
      </c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35"/>
      <c r="BN38" s="335"/>
      <c r="BO38" s="344"/>
      <c r="BP38" s="345"/>
      <c r="BQ38" s="336"/>
      <c r="BR38" s="346"/>
      <c r="BS38" s="344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40"/>
      <c r="DZ38" s="335"/>
      <c r="EA38" s="335"/>
    </row>
    <row r="39" spans="2:131" ht="20.25" x14ac:dyDescent="0.3">
      <c r="B39" s="247" t="s">
        <v>107</v>
      </c>
      <c r="C39" s="134">
        <v>50094</v>
      </c>
      <c r="D39" s="133" t="s">
        <v>63</v>
      </c>
      <c r="E39" s="260">
        <v>63.567778718154663</v>
      </c>
      <c r="F39" s="261" t="s">
        <v>179</v>
      </c>
      <c r="G39" s="330">
        <v>14</v>
      </c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43"/>
      <c r="BJ39" s="343"/>
      <c r="BK39" s="343"/>
      <c r="BL39" s="343"/>
      <c r="BM39" s="335"/>
      <c r="BN39" s="335"/>
      <c r="BO39" s="344"/>
      <c r="BP39" s="345"/>
      <c r="BQ39" s="336"/>
      <c r="BR39" s="346"/>
      <c r="BS39" s="348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40"/>
      <c r="DZ39" s="335"/>
      <c r="EA39" s="335"/>
    </row>
    <row r="40" spans="2:131" ht="20.25" x14ac:dyDescent="0.3">
      <c r="B40" s="247" t="s">
        <v>168</v>
      </c>
      <c r="C40" s="134">
        <v>50904</v>
      </c>
      <c r="D40" s="133"/>
      <c r="E40" s="260">
        <v>0</v>
      </c>
      <c r="F40" s="261" t="s">
        <v>181</v>
      </c>
      <c r="G40" s="330">
        <v>0</v>
      </c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  <c r="BI40" s="343"/>
      <c r="BJ40" s="343"/>
      <c r="BK40" s="343"/>
      <c r="BL40" s="343"/>
      <c r="BM40" s="335"/>
      <c r="BN40" s="335"/>
      <c r="BO40" s="344"/>
      <c r="BP40" s="345"/>
      <c r="BQ40" s="336"/>
      <c r="BR40" s="346"/>
      <c r="BS40" s="347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1"/>
      <c r="DV40" s="331"/>
      <c r="DW40" s="331"/>
      <c r="DX40" s="331"/>
      <c r="DY40" s="340"/>
      <c r="DZ40" s="335"/>
      <c r="EA40" s="335"/>
    </row>
    <row r="41" spans="2:131" ht="20.25" x14ac:dyDescent="0.3">
      <c r="B41" s="247" t="s">
        <v>67</v>
      </c>
      <c r="C41" s="134">
        <v>50149</v>
      </c>
      <c r="D41" s="133" t="s">
        <v>63</v>
      </c>
      <c r="E41" s="260">
        <v>78.23487086644981</v>
      </c>
      <c r="F41" s="261" t="s">
        <v>178</v>
      </c>
      <c r="G41" s="330">
        <v>11</v>
      </c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35"/>
      <c r="BN41" s="335"/>
      <c r="BO41" s="344"/>
      <c r="BP41" s="345"/>
      <c r="BQ41" s="336"/>
      <c r="BR41" s="346"/>
      <c r="BS41" s="348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40"/>
      <c r="DZ41" s="335"/>
      <c r="EA41" s="335"/>
    </row>
    <row r="42" spans="2:131" ht="20.25" x14ac:dyDescent="0.3">
      <c r="B42" s="247" t="s">
        <v>68</v>
      </c>
      <c r="C42" s="134">
        <v>50064</v>
      </c>
      <c r="D42" s="133" t="s">
        <v>63</v>
      </c>
      <c r="E42" s="260">
        <v>76.949168659694976</v>
      </c>
      <c r="F42" s="261" t="s">
        <v>178</v>
      </c>
      <c r="G42" s="330">
        <v>8</v>
      </c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35"/>
      <c r="BN42" s="335"/>
      <c r="BO42" s="344"/>
      <c r="BP42" s="345"/>
      <c r="BQ42" s="336"/>
      <c r="BR42" s="346"/>
      <c r="BS42" s="347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1"/>
      <c r="DJ42" s="331"/>
      <c r="DK42" s="331"/>
      <c r="DL42" s="331"/>
      <c r="DM42" s="331"/>
      <c r="DN42" s="331"/>
      <c r="DO42" s="331"/>
      <c r="DP42" s="331"/>
      <c r="DQ42" s="331"/>
      <c r="DR42" s="331"/>
      <c r="DS42" s="331"/>
      <c r="DT42" s="331"/>
      <c r="DU42" s="331"/>
      <c r="DV42" s="331"/>
      <c r="DW42" s="331"/>
      <c r="DX42" s="331"/>
      <c r="DY42" s="340"/>
      <c r="DZ42" s="335"/>
      <c r="EA42" s="335"/>
    </row>
    <row r="43" spans="2:131" ht="20.25" x14ac:dyDescent="0.3">
      <c r="B43" s="160" t="s">
        <v>108</v>
      </c>
      <c r="C43" s="111">
        <v>50641</v>
      </c>
      <c r="D43" s="132" t="s">
        <v>63</v>
      </c>
      <c r="E43" s="260">
        <v>65.160241212872791</v>
      </c>
      <c r="F43" s="261" t="s">
        <v>179</v>
      </c>
      <c r="G43" s="330">
        <v>6</v>
      </c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35"/>
      <c r="BN43" s="335"/>
      <c r="BO43" s="344"/>
      <c r="BP43" s="345"/>
      <c r="BQ43" s="336"/>
      <c r="BR43" s="346"/>
      <c r="BS43" s="347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40"/>
      <c r="DZ43" s="335"/>
      <c r="EA43" s="335"/>
    </row>
    <row r="44" spans="2:131" ht="20.25" x14ac:dyDescent="0.3">
      <c r="B44" s="247" t="s">
        <v>126</v>
      </c>
      <c r="C44" s="134">
        <v>50855</v>
      </c>
      <c r="D44" s="133" t="s">
        <v>37</v>
      </c>
      <c r="E44" s="260">
        <v>51.483213325318587</v>
      </c>
      <c r="F44" s="261" t="s">
        <v>180</v>
      </c>
      <c r="G44" s="330">
        <v>11</v>
      </c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35"/>
      <c r="BN44" s="335"/>
      <c r="BO44" s="344"/>
      <c r="BP44" s="345"/>
      <c r="BQ44" s="336"/>
      <c r="BR44" s="346"/>
      <c r="BS44" s="347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1"/>
      <c r="DW44" s="331"/>
      <c r="DX44" s="331"/>
      <c r="DY44" s="340"/>
      <c r="DZ44" s="335"/>
      <c r="EA44" s="335"/>
    </row>
    <row r="45" spans="2:131" ht="20.25" x14ac:dyDescent="0.3">
      <c r="B45" s="249" t="s">
        <v>93</v>
      </c>
      <c r="C45" s="120">
        <v>50702</v>
      </c>
      <c r="D45" s="119" t="s">
        <v>60</v>
      </c>
      <c r="E45" s="260">
        <v>81.805855471268984</v>
      </c>
      <c r="F45" s="269" t="s">
        <v>177</v>
      </c>
      <c r="G45" s="330">
        <v>14</v>
      </c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35"/>
      <c r="BN45" s="335"/>
      <c r="BO45" s="344"/>
      <c r="BP45" s="345"/>
      <c r="BQ45" s="336"/>
      <c r="BR45" s="346"/>
      <c r="BS45" s="347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1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40"/>
      <c r="DZ45" s="335"/>
      <c r="EA45" s="335"/>
    </row>
    <row r="46" spans="2:131" ht="20.25" x14ac:dyDescent="0.3">
      <c r="B46" s="247" t="s">
        <v>69</v>
      </c>
      <c r="C46" s="134">
        <v>50109</v>
      </c>
      <c r="D46" s="133" t="s">
        <v>63</v>
      </c>
      <c r="E46" s="260">
        <v>70.023227184881321</v>
      </c>
      <c r="F46" s="261" t="s">
        <v>178</v>
      </c>
      <c r="G46" s="330">
        <v>14</v>
      </c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3"/>
      <c r="BJ46" s="343"/>
      <c r="BK46" s="343"/>
      <c r="BL46" s="343"/>
      <c r="BM46" s="335"/>
      <c r="BN46" s="335"/>
      <c r="BO46" s="344"/>
      <c r="BP46" s="345"/>
      <c r="BQ46" s="336"/>
      <c r="BR46" s="346"/>
      <c r="BS46" s="347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1"/>
      <c r="DQ46" s="331"/>
      <c r="DR46" s="331"/>
      <c r="DS46" s="331"/>
      <c r="DT46" s="331"/>
      <c r="DU46" s="331"/>
      <c r="DV46" s="331"/>
      <c r="DW46" s="331"/>
      <c r="DX46" s="331"/>
      <c r="DY46" s="340"/>
      <c r="DZ46" s="335"/>
      <c r="EA46" s="335"/>
    </row>
    <row r="47" spans="2:131" ht="20.25" x14ac:dyDescent="0.3">
      <c r="B47" s="247" t="s">
        <v>70</v>
      </c>
      <c r="C47" s="134">
        <v>50563</v>
      </c>
      <c r="D47" s="133" t="s">
        <v>37</v>
      </c>
      <c r="E47" s="260">
        <v>78.961893708134298</v>
      </c>
      <c r="F47" s="261" t="s">
        <v>178</v>
      </c>
      <c r="G47" s="330">
        <v>14</v>
      </c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35"/>
      <c r="BN47" s="335"/>
      <c r="BO47" s="344"/>
      <c r="BP47" s="345"/>
      <c r="BQ47" s="336"/>
      <c r="BR47" s="346"/>
      <c r="BS47" s="347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40"/>
      <c r="DZ47" s="335"/>
      <c r="EA47" s="335"/>
    </row>
    <row r="48" spans="2:131" ht="20.25" x14ac:dyDescent="0.3">
      <c r="B48" s="247" t="s">
        <v>141</v>
      </c>
      <c r="C48" s="134"/>
      <c r="D48" s="133" t="s">
        <v>60</v>
      </c>
      <c r="E48" s="260">
        <v>14.285714285714285</v>
      </c>
      <c r="F48" s="261" t="s">
        <v>181</v>
      </c>
      <c r="G48" s="330">
        <v>1</v>
      </c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35"/>
      <c r="BN48" s="335"/>
      <c r="BO48" s="344"/>
      <c r="BP48" s="345"/>
      <c r="BQ48" s="336"/>
      <c r="BR48" s="346"/>
      <c r="BS48" s="347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1"/>
      <c r="DJ48" s="331"/>
      <c r="DK48" s="331"/>
      <c r="DL48" s="331"/>
      <c r="DM48" s="331"/>
      <c r="DN48" s="331"/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40"/>
      <c r="DZ48" s="335"/>
      <c r="EA48" s="335"/>
    </row>
    <row r="49" spans="2:131" ht="20.25" x14ac:dyDescent="0.3">
      <c r="B49" s="247" t="s">
        <v>71</v>
      </c>
      <c r="C49" s="134">
        <v>50699</v>
      </c>
      <c r="D49" s="133" t="s">
        <v>36</v>
      </c>
      <c r="E49" s="260">
        <v>72.761778964786473</v>
      </c>
      <c r="F49" s="261" t="s">
        <v>178</v>
      </c>
      <c r="G49" s="330">
        <v>14</v>
      </c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35"/>
      <c r="BN49" s="335"/>
      <c r="BO49" s="344"/>
      <c r="BP49" s="345"/>
      <c r="BQ49" s="336"/>
      <c r="BR49" s="346"/>
      <c r="BS49" s="347"/>
      <c r="BT49" s="331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1"/>
      <c r="DQ49" s="331"/>
      <c r="DR49" s="331"/>
      <c r="DS49" s="331"/>
      <c r="DT49" s="331"/>
      <c r="DU49" s="331"/>
      <c r="DV49" s="331"/>
      <c r="DW49" s="331"/>
      <c r="DX49" s="331"/>
      <c r="DY49" s="340"/>
      <c r="DZ49" s="335"/>
      <c r="EA49" s="335"/>
    </row>
    <row r="50" spans="2:131" ht="20.25" x14ac:dyDescent="0.3">
      <c r="B50" s="247" t="s">
        <v>94</v>
      </c>
      <c r="C50" s="134">
        <v>50065</v>
      </c>
      <c r="D50" s="133" t="s">
        <v>60</v>
      </c>
      <c r="E50" s="260">
        <v>89.724015513489178</v>
      </c>
      <c r="F50" s="261" t="s">
        <v>177</v>
      </c>
      <c r="G50" s="330">
        <v>12</v>
      </c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35"/>
      <c r="BN50" s="335"/>
      <c r="BO50" s="344"/>
      <c r="BP50" s="345"/>
      <c r="BQ50" s="336"/>
      <c r="BR50" s="346"/>
      <c r="BS50" s="347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1"/>
      <c r="DW50" s="331"/>
      <c r="DX50" s="331"/>
      <c r="DY50" s="340"/>
      <c r="DZ50" s="335"/>
      <c r="EA50" s="335"/>
    </row>
    <row r="51" spans="2:131" ht="20.25" x14ac:dyDescent="0.3">
      <c r="B51" s="249" t="s">
        <v>72</v>
      </c>
      <c r="C51" s="120">
        <v>50833</v>
      </c>
      <c r="D51" s="119" t="s">
        <v>73</v>
      </c>
      <c r="E51" s="260">
        <v>77.956181311444467</v>
      </c>
      <c r="F51" s="269" t="s">
        <v>178</v>
      </c>
      <c r="G51" s="330">
        <v>12</v>
      </c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35"/>
      <c r="BN51" s="335"/>
      <c r="BO51" s="344"/>
      <c r="BP51" s="345"/>
      <c r="BQ51" s="336"/>
      <c r="BR51" s="346"/>
      <c r="BS51" s="347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40"/>
      <c r="DZ51" s="335"/>
      <c r="EA51" s="335"/>
    </row>
    <row r="52" spans="2:131" ht="20.25" x14ac:dyDescent="0.3">
      <c r="B52" s="247" t="s">
        <v>127</v>
      </c>
      <c r="C52" s="134">
        <v>50858</v>
      </c>
      <c r="D52" s="133" t="s">
        <v>37</v>
      </c>
      <c r="E52" s="260">
        <v>55.480380611959561</v>
      </c>
      <c r="F52" s="261" t="s">
        <v>180</v>
      </c>
      <c r="G52" s="330">
        <v>14</v>
      </c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35"/>
      <c r="BN52" s="335"/>
      <c r="BO52" s="344"/>
      <c r="BP52" s="345"/>
      <c r="BQ52" s="336"/>
      <c r="BR52" s="346"/>
      <c r="BS52" s="347"/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40"/>
      <c r="DZ52" s="335"/>
      <c r="EA52" s="335"/>
    </row>
    <row r="53" spans="2:131" ht="20.25" x14ac:dyDescent="0.3">
      <c r="B53" s="247" t="s">
        <v>128</v>
      </c>
      <c r="C53" s="134">
        <v>50540</v>
      </c>
      <c r="D53" s="133" t="s">
        <v>73</v>
      </c>
      <c r="E53" s="260">
        <v>40.59284440863388</v>
      </c>
      <c r="F53" s="261" t="s">
        <v>180</v>
      </c>
      <c r="G53" s="330">
        <v>11</v>
      </c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35"/>
      <c r="BN53" s="335"/>
      <c r="BO53" s="344"/>
      <c r="BP53" s="345"/>
      <c r="BQ53" s="336"/>
      <c r="BR53" s="346"/>
      <c r="BS53" s="347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1"/>
      <c r="DQ53" s="331"/>
      <c r="DR53" s="331"/>
      <c r="DS53" s="331"/>
      <c r="DT53" s="331"/>
      <c r="DU53" s="331"/>
      <c r="DV53" s="331"/>
      <c r="DW53" s="331"/>
      <c r="DX53" s="331"/>
      <c r="DY53" s="340"/>
      <c r="DZ53" s="335"/>
      <c r="EA53" s="335"/>
    </row>
    <row r="54" spans="2:131" ht="20.25" x14ac:dyDescent="0.3">
      <c r="B54" s="247" t="s">
        <v>129</v>
      </c>
      <c r="C54" s="134">
        <v>50292</v>
      </c>
      <c r="D54" s="133" t="s">
        <v>130</v>
      </c>
      <c r="E54" s="260">
        <v>46.334413176518439</v>
      </c>
      <c r="F54" s="261" t="s">
        <v>180</v>
      </c>
      <c r="G54" s="330">
        <v>11</v>
      </c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35"/>
      <c r="BN54" s="335"/>
      <c r="BO54" s="344"/>
      <c r="BP54" s="345"/>
      <c r="BQ54" s="336"/>
      <c r="BR54" s="346"/>
      <c r="BS54" s="347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1"/>
      <c r="DQ54" s="331"/>
      <c r="DR54" s="331"/>
      <c r="DS54" s="331"/>
      <c r="DT54" s="331"/>
      <c r="DU54" s="331"/>
      <c r="DV54" s="331"/>
      <c r="DW54" s="331"/>
      <c r="DX54" s="331"/>
      <c r="DY54" s="340"/>
      <c r="DZ54" s="335"/>
      <c r="EA54" s="335"/>
    </row>
    <row r="55" spans="2:131" ht="20.25" x14ac:dyDescent="0.3">
      <c r="B55" s="247" t="s">
        <v>74</v>
      </c>
      <c r="C55" s="134">
        <v>50678</v>
      </c>
      <c r="D55" s="133" t="s">
        <v>37</v>
      </c>
      <c r="E55" s="260">
        <v>79.278875463085996</v>
      </c>
      <c r="F55" s="261" t="s">
        <v>178</v>
      </c>
      <c r="G55" s="330">
        <v>14</v>
      </c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35"/>
      <c r="BN55" s="335"/>
      <c r="BO55" s="344"/>
      <c r="BP55" s="345"/>
      <c r="BQ55" s="336"/>
      <c r="BR55" s="346"/>
      <c r="BS55" s="347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40"/>
      <c r="DZ55" s="335"/>
      <c r="EA55" s="335"/>
    </row>
    <row r="56" spans="2:131" ht="20.25" x14ac:dyDescent="0.3">
      <c r="B56" s="247" t="s">
        <v>131</v>
      </c>
      <c r="C56" s="134">
        <v>50968</v>
      </c>
      <c r="D56" s="133" t="s">
        <v>37</v>
      </c>
      <c r="E56" s="260">
        <v>48.420341394025606</v>
      </c>
      <c r="F56" s="261" t="s">
        <v>180</v>
      </c>
      <c r="G56" s="330">
        <v>5</v>
      </c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35"/>
      <c r="BN56" s="335"/>
      <c r="BO56" s="344"/>
      <c r="BP56" s="345"/>
      <c r="BQ56" s="336"/>
      <c r="BR56" s="346"/>
      <c r="BS56" s="347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1"/>
      <c r="DQ56" s="331"/>
      <c r="DR56" s="331"/>
      <c r="DS56" s="331"/>
      <c r="DT56" s="331"/>
      <c r="DU56" s="331"/>
      <c r="DV56" s="331"/>
      <c r="DW56" s="331"/>
      <c r="DX56" s="331"/>
      <c r="DY56" s="340"/>
      <c r="DZ56" s="335"/>
      <c r="EA56" s="335"/>
    </row>
    <row r="57" spans="2:131" ht="20.25" x14ac:dyDescent="0.3">
      <c r="B57" s="247" t="s">
        <v>109</v>
      </c>
      <c r="C57" s="134">
        <v>50502</v>
      </c>
      <c r="D57" s="133" t="s">
        <v>73</v>
      </c>
      <c r="E57" s="260">
        <v>66.666666666666657</v>
      </c>
      <c r="F57" s="261" t="s">
        <v>179</v>
      </c>
      <c r="G57" s="330">
        <v>2</v>
      </c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35"/>
      <c r="BN57" s="335"/>
      <c r="BO57" s="344"/>
      <c r="BP57" s="345"/>
      <c r="BQ57" s="336"/>
      <c r="BR57" s="346"/>
      <c r="BS57" s="347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331"/>
      <c r="DX57" s="331"/>
      <c r="DY57" s="340"/>
      <c r="DZ57" s="335"/>
      <c r="EA57" s="335"/>
    </row>
    <row r="58" spans="2:131" ht="20.25" x14ac:dyDescent="0.3">
      <c r="B58" s="160" t="s">
        <v>95</v>
      </c>
      <c r="C58" s="120">
        <v>50870</v>
      </c>
      <c r="D58" s="110" t="s">
        <v>73</v>
      </c>
      <c r="E58" s="260">
        <v>84.481369124226262</v>
      </c>
      <c r="F58" s="269" t="s">
        <v>177</v>
      </c>
      <c r="G58" s="330">
        <v>14</v>
      </c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35"/>
      <c r="BN58" s="335"/>
      <c r="BO58" s="344"/>
      <c r="BP58" s="345"/>
      <c r="BQ58" s="336"/>
      <c r="BR58" s="346"/>
      <c r="BS58" s="347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  <c r="DX58" s="331"/>
      <c r="DY58" s="340"/>
      <c r="DZ58" s="335"/>
      <c r="EA58" s="335"/>
    </row>
    <row r="59" spans="2:131" ht="20.25" x14ac:dyDescent="0.3">
      <c r="B59" s="247" t="s">
        <v>132</v>
      </c>
      <c r="C59" s="134">
        <v>50573</v>
      </c>
      <c r="D59" s="133" t="s">
        <v>133</v>
      </c>
      <c r="E59" s="260">
        <v>25.08836193046719</v>
      </c>
      <c r="F59" s="261" t="s">
        <v>180</v>
      </c>
      <c r="G59" s="330">
        <v>3</v>
      </c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35"/>
      <c r="BN59" s="335"/>
      <c r="BO59" s="344"/>
      <c r="BP59" s="345"/>
      <c r="BQ59" s="336"/>
      <c r="BR59" s="346"/>
      <c r="BS59" s="347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1"/>
      <c r="DJ59" s="331"/>
      <c r="DK59" s="331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331"/>
      <c r="DX59" s="331"/>
      <c r="DY59" s="340"/>
      <c r="DZ59" s="335"/>
      <c r="EA59" s="335"/>
    </row>
    <row r="60" spans="2:131" ht="20.25" x14ac:dyDescent="0.3">
      <c r="B60" s="247" t="s">
        <v>110</v>
      </c>
      <c r="C60" s="134">
        <v>50249</v>
      </c>
      <c r="D60" s="133" t="s">
        <v>63</v>
      </c>
      <c r="E60" s="260">
        <v>66.627141063231292</v>
      </c>
      <c r="F60" s="261" t="s">
        <v>179</v>
      </c>
      <c r="G60" s="330">
        <v>7</v>
      </c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35"/>
      <c r="BN60" s="335"/>
      <c r="BO60" s="344"/>
      <c r="BP60" s="345"/>
      <c r="BQ60" s="336"/>
      <c r="BR60" s="346"/>
      <c r="BS60" s="347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331"/>
      <c r="DG60" s="331"/>
      <c r="DH60" s="331"/>
      <c r="DI60" s="331"/>
      <c r="DJ60" s="331"/>
      <c r="DK60" s="331"/>
      <c r="DL60" s="331"/>
      <c r="DM60" s="331"/>
      <c r="DN60" s="331"/>
      <c r="DO60" s="331"/>
      <c r="DP60" s="331"/>
      <c r="DQ60" s="331"/>
      <c r="DR60" s="331"/>
      <c r="DS60" s="331"/>
      <c r="DT60" s="331"/>
      <c r="DU60" s="331"/>
      <c r="DV60" s="331"/>
      <c r="DW60" s="331"/>
      <c r="DX60" s="331"/>
      <c r="DY60" s="340"/>
      <c r="DZ60" s="335"/>
      <c r="EA60" s="335"/>
    </row>
    <row r="61" spans="2:131" ht="20.25" x14ac:dyDescent="0.3">
      <c r="B61" s="247" t="s">
        <v>111</v>
      </c>
      <c r="C61" s="134"/>
      <c r="D61" s="133" t="s">
        <v>36</v>
      </c>
      <c r="E61" s="260">
        <v>65.291607396870546</v>
      </c>
      <c r="F61" s="261" t="s">
        <v>179</v>
      </c>
      <c r="G61" s="330">
        <v>2</v>
      </c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35"/>
      <c r="BN61" s="335"/>
      <c r="BO61" s="344"/>
      <c r="BP61" s="345"/>
      <c r="BQ61" s="336"/>
      <c r="BR61" s="346"/>
      <c r="BS61" s="347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331"/>
      <c r="DG61" s="331"/>
      <c r="DH61" s="331"/>
      <c r="DI61" s="331"/>
      <c r="DJ61" s="331"/>
      <c r="DK61" s="331"/>
      <c r="DL61" s="331"/>
      <c r="DM61" s="331"/>
      <c r="DN61" s="331"/>
      <c r="DO61" s="331"/>
      <c r="DP61" s="331"/>
      <c r="DQ61" s="331"/>
      <c r="DR61" s="331"/>
      <c r="DS61" s="331"/>
      <c r="DT61" s="331"/>
      <c r="DU61" s="331"/>
      <c r="DV61" s="331"/>
      <c r="DW61" s="331"/>
      <c r="DX61" s="331"/>
      <c r="DY61" s="340"/>
      <c r="DZ61" s="335"/>
      <c r="EA61" s="335"/>
    </row>
    <row r="62" spans="2:131" ht="20.25" x14ac:dyDescent="0.3">
      <c r="B62" s="247" t="s">
        <v>112</v>
      </c>
      <c r="C62" s="134">
        <v>50554</v>
      </c>
      <c r="D62" s="133" t="s">
        <v>37</v>
      </c>
      <c r="E62" s="260">
        <v>67.992601334706606</v>
      </c>
      <c r="F62" s="261" t="s">
        <v>179</v>
      </c>
      <c r="G62" s="330">
        <v>12</v>
      </c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35"/>
      <c r="BN62" s="335"/>
      <c r="BO62" s="344"/>
      <c r="BP62" s="345"/>
      <c r="BQ62" s="336"/>
      <c r="BR62" s="346"/>
      <c r="BS62" s="347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/>
      <c r="CJ62" s="331"/>
      <c r="CK62" s="331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331"/>
      <c r="DG62" s="331"/>
      <c r="DH62" s="331"/>
      <c r="DI62" s="331"/>
      <c r="DJ62" s="331"/>
      <c r="DK62" s="331"/>
      <c r="DL62" s="331"/>
      <c r="DM62" s="331"/>
      <c r="DN62" s="331"/>
      <c r="DO62" s="331"/>
      <c r="DP62" s="331"/>
      <c r="DQ62" s="331"/>
      <c r="DR62" s="331"/>
      <c r="DS62" s="331"/>
      <c r="DT62" s="331"/>
      <c r="DU62" s="331"/>
      <c r="DV62" s="331"/>
      <c r="DW62" s="331"/>
      <c r="DX62" s="331"/>
      <c r="DY62" s="340"/>
      <c r="DZ62" s="335"/>
      <c r="EA62" s="335"/>
    </row>
    <row r="63" spans="2:131" ht="20.25" x14ac:dyDescent="0.3">
      <c r="B63" s="247" t="s">
        <v>113</v>
      </c>
      <c r="C63" s="134">
        <v>50859</v>
      </c>
      <c r="D63" s="133" t="s">
        <v>37</v>
      </c>
      <c r="E63" s="260">
        <v>64.151651031350283</v>
      </c>
      <c r="F63" s="261" t="s">
        <v>179</v>
      </c>
      <c r="G63" s="330">
        <v>14</v>
      </c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35"/>
      <c r="BN63" s="335"/>
      <c r="BO63" s="344"/>
      <c r="BP63" s="345"/>
      <c r="BQ63" s="336"/>
      <c r="BR63" s="346"/>
      <c r="BS63" s="347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/>
      <c r="CJ63" s="331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1"/>
      <c r="DJ63" s="331"/>
      <c r="DK63" s="331"/>
      <c r="DL63" s="331"/>
      <c r="DM63" s="331"/>
      <c r="DN63" s="331"/>
      <c r="DO63" s="331"/>
      <c r="DP63" s="331"/>
      <c r="DQ63" s="331"/>
      <c r="DR63" s="331"/>
      <c r="DS63" s="331"/>
      <c r="DT63" s="331"/>
      <c r="DU63" s="331"/>
      <c r="DV63" s="331"/>
      <c r="DW63" s="331"/>
      <c r="DX63" s="331"/>
      <c r="DY63" s="340"/>
      <c r="DZ63" s="335"/>
      <c r="EA63" s="335"/>
    </row>
    <row r="64" spans="2:131" ht="20.25" x14ac:dyDescent="0.3">
      <c r="B64" s="247" t="s">
        <v>114</v>
      </c>
      <c r="C64" s="134">
        <v>50054</v>
      </c>
      <c r="D64" s="133" t="s">
        <v>36</v>
      </c>
      <c r="E64" s="260">
        <v>67.593795770487503</v>
      </c>
      <c r="F64" s="261" t="s">
        <v>179</v>
      </c>
      <c r="G64" s="330">
        <v>14</v>
      </c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35"/>
      <c r="BN64" s="335"/>
      <c r="BO64" s="344"/>
      <c r="BP64" s="345"/>
      <c r="BQ64" s="336"/>
      <c r="BR64" s="346"/>
      <c r="BS64" s="347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40"/>
      <c r="DZ64" s="335"/>
      <c r="EA64" s="335"/>
    </row>
    <row r="65" spans="2:131" ht="20.25" x14ac:dyDescent="0.3">
      <c r="B65" s="247" t="s">
        <v>134</v>
      </c>
      <c r="C65" s="134">
        <v>50942</v>
      </c>
      <c r="D65" s="133" t="s">
        <v>37</v>
      </c>
      <c r="E65" s="260">
        <v>58.19770257740182</v>
      </c>
      <c r="F65" s="261" t="s">
        <v>180</v>
      </c>
      <c r="G65" s="330">
        <v>14</v>
      </c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3"/>
      <c r="BL65" s="343"/>
      <c r="BM65" s="335"/>
      <c r="BN65" s="335"/>
      <c r="BO65" s="344"/>
      <c r="BP65" s="345"/>
      <c r="BQ65" s="336"/>
      <c r="BR65" s="346"/>
      <c r="BS65" s="347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1"/>
      <c r="DJ65" s="331"/>
      <c r="DK65" s="331"/>
      <c r="DL65" s="331"/>
      <c r="DM65" s="331"/>
      <c r="DN65" s="331"/>
      <c r="DO65" s="331"/>
      <c r="DP65" s="331"/>
      <c r="DQ65" s="331"/>
      <c r="DR65" s="331"/>
      <c r="DS65" s="331"/>
      <c r="DT65" s="331"/>
      <c r="DU65" s="331"/>
      <c r="DV65" s="331"/>
      <c r="DW65" s="331"/>
      <c r="DX65" s="331"/>
      <c r="DY65" s="340"/>
      <c r="DZ65" s="335"/>
      <c r="EA65" s="335"/>
    </row>
    <row r="66" spans="2:131" ht="20.25" x14ac:dyDescent="0.3">
      <c r="B66" s="247" t="s">
        <v>75</v>
      </c>
      <c r="C66" s="134">
        <v>50068</v>
      </c>
      <c r="D66" s="133" t="s">
        <v>60</v>
      </c>
      <c r="E66" s="260">
        <v>73.735139612332588</v>
      </c>
      <c r="F66" s="261" t="s">
        <v>178</v>
      </c>
      <c r="G66" s="330">
        <v>9</v>
      </c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343"/>
      <c r="BF66" s="343"/>
      <c r="BG66" s="343"/>
      <c r="BH66" s="343"/>
      <c r="BI66" s="343"/>
      <c r="BJ66" s="343"/>
      <c r="BK66" s="343"/>
      <c r="BL66" s="343"/>
      <c r="BM66" s="335"/>
      <c r="BN66" s="335"/>
      <c r="BO66" s="344"/>
      <c r="BP66" s="345"/>
      <c r="BQ66" s="336"/>
      <c r="BR66" s="346"/>
      <c r="BS66" s="347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40"/>
      <c r="DZ66" s="335"/>
      <c r="EA66" s="335"/>
    </row>
    <row r="67" spans="2:131" ht="20.25" x14ac:dyDescent="0.3">
      <c r="B67" s="247" t="s">
        <v>76</v>
      </c>
      <c r="C67" s="134">
        <v>50919</v>
      </c>
      <c r="D67" s="133" t="s">
        <v>36</v>
      </c>
      <c r="E67" s="260">
        <v>71.340359300885623</v>
      </c>
      <c r="F67" s="261" t="s">
        <v>178</v>
      </c>
      <c r="G67" s="330">
        <v>8</v>
      </c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3"/>
      <c r="BM67" s="335"/>
      <c r="BN67" s="335"/>
      <c r="BO67" s="344"/>
      <c r="BP67" s="345"/>
      <c r="BQ67" s="336"/>
      <c r="BR67" s="346"/>
      <c r="BS67" s="347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1"/>
      <c r="DJ67" s="331"/>
      <c r="DK67" s="331"/>
      <c r="DL67" s="331"/>
      <c r="DM67" s="331"/>
      <c r="DN67" s="331"/>
      <c r="DO67" s="331"/>
      <c r="DP67" s="331"/>
      <c r="DQ67" s="331"/>
      <c r="DR67" s="331"/>
      <c r="DS67" s="331"/>
      <c r="DT67" s="331"/>
      <c r="DU67" s="331"/>
      <c r="DV67" s="331"/>
      <c r="DW67" s="331"/>
      <c r="DX67" s="331"/>
      <c r="DY67" s="340"/>
      <c r="DZ67" s="335"/>
      <c r="EA67" s="335"/>
    </row>
    <row r="68" spans="2:131" ht="20.25" x14ac:dyDescent="0.3">
      <c r="B68" s="247" t="s">
        <v>77</v>
      </c>
      <c r="C68" s="134">
        <v>50911</v>
      </c>
      <c r="D68" s="133" t="s">
        <v>78</v>
      </c>
      <c r="E68" s="260">
        <v>71.465963505437188</v>
      </c>
      <c r="F68" s="261" t="s">
        <v>178</v>
      </c>
      <c r="G68" s="330">
        <v>14</v>
      </c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  <c r="BJ68" s="343"/>
      <c r="BK68" s="343"/>
      <c r="BL68" s="343"/>
      <c r="BM68" s="335"/>
      <c r="BN68" s="335"/>
      <c r="BO68" s="344"/>
      <c r="BP68" s="345"/>
      <c r="BQ68" s="336"/>
      <c r="BR68" s="346"/>
      <c r="BS68" s="347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331"/>
      <c r="DW68" s="331"/>
      <c r="DX68" s="331"/>
      <c r="DY68" s="340"/>
      <c r="DZ68" s="335"/>
      <c r="EA68" s="335"/>
    </row>
    <row r="69" spans="2:131" ht="20.25" x14ac:dyDescent="0.3">
      <c r="B69" s="247" t="s">
        <v>96</v>
      </c>
      <c r="C69" s="134">
        <v>50032</v>
      </c>
      <c r="D69" s="133" t="s">
        <v>36</v>
      </c>
      <c r="E69" s="260">
        <v>83.774727383749934</v>
      </c>
      <c r="F69" s="261" t="s">
        <v>177</v>
      </c>
      <c r="G69" s="330">
        <v>14</v>
      </c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35"/>
      <c r="BN69" s="335"/>
      <c r="BO69" s="344"/>
      <c r="BP69" s="345"/>
      <c r="BQ69" s="336"/>
      <c r="BR69" s="346"/>
      <c r="BS69" s="347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1"/>
      <c r="CK69" s="331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331"/>
      <c r="DG69" s="331"/>
      <c r="DH69" s="331"/>
      <c r="DI69" s="331"/>
      <c r="DJ69" s="331"/>
      <c r="DK69" s="331"/>
      <c r="DL69" s="331"/>
      <c r="DM69" s="331"/>
      <c r="DN69" s="331"/>
      <c r="DO69" s="331"/>
      <c r="DP69" s="331"/>
      <c r="DQ69" s="331"/>
      <c r="DR69" s="331"/>
      <c r="DS69" s="331"/>
      <c r="DT69" s="331"/>
      <c r="DU69" s="331"/>
      <c r="DV69" s="331"/>
      <c r="DW69" s="331"/>
      <c r="DX69" s="331"/>
      <c r="DY69" s="340"/>
      <c r="DZ69" s="335"/>
      <c r="EA69" s="335"/>
    </row>
    <row r="70" spans="2:131" ht="20.25" x14ac:dyDescent="0.3">
      <c r="B70" s="249" t="s">
        <v>97</v>
      </c>
      <c r="C70" s="120">
        <v>50876</v>
      </c>
      <c r="D70" s="119" t="s">
        <v>78</v>
      </c>
      <c r="E70" s="260">
        <v>80.100431909642438</v>
      </c>
      <c r="F70" s="269" t="s">
        <v>177</v>
      </c>
      <c r="G70" s="330">
        <v>6</v>
      </c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  <c r="BJ70" s="343"/>
      <c r="BK70" s="343"/>
      <c r="BL70" s="343"/>
      <c r="BM70" s="335"/>
      <c r="BN70" s="335"/>
      <c r="BO70" s="344"/>
      <c r="BP70" s="345"/>
      <c r="BQ70" s="336"/>
      <c r="BR70" s="346"/>
      <c r="BS70" s="347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40"/>
      <c r="DZ70" s="335"/>
      <c r="EA70" s="335"/>
    </row>
    <row r="71" spans="2:131" ht="20.25" x14ac:dyDescent="0.3">
      <c r="B71" s="247" t="s">
        <v>135</v>
      </c>
      <c r="C71" s="134">
        <v>50029</v>
      </c>
      <c r="D71" s="133" t="s">
        <v>36</v>
      </c>
      <c r="E71" s="260">
        <v>44.444444444444443</v>
      </c>
      <c r="F71" s="261" t="s">
        <v>180</v>
      </c>
      <c r="G71" s="330">
        <v>1</v>
      </c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  <c r="BF71" s="343"/>
      <c r="BG71" s="343"/>
      <c r="BH71" s="343"/>
      <c r="BI71" s="343"/>
      <c r="BJ71" s="343"/>
      <c r="BK71" s="343"/>
      <c r="BL71" s="343"/>
      <c r="BM71" s="335"/>
      <c r="BN71" s="335"/>
      <c r="BO71" s="344"/>
      <c r="BP71" s="345"/>
      <c r="BQ71" s="336"/>
      <c r="BR71" s="346"/>
      <c r="BS71" s="347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1"/>
      <c r="DW71" s="331"/>
      <c r="DX71" s="331"/>
      <c r="DY71" s="340"/>
      <c r="DZ71" s="335"/>
      <c r="EA71" s="335"/>
    </row>
    <row r="72" spans="2:131" ht="20.25" x14ac:dyDescent="0.3">
      <c r="B72" s="247" t="s">
        <v>115</v>
      </c>
      <c r="C72" s="134">
        <v>50394</v>
      </c>
      <c r="D72" s="133" t="s">
        <v>60</v>
      </c>
      <c r="E72" s="260">
        <v>61.196824354719091</v>
      </c>
      <c r="F72" s="261" t="s">
        <v>179</v>
      </c>
      <c r="G72" s="330">
        <v>3</v>
      </c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3"/>
      <c r="BG72" s="343"/>
      <c r="BH72" s="343"/>
      <c r="BI72" s="343"/>
      <c r="BJ72" s="343"/>
      <c r="BK72" s="343"/>
      <c r="BL72" s="343"/>
      <c r="BM72" s="335"/>
      <c r="BN72" s="335"/>
      <c r="BO72" s="344"/>
      <c r="BP72" s="345"/>
      <c r="BQ72" s="336"/>
      <c r="BR72" s="346"/>
      <c r="BS72" s="347"/>
      <c r="BT72" s="331"/>
      <c r="BU72" s="331"/>
      <c r="BV72" s="331"/>
      <c r="BW72" s="331"/>
      <c r="BX72" s="331"/>
      <c r="BY72" s="331"/>
      <c r="BZ72" s="331"/>
      <c r="CA72" s="331"/>
      <c r="CB72" s="331"/>
      <c r="CC72" s="331"/>
      <c r="CD72" s="331"/>
      <c r="CE72" s="331"/>
      <c r="CF72" s="331"/>
      <c r="CG72" s="331"/>
      <c r="CH72" s="331"/>
      <c r="CI72" s="331"/>
      <c r="CJ72" s="331"/>
      <c r="CK72" s="331"/>
      <c r="CL72" s="331"/>
      <c r="CM72" s="331"/>
      <c r="CN72" s="331"/>
      <c r="CO72" s="331"/>
      <c r="CP72" s="331"/>
      <c r="CQ72" s="331"/>
      <c r="CR72" s="331"/>
      <c r="CS72" s="331"/>
      <c r="CT72" s="331"/>
      <c r="CU72" s="331"/>
      <c r="CV72" s="331"/>
      <c r="CW72" s="331"/>
      <c r="CX72" s="331"/>
      <c r="CY72" s="331"/>
      <c r="CZ72" s="331"/>
      <c r="DA72" s="331"/>
      <c r="DB72" s="331"/>
      <c r="DC72" s="331"/>
      <c r="DD72" s="331"/>
      <c r="DE72" s="331"/>
      <c r="DF72" s="331"/>
      <c r="DG72" s="331"/>
      <c r="DH72" s="331"/>
      <c r="DI72" s="331"/>
      <c r="DJ72" s="331"/>
      <c r="DK72" s="331"/>
      <c r="DL72" s="331"/>
      <c r="DM72" s="331"/>
      <c r="DN72" s="331"/>
      <c r="DO72" s="331"/>
      <c r="DP72" s="331"/>
      <c r="DQ72" s="331"/>
      <c r="DR72" s="331"/>
      <c r="DS72" s="331"/>
      <c r="DT72" s="331"/>
      <c r="DU72" s="331"/>
      <c r="DV72" s="331"/>
      <c r="DW72" s="331"/>
      <c r="DX72" s="331"/>
      <c r="DY72" s="340"/>
      <c r="DZ72" s="335"/>
      <c r="EA72" s="335"/>
    </row>
    <row r="73" spans="2:131" ht="20.25" x14ac:dyDescent="0.3">
      <c r="B73" s="247" t="s">
        <v>136</v>
      </c>
      <c r="C73" s="134">
        <v>50673</v>
      </c>
      <c r="D73" s="133" t="s">
        <v>73</v>
      </c>
      <c r="E73" s="260">
        <v>46.153846153846153</v>
      </c>
      <c r="F73" s="261" t="s">
        <v>180</v>
      </c>
      <c r="G73" s="330">
        <v>1</v>
      </c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3"/>
      <c r="BE73" s="343"/>
      <c r="BF73" s="343"/>
      <c r="BG73" s="343"/>
      <c r="BH73" s="343"/>
      <c r="BI73" s="343"/>
      <c r="BJ73" s="343"/>
      <c r="BK73" s="343"/>
      <c r="BL73" s="343"/>
      <c r="BM73" s="335"/>
      <c r="BN73" s="335"/>
      <c r="BO73" s="344"/>
      <c r="BP73" s="345"/>
      <c r="BQ73" s="336"/>
      <c r="BR73" s="346"/>
      <c r="BS73" s="347"/>
      <c r="BT73" s="331"/>
      <c r="BU73" s="331"/>
      <c r="BV73" s="331"/>
      <c r="BW73" s="331"/>
      <c r="BX73" s="331"/>
      <c r="BY73" s="331"/>
      <c r="BZ73" s="331"/>
      <c r="CA73" s="331"/>
      <c r="CB73" s="331"/>
      <c r="CC73" s="331"/>
      <c r="CD73" s="331"/>
      <c r="CE73" s="331"/>
      <c r="CF73" s="331"/>
      <c r="CG73" s="331"/>
      <c r="CH73" s="331"/>
      <c r="CI73" s="331"/>
      <c r="CJ73" s="331"/>
      <c r="CK73" s="331"/>
      <c r="CL73" s="331"/>
      <c r="CM73" s="331"/>
      <c r="CN73" s="331"/>
      <c r="CO73" s="331"/>
      <c r="CP73" s="331"/>
      <c r="CQ73" s="331"/>
      <c r="CR73" s="331"/>
      <c r="CS73" s="331"/>
      <c r="CT73" s="331"/>
      <c r="CU73" s="331"/>
      <c r="CV73" s="331"/>
      <c r="CW73" s="331"/>
      <c r="CX73" s="331"/>
      <c r="CY73" s="331"/>
      <c r="CZ73" s="331"/>
      <c r="DA73" s="331"/>
      <c r="DB73" s="331"/>
      <c r="DC73" s="331"/>
      <c r="DD73" s="331"/>
      <c r="DE73" s="331"/>
      <c r="DF73" s="331"/>
      <c r="DG73" s="331"/>
      <c r="DH73" s="331"/>
      <c r="DI73" s="331"/>
      <c r="DJ73" s="331"/>
      <c r="DK73" s="331"/>
      <c r="DL73" s="331"/>
      <c r="DM73" s="331"/>
      <c r="DN73" s="331"/>
      <c r="DO73" s="331"/>
      <c r="DP73" s="331"/>
      <c r="DQ73" s="331"/>
      <c r="DR73" s="331"/>
      <c r="DS73" s="331"/>
      <c r="DT73" s="331"/>
      <c r="DU73" s="331"/>
      <c r="DV73" s="331"/>
      <c r="DW73" s="331"/>
      <c r="DX73" s="331"/>
      <c r="DY73" s="340"/>
      <c r="DZ73" s="335"/>
      <c r="EA73" s="335"/>
    </row>
    <row r="74" spans="2:131" ht="20.25" x14ac:dyDescent="0.3">
      <c r="B74" s="247" t="s">
        <v>79</v>
      </c>
      <c r="C74" s="134">
        <v>50022</v>
      </c>
      <c r="D74" s="133" t="s">
        <v>36</v>
      </c>
      <c r="E74" s="260">
        <v>70.563909774436098</v>
      </c>
      <c r="F74" s="261" t="s">
        <v>178</v>
      </c>
      <c r="G74" s="330">
        <v>2</v>
      </c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  <c r="BJ74" s="343"/>
      <c r="BK74" s="343"/>
      <c r="BL74" s="343"/>
      <c r="BM74" s="335"/>
      <c r="BN74" s="335"/>
      <c r="BO74" s="344"/>
      <c r="BP74" s="345"/>
      <c r="BQ74" s="336"/>
      <c r="BR74" s="346"/>
      <c r="BS74" s="347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331"/>
      <c r="DG74" s="331"/>
      <c r="DH74" s="331"/>
      <c r="DI74" s="331"/>
      <c r="DJ74" s="331"/>
      <c r="DK74" s="331"/>
      <c r="DL74" s="331"/>
      <c r="DM74" s="331"/>
      <c r="DN74" s="331"/>
      <c r="DO74" s="331"/>
      <c r="DP74" s="331"/>
      <c r="DQ74" s="331"/>
      <c r="DR74" s="331"/>
      <c r="DS74" s="331"/>
      <c r="DT74" s="331"/>
      <c r="DU74" s="331"/>
      <c r="DV74" s="331"/>
      <c r="DW74" s="331"/>
      <c r="DX74" s="331"/>
      <c r="DY74" s="340"/>
      <c r="DZ74" s="335"/>
      <c r="EA74" s="335"/>
    </row>
    <row r="75" spans="2:131" ht="20.25" x14ac:dyDescent="0.3">
      <c r="B75" s="247" t="s">
        <v>80</v>
      </c>
      <c r="C75" s="134">
        <v>50857</v>
      </c>
      <c r="D75" s="133" t="s">
        <v>37</v>
      </c>
      <c r="E75" s="260">
        <v>77.029306634569792</v>
      </c>
      <c r="F75" s="261" t="s">
        <v>178</v>
      </c>
      <c r="G75" s="330">
        <v>4</v>
      </c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3"/>
      <c r="BE75" s="343"/>
      <c r="BF75" s="343"/>
      <c r="BG75" s="343"/>
      <c r="BH75" s="343"/>
      <c r="BI75" s="343"/>
      <c r="BJ75" s="343"/>
      <c r="BK75" s="343"/>
      <c r="BL75" s="343"/>
      <c r="BM75" s="335"/>
      <c r="BN75" s="335"/>
      <c r="BO75" s="344"/>
      <c r="BP75" s="345"/>
      <c r="BQ75" s="336"/>
      <c r="BR75" s="346"/>
      <c r="BS75" s="347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1"/>
      <c r="DW75" s="331"/>
      <c r="DX75" s="331"/>
      <c r="DY75" s="340"/>
      <c r="DZ75" s="335"/>
      <c r="EA75" s="335"/>
    </row>
    <row r="76" spans="2:131" ht="20.25" x14ac:dyDescent="0.3">
      <c r="B76" s="247" t="s">
        <v>116</v>
      </c>
      <c r="C76" s="134">
        <v>50871</v>
      </c>
      <c r="D76" s="133" t="s">
        <v>73</v>
      </c>
      <c r="E76" s="260">
        <v>63.829303359378535</v>
      </c>
      <c r="F76" s="261" t="s">
        <v>179</v>
      </c>
      <c r="G76" s="330">
        <v>14</v>
      </c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343"/>
      <c r="BE76" s="343"/>
      <c r="BF76" s="343"/>
      <c r="BG76" s="343"/>
      <c r="BH76" s="343"/>
      <c r="BI76" s="343"/>
      <c r="BJ76" s="343"/>
      <c r="BK76" s="343"/>
      <c r="BL76" s="343"/>
      <c r="BM76" s="335"/>
      <c r="BN76" s="335"/>
      <c r="BO76" s="344"/>
      <c r="BP76" s="345"/>
      <c r="BQ76" s="336"/>
      <c r="BR76" s="346"/>
      <c r="BS76" s="347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331"/>
      <c r="DG76" s="331"/>
      <c r="DH76" s="331"/>
      <c r="DI76" s="331"/>
      <c r="DJ76" s="331"/>
      <c r="DK76" s="331"/>
      <c r="DL76" s="331"/>
      <c r="DM76" s="331"/>
      <c r="DN76" s="331"/>
      <c r="DO76" s="331"/>
      <c r="DP76" s="331"/>
      <c r="DQ76" s="331"/>
      <c r="DR76" s="331"/>
      <c r="DS76" s="331"/>
      <c r="DT76" s="331"/>
      <c r="DU76" s="331"/>
      <c r="DV76" s="331"/>
      <c r="DW76" s="331"/>
      <c r="DX76" s="331"/>
      <c r="DY76" s="340"/>
      <c r="DZ76" s="335"/>
      <c r="EA76" s="335"/>
    </row>
    <row r="77" spans="2:131" ht="20.25" x14ac:dyDescent="0.3">
      <c r="B77" s="160" t="s">
        <v>81</v>
      </c>
      <c r="C77" s="111">
        <v>59041</v>
      </c>
      <c r="D77" s="110" t="s">
        <v>37</v>
      </c>
      <c r="E77" s="260">
        <v>70.238569768644965</v>
      </c>
      <c r="F77" s="261" t="s">
        <v>178</v>
      </c>
      <c r="G77" s="330">
        <v>7</v>
      </c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  <c r="BJ77" s="343"/>
      <c r="BK77" s="343"/>
      <c r="BL77" s="343"/>
      <c r="BM77" s="335"/>
      <c r="BN77" s="335"/>
      <c r="BO77" s="344"/>
      <c r="BP77" s="345"/>
      <c r="BQ77" s="336"/>
      <c r="BR77" s="346"/>
      <c r="BS77" s="347"/>
      <c r="BT77" s="331"/>
      <c r="BU77" s="331"/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/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331"/>
      <c r="DG77" s="331"/>
      <c r="DH77" s="331"/>
      <c r="DI77" s="331"/>
      <c r="DJ77" s="331"/>
      <c r="DK77" s="331"/>
      <c r="DL77" s="331"/>
      <c r="DM77" s="331"/>
      <c r="DN77" s="331"/>
      <c r="DO77" s="331"/>
      <c r="DP77" s="331"/>
      <c r="DQ77" s="331"/>
      <c r="DR77" s="331"/>
      <c r="DS77" s="331"/>
      <c r="DT77" s="331"/>
      <c r="DU77" s="331"/>
      <c r="DV77" s="331"/>
      <c r="DW77" s="331"/>
      <c r="DX77" s="331"/>
      <c r="DY77" s="340"/>
      <c r="DZ77" s="335"/>
      <c r="EA77" s="335"/>
    </row>
    <row r="78" spans="2:131" ht="20.25" x14ac:dyDescent="0.3">
      <c r="B78" s="249" t="s">
        <v>82</v>
      </c>
      <c r="C78" s="120">
        <v>50661</v>
      </c>
      <c r="D78" s="119" t="s">
        <v>60</v>
      </c>
      <c r="E78" s="260">
        <v>70.645685593054026</v>
      </c>
      <c r="F78" s="269" t="s">
        <v>178</v>
      </c>
      <c r="G78" s="330">
        <v>10</v>
      </c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43"/>
      <c r="BE78" s="343"/>
      <c r="BF78" s="343"/>
      <c r="BG78" s="343"/>
      <c r="BH78" s="343"/>
      <c r="BI78" s="343"/>
      <c r="BJ78" s="343"/>
      <c r="BK78" s="343"/>
      <c r="BL78" s="343"/>
      <c r="BM78" s="335"/>
      <c r="BN78" s="335"/>
      <c r="BO78" s="344"/>
      <c r="BP78" s="345"/>
      <c r="BQ78" s="336"/>
      <c r="BR78" s="346"/>
      <c r="BS78" s="347"/>
      <c r="BT78" s="331"/>
      <c r="BU78" s="331"/>
      <c r="BV78" s="331"/>
      <c r="BW78" s="331"/>
      <c r="BX78" s="331"/>
      <c r="BY78" s="331"/>
      <c r="BZ78" s="331"/>
      <c r="CA78" s="331"/>
      <c r="CB78" s="331"/>
      <c r="CC78" s="331"/>
      <c r="CD78" s="331"/>
      <c r="CE78" s="331"/>
      <c r="CF78" s="331"/>
      <c r="CG78" s="331"/>
      <c r="CH78" s="331"/>
      <c r="CI78" s="331"/>
      <c r="CJ78" s="331"/>
      <c r="CK78" s="331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331"/>
      <c r="DG78" s="331"/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40"/>
      <c r="DZ78" s="335"/>
      <c r="EA78" s="335"/>
    </row>
    <row r="79" spans="2:131" ht="20.25" x14ac:dyDescent="0.3">
      <c r="B79" s="247" t="s">
        <v>117</v>
      </c>
      <c r="C79" s="134"/>
      <c r="D79" s="133" t="s">
        <v>37</v>
      </c>
      <c r="E79" s="260">
        <v>61.109022556390983</v>
      </c>
      <c r="F79" s="261" t="s">
        <v>180</v>
      </c>
      <c r="G79" s="330">
        <v>4</v>
      </c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3"/>
      <c r="BE79" s="343"/>
      <c r="BF79" s="343"/>
      <c r="BG79" s="343"/>
      <c r="BH79" s="343"/>
      <c r="BI79" s="343"/>
      <c r="BJ79" s="343"/>
      <c r="BK79" s="343"/>
      <c r="BL79" s="343"/>
      <c r="BM79" s="335"/>
      <c r="BN79" s="335"/>
      <c r="BO79" s="344"/>
      <c r="BP79" s="345"/>
      <c r="BQ79" s="336"/>
      <c r="BR79" s="346"/>
      <c r="BS79" s="347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/>
      <c r="CJ79" s="331"/>
      <c r="CK79" s="331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1"/>
      <c r="DE79" s="331"/>
      <c r="DF79" s="331"/>
      <c r="DG79" s="331"/>
      <c r="DH79" s="331"/>
      <c r="DI79" s="331"/>
      <c r="DJ79" s="331"/>
      <c r="DK79" s="331"/>
      <c r="DL79" s="331"/>
      <c r="DM79" s="331"/>
      <c r="DN79" s="331"/>
      <c r="DO79" s="331"/>
      <c r="DP79" s="331"/>
      <c r="DQ79" s="331"/>
      <c r="DR79" s="331"/>
      <c r="DS79" s="331"/>
      <c r="DT79" s="331"/>
      <c r="DU79" s="331"/>
      <c r="DV79" s="331"/>
      <c r="DW79" s="331"/>
      <c r="DX79" s="331"/>
      <c r="DY79" s="340"/>
      <c r="DZ79" s="335"/>
      <c r="EA79" s="335"/>
    </row>
    <row r="80" spans="2:131" ht="20.25" x14ac:dyDescent="0.3">
      <c r="B80" s="247" t="s">
        <v>118</v>
      </c>
      <c r="C80" s="198">
        <v>50229</v>
      </c>
      <c r="D80" s="135" t="s">
        <v>37</v>
      </c>
      <c r="E80" s="260">
        <v>68.308591992802519</v>
      </c>
      <c r="F80" s="261" t="s">
        <v>179</v>
      </c>
      <c r="G80" s="330">
        <v>4</v>
      </c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  <c r="AQ80" s="343"/>
      <c r="AR80" s="343"/>
      <c r="AS80" s="343"/>
      <c r="AT80" s="343"/>
      <c r="AU80" s="343"/>
      <c r="AV80" s="343"/>
      <c r="AW80" s="343"/>
      <c r="AX80" s="343"/>
      <c r="AY80" s="343"/>
      <c r="AZ80" s="343"/>
      <c r="BA80" s="343"/>
      <c r="BB80" s="343"/>
      <c r="BC80" s="343"/>
      <c r="BD80" s="343"/>
      <c r="BE80" s="343"/>
      <c r="BF80" s="343"/>
      <c r="BG80" s="343"/>
      <c r="BH80" s="343"/>
      <c r="BI80" s="343"/>
      <c r="BJ80" s="343"/>
      <c r="BK80" s="343"/>
      <c r="BL80" s="343"/>
      <c r="BM80" s="335"/>
      <c r="BN80" s="335"/>
      <c r="BO80" s="344"/>
      <c r="BP80" s="345"/>
      <c r="BQ80" s="336"/>
      <c r="BR80" s="346"/>
      <c r="BS80" s="348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331"/>
      <c r="DG80" s="331"/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40"/>
      <c r="DZ80" s="335"/>
      <c r="EA80" s="335"/>
    </row>
    <row r="81" spans="2:131" ht="20.25" x14ac:dyDescent="0.3">
      <c r="B81" s="247" t="s">
        <v>137</v>
      </c>
      <c r="C81" s="198"/>
      <c r="D81" s="135" t="s">
        <v>63</v>
      </c>
      <c r="E81" s="260">
        <v>44.435286935286939</v>
      </c>
      <c r="F81" s="261" t="s">
        <v>180</v>
      </c>
      <c r="G81" s="330">
        <v>4</v>
      </c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3"/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  <c r="BC81" s="343"/>
      <c r="BD81" s="343"/>
      <c r="BE81" s="343"/>
      <c r="BF81" s="343"/>
      <c r="BG81" s="343"/>
      <c r="BH81" s="343"/>
      <c r="BI81" s="343"/>
      <c r="BJ81" s="343"/>
      <c r="BK81" s="343"/>
      <c r="BL81" s="343"/>
      <c r="BM81" s="335"/>
      <c r="BN81" s="335"/>
      <c r="BO81" s="344"/>
      <c r="BP81" s="345"/>
      <c r="BQ81" s="336"/>
      <c r="BR81" s="346"/>
      <c r="BS81" s="344"/>
      <c r="BT81" s="331"/>
      <c r="BU81" s="331"/>
      <c r="BV81" s="331"/>
      <c r="BW81" s="331"/>
      <c r="BX81" s="331"/>
      <c r="BY81" s="331"/>
      <c r="BZ81" s="331"/>
      <c r="CA81" s="331"/>
      <c r="CB81" s="331"/>
      <c r="CC81" s="331"/>
      <c r="CD81" s="331"/>
      <c r="CE81" s="331"/>
      <c r="CF81" s="331"/>
      <c r="CG81" s="331"/>
      <c r="CH81" s="331"/>
      <c r="CI81" s="331"/>
      <c r="CJ81" s="331"/>
      <c r="CK81" s="331"/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331"/>
      <c r="DG81" s="331"/>
      <c r="DH81" s="331"/>
      <c r="DI81" s="331"/>
      <c r="DJ81" s="331"/>
      <c r="DK81" s="331"/>
      <c r="DL81" s="331"/>
      <c r="DM81" s="331"/>
      <c r="DN81" s="331"/>
      <c r="DO81" s="331"/>
      <c r="DP81" s="331"/>
      <c r="DQ81" s="331"/>
      <c r="DR81" s="331"/>
      <c r="DS81" s="331"/>
      <c r="DT81" s="331"/>
      <c r="DU81" s="331"/>
      <c r="DV81" s="331"/>
      <c r="DW81" s="331"/>
      <c r="DX81" s="331"/>
      <c r="DY81" s="340"/>
      <c r="DZ81" s="335"/>
      <c r="EA81" s="335"/>
    </row>
    <row r="82" spans="2:131" ht="20.25" x14ac:dyDescent="0.3">
      <c r="B82" s="247" t="s">
        <v>138</v>
      </c>
      <c r="C82" s="198"/>
      <c r="D82" s="135" t="s">
        <v>37</v>
      </c>
      <c r="E82" s="260">
        <v>52.462887989203779</v>
      </c>
      <c r="F82" s="261" t="s">
        <v>180</v>
      </c>
      <c r="G82" s="330">
        <v>3</v>
      </c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3"/>
      <c r="BH82" s="343"/>
      <c r="BI82" s="343"/>
      <c r="BJ82" s="343"/>
      <c r="BK82" s="343"/>
      <c r="BL82" s="343"/>
      <c r="BM82" s="335"/>
      <c r="BN82" s="335"/>
      <c r="BO82" s="344"/>
      <c r="BP82" s="345"/>
      <c r="BQ82" s="336"/>
      <c r="BR82" s="346"/>
      <c r="BS82" s="347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331"/>
      <c r="DG82" s="331"/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40"/>
      <c r="DZ82" s="335"/>
      <c r="EA82" s="335"/>
    </row>
    <row r="83" spans="2:131" ht="20.25" x14ac:dyDescent="0.3">
      <c r="B83" s="133" t="s">
        <v>139</v>
      </c>
      <c r="C83" s="134">
        <v>50798</v>
      </c>
      <c r="D83" s="135" t="s">
        <v>60</v>
      </c>
      <c r="E83" s="260">
        <v>54.285714285714285</v>
      </c>
      <c r="F83" s="261" t="s">
        <v>180</v>
      </c>
      <c r="G83" s="330">
        <v>1</v>
      </c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  <c r="AV83" s="343"/>
      <c r="AW83" s="343"/>
      <c r="AX83" s="343"/>
      <c r="AY83" s="343"/>
      <c r="AZ83" s="343"/>
      <c r="BA83" s="343"/>
      <c r="BB83" s="343"/>
      <c r="BC83" s="343"/>
      <c r="BD83" s="343"/>
      <c r="BE83" s="343"/>
      <c r="BF83" s="343"/>
      <c r="BG83" s="343"/>
      <c r="BH83" s="343"/>
      <c r="BI83" s="343"/>
      <c r="BJ83" s="343"/>
      <c r="BK83" s="343"/>
      <c r="BL83" s="343"/>
      <c r="BM83" s="335"/>
      <c r="BN83" s="335"/>
      <c r="BO83" s="344"/>
      <c r="BP83" s="345"/>
      <c r="BQ83" s="336"/>
      <c r="BR83" s="346"/>
      <c r="BS83" s="347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31"/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40"/>
      <c r="DZ83" s="335"/>
      <c r="EA83" s="335"/>
    </row>
    <row r="84" spans="2:131" ht="20.25" x14ac:dyDescent="0.3">
      <c r="B84" s="247" t="s">
        <v>98</v>
      </c>
      <c r="C84" s="134">
        <v>50244</v>
      </c>
      <c r="D84" s="133" t="s">
        <v>36</v>
      </c>
      <c r="E84" s="260">
        <v>84.039608475698699</v>
      </c>
      <c r="F84" s="261" t="s">
        <v>177</v>
      </c>
      <c r="G84" s="330">
        <v>14</v>
      </c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  <c r="AY84" s="343"/>
      <c r="AZ84" s="343"/>
      <c r="BA84" s="343"/>
      <c r="BB84" s="343"/>
      <c r="BC84" s="343"/>
      <c r="BD84" s="343"/>
      <c r="BE84" s="343"/>
      <c r="BF84" s="343"/>
      <c r="BG84" s="343"/>
      <c r="BH84" s="343"/>
      <c r="BI84" s="343"/>
      <c r="BJ84" s="343"/>
      <c r="BK84" s="343"/>
      <c r="BL84" s="343"/>
      <c r="BM84" s="335"/>
      <c r="BN84" s="335"/>
      <c r="BO84" s="344"/>
      <c r="BP84" s="345"/>
      <c r="BQ84" s="336"/>
      <c r="BR84" s="346"/>
      <c r="BS84" s="347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40"/>
      <c r="DZ84" s="335"/>
      <c r="EA84" s="335"/>
    </row>
    <row r="85" spans="2:131" ht="20.25" x14ac:dyDescent="0.3">
      <c r="B85" s="247" t="s">
        <v>99</v>
      </c>
      <c r="C85" s="134">
        <v>50168</v>
      </c>
      <c r="D85" s="133" t="s">
        <v>60</v>
      </c>
      <c r="E85" s="260">
        <v>80.819104240156875</v>
      </c>
      <c r="F85" s="261" t="s">
        <v>177</v>
      </c>
      <c r="G85" s="330">
        <v>14</v>
      </c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  <c r="AY85" s="343"/>
      <c r="AZ85" s="343"/>
      <c r="BA85" s="343"/>
      <c r="BB85" s="343"/>
      <c r="BC85" s="343"/>
      <c r="BD85" s="343"/>
      <c r="BE85" s="343"/>
      <c r="BF85" s="343"/>
      <c r="BG85" s="343"/>
      <c r="BH85" s="343"/>
      <c r="BI85" s="343"/>
      <c r="BJ85" s="343"/>
      <c r="BK85" s="343"/>
      <c r="BL85" s="343"/>
      <c r="BM85" s="335"/>
      <c r="BN85" s="335"/>
      <c r="BO85" s="344"/>
      <c r="BP85" s="345"/>
      <c r="BQ85" s="336"/>
      <c r="BR85" s="346"/>
      <c r="BS85" s="347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  <c r="DH85" s="331"/>
      <c r="DI85" s="331"/>
      <c r="DJ85" s="331"/>
      <c r="DK85" s="331"/>
      <c r="DL85" s="331"/>
      <c r="DM85" s="331"/>
      <c r="DN85" s="331"/>
      <c r="DO85" s="331"/>
      <c r="DP85" s="331"/>
      <c r="DQ85" s="331"/>
      <c r="DR85" s="331"/>
      <c r="DS85" s="331"/>
      <c r="DT85" s="331"/>
      <c r="DU85" s="331"/>
      <c r="DV85" s="331"/>
      <c r="DW85" s="331"/>
      <c r="DX85" s="331"/>
      <c r="DY85" s="340"/>
      <c r="DZ85" s="335"/>
      <c r="EA85" s="335"/>
    </row>
    <row r="86" spans="2:131" ht="20.25" x14ac:dyDescent="0.3">
      <c r="B86" s="247" t="s">
        <v>140</v>
      </c>
      <c r="C86" s="134"/>
      <c r="D86" s="133" t="s">
        <v>60</v>
      </c>
      <c r="E86" s="260">
        <v>47.115384615384613</v>
      </c>
      <c r="F86" s="261" t="s">
        <v>180</v>
      </c>
      <c r="G86" s="330">
        <v>2</v>
      </c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3"/>
      <c r="BD86" s="343"/>
      <c r="BE86" s="343"/>
      <c r="BF86" s="343"/>
      <c r="BG86" s="343"/>
      <c r="BH86" s="343"/>
      <c r="BI86" s="343"/>
      <c r="BJ86" s="343"/>
      <c r="BK86" s="343"/>
      <c r="BL86" s="343"/>
      <c r="BM86" s="335"/>
      <c r="BN86" s="335"/>
      <c r="BO86" s="344"/>
      <c r="BP86" s="345"/>
      <c r="BQ86" s="336"/>
      <c r="BR86" s="346"/>
      <c r="BS86" s="347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40"/>
      <c r="DZ86" s="335"/>
      <c r="EA86" s="335"/>
    </row>
    <row r="87" spans="2:131" ht="20.25" x14ac:dyDescent="0.3">
      <c r="B87" s="247"/>
      <c r="C87" s="134"/>
      <c r="D87" s="133"/>
      <c r="E87" s="260">
        <v>0</v>
      </c>
      <c r="F87" s="261" t="s">
        <v>179</v>
      </c>
      <c r="G87" s="330">
        <v>0</v>
      </c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3"/>
      <c r="BE87" s="343"/>
      <c r="BF87" s="343"/>
      <c r="BG87" s="343"/>
      <c r="BH87" s="343"/>
      <c r="BI87" s="343"/>
      <c r="BJ87" s="343"/>
      <c r="BK87" s="343"/>
      <c r="BL87" s="343"/>
      <c r="BM87" s="335"/>
      <c r="BN87" s="335"/>
      <c r="BO87" s="344"/>
      <c r="BP87" s="345"/>
      <c r="BQ87" s="336"/>
      <c r="BR87" s="346"/>
      <c r="BS87" s="347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1"/>
      <c r="DH87" s="331"/>
      <c r="DI87" s="331"/>
      <c r="DJ87" s="331"/>
      <c r="DK87" s="331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40"/>
      <c r="DZ87" s="335"/>
      <c r="EA87" s="335"/>
    </row>
    <row r="88" spans="2:131" ht="20.25" x14ac:dyDescent="0.3">
      <c r="B88" s="247"/>
      <c r="C88" s="134"/>
      <c r="D88" s="133"/>
      <c r="E88" s="260"/>
      <c r="F88" s="261"/>
      <c r="G88" s="330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  <c r="BB88" s="343"/>
      <c r="BC88" s="343"/>
      <c r="BD88" s="343"/>
      <c r="BE88" s="343"/>
      <c r="BF88" s="343"/>
      <c r="BG88" s="343"/>
      <c r="BH88" s="343"/>
      <c r="BI88" s="343"/>
      <c r="BJ88" s="343"/>
      <c r="BK88" s="343"/>
      <c r="BL88" s="343"/>
      <c r="BM88" s="335"/>
      <c r="BN88" s="335"/>
      <c r="BO88" s="344"/>
      <c r="BP88" s="345"/>
      <c r="BQ88" s="336"/>
      <c r="BR88" s="346"/>
      <c r="BS88" s="347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1"/>
      <c r="DH88" s="331"/>
      <c r="DI88" s="331"/>
      <c r="DJ88" s="331"/>
      <c r="DK88" s="331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1"/>
      <c r="DW88" s="331"/>
      <c r="DX88" s="331"/>
      <c r="DY88" s="340"/>
      <c r="DZ88" s="335"/>
      <c r="EA88" s="335"/>
    </row>
    <row r="89" spans="2:131" ht="20.25" x14ac:dyDescent="0.3">
      <c r="B89" s="247"/>
      <c r="C89" s="134"/>
      <c r="D89" s="133"/>
      <c r="E89" s="260"/>
      <c r="F89" s="261"/>
      <c r="G89" s="330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  <c r="AY89" s="343"/>
      <c r="AZ89" s="343"/>
      <c r="BA89" s="343"/>
      <c r="BB89" s="343"/>
      <c r="BC89" s="343"/>
      <c r="BD89" s="343"/>
      <c r="BE89" s="343"/>
      <c r="BF89" s="343"/>
      <c r="BG89" s="343"/>
      <c r="BH89" s="343"/>
      <c r="BI89" s="343"/>
      <c r="BJ89" s="343"/>
      <c r="BK89" s="343"/>
      <c r="BL89" s="343"/>
      <c r="BM89" s="335"/>
      <c r="BN89" s="335"/>
      <c r="BO89" s="344"/>
      <c r="BP89" s="345"/>
      <c r="BQ89" s="336"/>
      <c r="BR89" s="346"/>
      <c r="BS89" s="347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1"/>
      <c r="DH89" s="331"/>
      <c r="DI89" s="331"/>
      <c r="DJ89" s="331"/>
      <c r="DK89" s="331"/>
      <c r="DL89" s="331"/>
      <c r="DM89" s="331"/>
      <c r="DN89" s="331"/>
      <c r="DO89" s="331"/>
      <c r="DP89" s="331"/>
      <c r="DQ89" s="331"/>
      <c r="DR89" s="331"/>
      <c r="DS89" s="331"/>
      <c r="DT89" s="331"/>
      <c r="DU89" s="331"/>
      <c r="DV89" s="331"/>
      <c r="DW89" s="331"/>
      <c r="DX89" s="331"/>
      <c r="DY89" s="340"/>
      <c r="DZ89" s="335"/>
      <c r="EA89" s="335"/>
    </row>
    <row r="90" spans="2:131" ht="20.25" x14ac:dyDescent="0.3">
      <c r="B90" s="247"/>
      <c r="C90" s="134"/>
      <c r="D90" s="133"/>
      <c r="E90" s="260"/>
      <c r="F90" s="261"/>
      <c r="G90" s="330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3"/>
      <c r="BE90" s="343"/>
      <c r="BF90" s="343"/>
      <c r="BG90" s="343"/>
      <c r="BH90" s="343"/>
      <c r="BI90" s="343"/>
      <c r="BJ90" s="343"/>
      <c r="BK90" s="343"/>
      <c r="BL90" s="343"/>
      <c r="BM90" s="335"/>
      <c r="BN90" s="335"/>
      <c r="BO90" s="344"/>
      <c r="BP90" s="345"/>
      <c r="BQ90" s="336"/>
      <c r="BR90" s="346"/>
      <c r="BS90" s="347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/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31"/>
      <c r="DH90" s="331"/>
      <c r="DI90" s="331"/>
      <c r="DJ90" s="331"/>
      <c r="DK90" s="331"/>
      <c r="DL90" s="331"/>
      <c r="DM90" s="331"/>
      <c r="DN90" s="331"/>
      <c r="DO90" s="331"/>
      <c r="DP90" s="331"/>
      <c r="DQ90" s="331"/>
      <c r="DR90" s="331"/>
      <c r="DS90" s="331"/>
      <c r="DT90" s="331"/>
      <c r="DU90" s="331"/>
      <c r="DV90" s="331"/>
      <c r="DW90" s="331"/>
      <c r="DX90" s="331"/>
      <c r="DY90" s="340"/>
      <c r="DZ90" s="335"/>
      <c r="EA90" s="335"/>
    </row>
    <row r="91" spans="2:131" ht="20.25" x14ac:dyDescent="0.3">
      <c r="B91" s="247"/>
      <c r="C91" s="134"/>
      <c r="D91" s="133"/>
      <c r="E91" s="260"/>
      <c r="F91" s="261"/>
      <c r="G91" s="330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35"/>
      <c r="BN91" s="335"/>
      <c r="BO91" s="344"/>
      <c r="BP91" s="345"/>
      <c r="BQ91" s="336"/>
      <c r="BR91" s="346"/>
      <c r="BS91" s="347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  <c r="DH91" s="331"/>
      <c r="DI91" s="331"/>
      <c r="DJ91" s="331"/>
      <c r="DK91" s="331"/>
      <c r="DL91" s="331"/>
      <c r="DM91" s="331"/>
      <c r="DN91" s="331"/>
      <c r="DO91" s="331"/>
      <c r="DP91" s="331"/>
      <c r="DQ91" s="331"/>
      <c r="DR91" s="331"/>
      <c r="DS91" s="331"/>
      <c r="DT91" s="331"/>
      <c r="DU91" s="331"/>
      <c r="DV91" s="331"/>
      <c r="DW91" s="331"/>
      <c r="DX91" s="331"/>
      <c r="DY91" s="340"/>
      <c r="DZ91" s="335"/>
      <c r="EA91" s="335"/>
    </row>
    <row r="92" spans="2:131" ht="20.25" x14ac:dyDescent="0.3">
      <c r="B92" s="247"/>
      <c r="C92" s="134"/>
      <c r="D92" s="133"/>
      <c r="E92" s="260"/>
      <c r="F92" s="261"/>
      <c r="G92" s="330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  <c r="BJ92" s="343"/>
      <c r="BK92" s="343"/>
      <c r="BL92" s="343"/>
      <c r="BM92" s="335"/>
      <c r="BN92" s="335"/>
      <c r="BO92" s="344"/>
      <c r="BP92" s="345"/>
      <c r="BQ92" s="336"/>
      <c r="BR92" s="346"/>
      <c r="BS92" s="347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331"/>
      <c r="CF92" s="331"/>
      <c r="CG92" s="331"/>
      <c r="CH92" s="331"/>
      <c r="CI92" s="331"/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1"/>
      <c r="CU92" s="331"/>
      <c r="CV92" s="331"/>
      <c r="CW92" s="331"/>
      <c r="CX92" s="331"/>
      <c r="CY92" s="331"/>
      <c r="CZ92" s="331"/>
      <c r="DA92" s="331"/>
      <c r="DB92" s="331"/>
      <c r="DC92" s="331"/>
      <c r="DD92" s="331"/>
      <c r="DE92" s="331"/>
      <c r="DF92" s="331"/>
      <c r="DG92" s="331"/>
      <c r="DH92" s="331"/>
      <c r="DI92" s="331"/>
      <c r="DJ92" s="331"/>
      <c r="DK92" s="331"/>
      <c r="DL92" s="331"/>
      <c r="DM92" s="331"/>
      <c r="DN92" s="331"/>
      <c r="DO92" s="331"/>
      <c r="DP92" s="331"/>
      <c r="DQ92" s="331"/>
      <c r="DR92" s="331"/>
      <c r="DS92" s="331"/>
      <c r="DT92" s="331"/>
      <c r="DU92" s="331"/>
      <c r="DV92" s="331"/>
      <c r="DW92" s="331"/>
      <c r="DX92" s="331"/>
      <c r="DY92" s="340"/>
      <c r="DZ92" s="335"/>
      <c r="EA92" s="335"/>
    </row>
    <row r="93" spans="2:131" ht="20.25" x14ac:dyDescent="0.3">
      <c r="B93" s="247"/>
      <c r="C93" s="134"/>
      <c r="D93" s="133"/>
      <c r="E93" s="260"/>
      <c r="F93" s="261"/>
      <c r="G93" s="330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  <c r="AP93" s="343"/>
      <c r="AQ93" s="343"/>
      <c r="AR93" s="343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  <c r="BC93" s="343"/>
      <c r="BD93" s="343"/>
      <c r="BE93" s="343"/>
      <c r="BF93" s="343"/>
      <c r="BG93" s="343"/>
      <c r="BH93" s="343"/>
      <c r="BI93" s="343"/>
      <c r="BJ93" s="343"/>
      <c r="BK93" s="343"/>
      <c r="BL93" s="343"/>
      <c r="BM93" s="335"/>
      <c r="BN93" s="335"/>
      <c r="BO93" s="344"/>
      <c r="BP93" s="345"/>
      <c r="BQ93" s="336"/>
      <c r="BR93" s="346"/>
      <c r="BS93" s="347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DB93" s="331"/>
      <c r="DC93" s="331"/>
      <c r="DD93" s="331"/>
      <c r="DE93" s="331"/>
      <c r="DF93" s="331"/>
      <c r="DG93" s="331"/>
      <c r="DH93" s="331"/>
      <c r="DI93" s="331"/>
      <c r="DJ93" s="331"/>
      <c r="DK93" s="331"/>
      <c r="DL93" s="331"/>
      <c r="DM93" s="331"/>
      <c r="DN93" s="331"/>
      <c r="DO93" s="331"/>
      <c r="DP93" s="331"/>
      <c r="DQ93" s="331"/>
      <c r="DR93" s="331"/>
      <c r="DS93" s="331"/>
      <c r="DT93" s="331"/>
      <c r="DU93" s="331"/>
      <c r="DV93" s="331"/>
      <c r="DW93" s="331"/>
      <c r="DX93" s="331"/>
      <c r="DY93" s="340"/>
      <c r="DZ93" s="335"/>
      <c r="EA93" s="335"/>
    </row>
    <row r="94" spans="2:131" ht="20.25" x14ac:dyDescent="0.3">
      <c r="B94" s="247"/>
      <c r="C94" s="134"/>
      <c r="D94" s="133"/>
      <c r="E94" s="260"/>
      <c r="F94" s="261"/>
      <c r="G94" s="330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3"/>
      <c r="AZ94" s="343"/>
      <c r="BA94" s="343"/>
      <c r="BB94" s="343"/>
      <c r="BC94" s="343"/>
      <c r="BD94" s="343"/>
      <c r="BE94" s="343"/>
      <c r="BF94" s="343"/>
      <c r="BG94" s="343"/>
      <c r="BH94" s="343"/>
      <c r="BI94" s="343"/>
      <c r="BJ94" s="343"/>
      <c r="BK94" s="343"/>
      <c r="BL94" s="343"/>
      <c r="BM94" s="335"/>
      <c r="BN94" s="335"/>
      <c r="BO94" s="344"/>
      <c r="BP94" s="345"/>
      <c r="BQ94" s="336"/>
      <c r="BR94" s="346"/>
      <c r="BS94" s="347"/>
      <c r="BT94" s="331"/>
      <c r="BU94" s="331"/>
      <c r="BV94" s="331"/>
      <c r="BW94" s="331"/>
      <c r="BX94" s="331"/>
      <c r="BY94" s="331"/>
      <c r="BZ94" s="331"/>
      <c r="CA94" s="331"/>
      <c r="CB94" s="331"/>
      <c r="CC94" s="331"/>
      <c r="CD94" s="331"/>
      <c r="CE94" s="331"/>
      <c r="CF94" s="331"/>
      <c r="CG94" s="331"/>
      <c r="CH94" s="331"/>
      <c r="CI94" s="331"/>
      <c r="CJ94" s="331"/>
      <c r="CK94" s="331"/>
      <c r="CL94" s="331"/>
      <c r="CM94" s="331"/>
      <c r="CN94" s="331"/>
      <c r="CO94" s="331"/>
      <c r="CP94" s="331"/>
      <c r="CQ94" s="331"/>
      <c r="CR94" s="331"/>
      <c r="CS94" s="331"/>
      <c r="CT94" s="331"/>
      <c r="CU94" s="331"/>
      <c r="CV94" s="331"/>
      <c r="CW94" s="331"/>
      <c r="CX94" s="331"/>
      <c r="CY94" s="331"/>
      <c r="CZ94" s="331"/>
      <c r="DA94" s="331"/>
      <c r="DB94" s="331"/>
      <c r="DC94" s="331"/>
      <c r="DD94" s="331"/>
      <c r="DE94" s="331"/>
      <c r="DF94" s="331"/>
      <c r="DG94" s="331"/>
      <c r="DH94" s="331"/>
      <c r="DI94" s="331"/>
      <c r="DJ94" s="331"/>
      <c r="DK94" s="331"/>
      <c r="DL94" s="331"/>
      <c r="DM94" s="331"/>
      <c r="DN94" s="331"/>
      <c r="DO94" s="331"/>
      <c r="DP94" s="331"/>
      <c r="DQ94" s="331"/>
      <c r="DR94" s="331"/>
      <c r="DS94" s="331"/>
      <c r="DT94" s="331"/>
      <c r="DU94" s="331"/>
      <c r="DV94" s="331"/>
      <c r="DW94" s="331"/>
      <c r="DX94" s="331"/>
      <c r="DY94" s="340"/>
      <c r="DZ94" s="335"/>
      <c r="EA94" s="335"/>
    </row>
    <row r="95" spans="2:131" ht="20.25" x14ac:dyDescent="0.3">
      <c r="B95" s="247"/>
      <c r="C95" s="134"/>
      <c r="D95" s="133"/>
      <c r="E95" s="260"/>
      <c r="F95" s="261"/>
      <c r="G95" s="330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343"/>
      <c r="BA95" s="343"/>
      <c r="BB95" s="343"/>
      <c r="BC95" s="343"/>
      <c r="BD95" s="343"/>
      <c r="BE95" s="343"/>
      <c r="BF95" s="343"/>
      <c r="BG95" s="343"/>
      <c r="BH95" s="343"/>
      <c r="BI95" s="343"/>
      <c r="BJ95" s="343"/>
      <c r="BK95" s="343"/>
      <c r="BL95" s="343"/>
      <c r="BM95" s="335"/>
      <c r="BN95" s="335"/>
      <c r="BO95" s="344"/>
      <c r="BP95" s="345"/>
      <c r="BQ95" s="336"/>
      <c r="BR95" s="346"/>
      <c r="BS95" s="347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1"/>
      <c r="CM95" s="331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1"/>
      <c r="DE95" s="331"/>
      <c r="DF95" s="331"/>
      <c r="DG95" s="331"/>
      <c r="DH95" s="331"/>
      <c r="DI95" s="331"/>
      <c r="DJ95" s="331"/>
      <c r="DK95" s="331"/>
      <c r="DL95" s="331"/>
      <c r="DM95" s="331"/>
      <c r="DN95" s="331"/>
      <c r="DO95" s="331"/>
      <c r="DP95" s="331"/>
      <c r="DQ95" s="331"/>
      <c r="DR95" s="331"/>
      <c r="DS95" s="331"/>
      <c r="DT95" s="331"/>
      <c r="DU95" s="331"/>
      <c r="DV95" s="331"/>
      <c r="DW95" s="331"/>
      <c r="DX95" s="331"/>
      <c r="DY95" s="340"/>
      <c r="DZ95" s="335"/>
      <c r="EA95" s="335"/>
    </row>
    <row r="96" spans="2:131" ht="20.25" x14ac:dyDescent="0.3">
      <c r="B96" s="247"/>
      <c r="C96" s="134"/>
      <c r="D96" s="133"/>
      <c r="E96" s="260"/>
      <c r="F96" s="261"/>
      <c r="G96" s="330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  <c r="AU96" s="343"/>
      <c r="AV96" s="343"/>
      <c r="AW96" s="343"/>
      <c r="AX96" s="343"/>
      <c r="AY96" s="343"/>
      <c r="AZ96" s="343"/>
      <c r="BA96" s="343"/>
      <c r="BB96" s="343"/>
      <c r="BC96" s="343"/>
      <c r="BD96" s="343"/>
      <c r="BE96" s="343"/>
      <c r="BF96" s="343"/>
      <c r="BG96" s="343"/>
      <c r="BH96" s="343"/>
      <c r="BI96" s="343"/>
      <c r="BJ96" s="343"/>
      <c r="BK96" s="343"/>
      <c r="BL96" s="343"/>
      <c r="BM96" s="335"/>
      <c r="BN96" s="335"/>
      <c r="BO96" s="344"/>
      <c r="BP96" s="345"/>
      <c r="BQ96" s="336"/>
      <c r="BR96" s="346"/>
      <c r="BS96" s="347"/>
      <c r="BT96" s="331"/>
      <c r="BU96" s="331"/>
      <c r="BV96" s="331"/>
      <c r="BW96" s="331"/>
      <c r="BX96" s="331"/>
      <c r="BY96" s="331"/>
      <c r="BZ96" s="331"/>
      <c r="CA96" s="331"/>
      <c r="CB96" s="331"/>
      <c r="CC96" s="331"/>
      <c r="CD96" s="331"/>
      <c r="CE96" s="331"/>
      <c r="CF96" s="331"/>
      <c r="CG96" s="331"/>
      <c r="CH96" s="331"/>
      <c r="CI96" s="331"/>
      <c r="CJ96" s="331"/>
      <c r="CK96" s="331"/>
      <c r="CL96" s="331"/>
      <c r="CM96" s="331"/>
      <c r="CN96" s="331"/>
      <c r="CO96" s="331"/>
      <c r="CP96" s="331"/>
      <c r="CQ96" s="331"/>
      <c r="CR96" s="331"/>
      <c r="CS96" s="331"/>
      <c r="CT96" s="331"/>
      <c r="CU96" s="331"/>
      <c r="CV96" s="331"/>
      <c r="CW96" s="331"/>
      <c r="CX96" s="331"/>
      <c r="CY96" s="331"/>
      <c r="CZ96" s="331"/>
      <c r="DA96" s="331"/>
      <c r="DB96" s="331"/>
      <c r="DC96" s="331"/>
      <c r="DD96" s="331"/>
      <c r="DE96" s="331"/>
      <c r="DF96" s="331"/>
      <c r="DG96" s="331"/>
      <c r="DH96" s="331"/>
      <c r="DI96" s="331"/>
      <c r="DJ96" s="331"/>
      <c r="DK96" s="331"/>
      <c r="DL96" s="331"/>
      <c r="DM96" s="331"/>
      <c r="DN96" s="331"/>
      <c r="DO96" s="331"/>
      <c r="DP96" s="331"/>
      <c r="DQ96" s="331"/>
      <c r="DR96" s="331"/>
      <c r="DS96" s="331"/>
      <c r="DT96" s="331"/>
      <c r="DU96" s="331"/>
      <c r="DV96" s="331"/>
      <c r="DW96" s="331"/>
      <c r="DX96" s="331"/>
      <c r="DY96" s="340"/>
      <c r="DZ96" s="335"/>
      <c r="EA96" s="335"/>
    </row>
    <row r="97" spans="2:131" ht="20.25" x14ac:dyDescent="0.3">
      <c r="B97" s="247"/>
      <c r="C97" s="134"/>
      <c r="D97" s="133"/>
      <c r="E97" s="260"/>
      <c r="F97" s="261"/>
      <c r="G97" s="330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3"/>
      <c r="BL97" s="343"/>
      <c r="BM97" s="335"/>
      <c r="BN97" s="335"/>
      <c r="BO97" s="344"/>
      <c r="BP97" s="345"/>
      <c r="BQ97" s="336"/>
      <c r="BR97" s="346"/>
      <c r="BS97" s="347"/>
      <c r="BT97" s="331"/>
      <c r="BU97" s="331"/>
      <c r="BV97" s="331"/>
      <c r="BW97" s="331"/>
      <c r="BX97" s="33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/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331"/>
      <c r="CV97" s="331"/>
      <c r="CW97" s="331"/>
      <c r="CX97" s="331"/>
      <c r="CY97" s="331"/>
      <c r="CZ97" s="331"/>
      <c r="DA97" s="331"/>
      <c r="DB97" s="331"/>
      <c r="DC97" s="331"/>
      <c r="DD97" s="331"/>
      <c r="DE97" s="331"/>
      <c r="DF97" s="331"/>
      <c r="DG97" s="331"/>
      <c r="DH97" s="331"/>
      <c r="DI97" s="331"/>
      <c r="DJ97" s="331"/>
      <c r="DK97" s="331"/>
      <c r="DL97" s="331"/>
      <c r="DM97" s="331"/>
      <c r="DN97" s="331"/>
      <c r="DO97" s="331"/>
      <c r="DP97" s="331"/>
      <c r="DQ97" s="331"/>
      <c r="DR97" s="331"/>
      <c r="DS97" s="331"/>
      <c r="DT97" s="331"/>
      <c r="DU97" s="331"/>
      <c r="DV97" s="331"/>
      <c r="DW97" s="331"/>
      <c r="DX97" s="331"/>
      <c r="DY97" s="340"/>
      <c r="DZ97" s="335"/>
      <c r="EA97" s="335"/>
    </row>
    <row r="98" spans="2:131" ht="20.25" x14ac:dyDescent="0.3">
      <c r="B98" s="247"/>
      <c r="C98" s="134"/>
      <c r="D98" s="133"/>
      <c r="E98" s="260"/>
      <c r="F98" s="261"/>
      <c r="G98" s="330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3"/>
      <c r="AZ98" s="343"/>
      <c r="BA98" s="343"/>
      <c r="BB98" s="343"/>
      <c r="BC98" s="343"/>
      <c r="BD98" s="343"/>
      <c r="BE98" s="343"/>
      <c r="BF98" s="343"/>
      <c r="BG98" s="343"/>
      <c r="BH98" s="343"/>
      <c r="BI98" s="343"/>
      <c r="BJ98" s="343"/>
      <c r="BK98" s="343"/>
      <c r="BL98" s="343"/>
      <c r="BM98" s="335"/>
      <c r="BN98" s="335"/>
      <c r="BO98" s="344"/>
      <c r="BP98" s="345"/>
      <c r="BQ98" s="336"/>
      <c r="BR98" s="346"/>
      <c r="BS98" s="347"/>
      <c r="BT98" s="331"/>
      <c r="BU98" s="331"/>
      <c r="BV98" s="331"/>
      <c r="BW98" s="331"/>
      <c r="BX98" s="331"/>
      <c r="BY98" s="331"/>
      <c r="BZ98" s="331"/>
      <c r="CA98" s="331"/>
      <c r="CB98" s="331"/>
      <c r="CC98" s="331"/>
      <c r="CD98" s="331"/>
      <c r="CE98" s="331"/>
      <c r="CF98" s="331"/>
      <c r="CG98" s="331"/>
      <c r="CH98" s="331"/>
      <c r="CI98" s="331"/>
      <c r="CJ98" s="331"/>
      <c r="CK98" s="331"/>
      <c r="CL98" s="331"/>
      <c r="CM98" s="331"/>
      <c r="CN98" s="331"/>
      <c r="CO98" s="331"/>
      <c r="CP98" s="331"/>
      <c r="CQ98" s="331"/>
      <c r="CR98" s="331"/>
      <c r="CS98" s="331"/>
      <c r="CT98" s="331"/>
      <c r="CU98" s="331"/>
      <c r="CV98" s="331"/>
      <c r="CW98" s="331"/>
      <c r="CX98" s="331"/>
      <c r="CY98" s="331"/>
      <c r="CZ98" s="331"/>
      <c r="DA98" s="331"/>
      <c r="DB98" s="331"/>
      <c r="DC98" s="331"/>
      <c r="DD98" s="331"/>
      <c r="DE98" s="331"/>
      <c r="DF98" s="331"/>
      <c r="DG98" s="331"/>
      <c r="DH98" s="331"/>
      <c r="DI98" s="331"/>
      <c r="DJ98" s="331"/>
      <c r="DK98" s="331"/>
      <c r="DL98" s="331"/>
      <c r="DM98" s="331"/>
      <c r="DN98" s="331"/>
      <c r="DO98" s="331"/>
      <c r="DP98" s="331"/>
      <c r="DQ98" s="331"/>
      <c r="DR98" s="331"/>
      <c r="DS98" s="331"/>
      <c r="DT98" s="331"/>
      <c r="DU98" s="331"/>
      <c r="DV98" s="331"/>
      <c r="DW98" s="331"/>
      <c r="DX98" s="331"/>
      <c r="DY98" s="340"/>
      <c r="DZ98" s="335"/>
      <c r="EA98" s="335"/>
    </row>
    <row r="99" spans="2:131" ht="20.25" x14ac:dyDescent="0.3">
      <c r="B99" s="247"/>
      <c r="C99" s="134"/>
      <c r="D99" s="133"/>
      <c r="E99" s="260"/>
      <c r="F99" s="261"/>
      <c r="G99" s="330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343"/>
      <c r="BC99" s="343"/>
      <c r="BD99" s="343"/>
      <c r="BE99" s="343"/>
      <c r="BF99" s="343"/>
      <c r="BG99" s="343"/>
      <c r="BH99" s="343"/>
      <c r="BI99" s="343"/>
      <c r="BJ99" s="343"/>
      <c r="BK99" s="343"/>
      <c r="BL99" s="343"/>
      <c r="BM99" s="335"/>
      <c r="BN99" s="335"/>
      <c r="BO99" s="344"/>
      <c r="BP99" s="345"/>
      <c r="BQ99" s="336"/>
      <c r="BR99" s="346"/>
      <c r="BS99" s="347"/>
      <c r="BT99" s="331"/>
      <c r="BU99" s="331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1"/>
      <c r="DE99" s="331"/>
      <c r="DF99" s="331"/>
      <c r="DG99" s="331"/>
      <c r="DH99" s="331"/>
      <c r="DI99" s="331"/>
      <c r="DJ99" s="331"/>
      <c r="DK99" s="331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1"/>
      <c r="DW99" s="331"/>
      <c r="DX99" s="331"/>
      <c r="DY99" s="340"/>
      <c r="DZ99" s="335"/>
      <c r="EA99" s="335"/>
    </row>
    <row r="100" spans="2:131" ht="20.25" x14ac:dyDescent="0.3">
      <c r="B100" s="247"/>
      <c r="C100" s="134"/>
      <c r="D100" s="133"/>
      <c r="E100" s="260"/>
      <c r="F100" s="261"/>
      <c r="G100" s="330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  <c r="BA100" s="343"/>
      <c r="BB100" s="343"/>
      <c r="BC100" s="343"/>
      <c r="BD100" s="343"/>
      <c r="BE100" s="343"/>
      <c r="BF100" s="343"/>
      <c r="BG100" s="343"/>
      <c r="BH100" s="343"/>
      <c r="BI100" s="343"/>
      <c r="BJ100" s="343"/>
      <c r="BK100" s="343"/>
      <c r="BL100" s="343"/>
      <c r="BM100" s="335"/>
      <c r="BN100" s="335"/>
      <c r="BO100" s="344"/>
      <c r="BP100" s="345"/>
      <c r="BQ100" s="336"/>
      <c r="BR100" s="346"/>
      <c r="BS100" s="347"/>
      <c r="BT100" s="331"/>
      <c r="BU100" s="331"/>
      <c r="BV100" s="331"/>
      <c r="BW100" s="331"/>
      <c r="BX100" s="331"/>
      <c r="BY100" s="331"/>
      <c r="BZ100" s="331"/>
      <c r="CA100" s="331"/>
      <c r="CB100" s="331"/>
      <c r="CC100" s="331"/>
      <c r="CD100" s="331"/>
      <c r="CE100" s="331"/>
      <c r="CF100" s="331"/>
      <c r="CG100" s="331"/>
      <c r="CH100" s="331"/>
      <c r="CI100" s="331"/>
      <c r="CJ100" s="331"/>
      <c r="CK100" s="331"/>
      <c r="CL100" s="331"/>
      <c r="CM100" s="331"/>
      <c r="CN100" s="331"/>
      <c r="CO100" s="331"/>
      <c r="CP100" s="331"/>
      <c r="CQ100" s="331"/>
      <c r="CR100" s="331"/>
      <c r="CS100" s="331"/>
      <c r="CT100" s="331"/>
      <c r="CU100" s="331"/>
      <c r="CV100" s="331"/>
      <c r="CW100" s="331"/>
      <c r="CX100" s="331"/>
      <c r="CY100" s="331"/>
      <c r="CZ100" s="331"/>
      <c r="DA100" s="331"/>
      <c r="DB100" s="331"/>
      <c r="DC100" s="331"/>
      <c r="DD100" s="331"/>
      <c r="DE100" s="331"/>
      <c r="DF100" s="331"/>
      <c r="DG100" s="331"/>
      <c r="DH100" s="331"/>
      <c r="DI100" s="331"/>
      <c r="DJ100" s="331"/>
      <c r="DK100" s="331"/>
      <c r="DL100" s="331"/>
      <c r="DM100" s="331"/>
      <c r="DN100" s="331"/>
      <c r="DO100" s="331"/>
      <c r="DP100" s="331"/>
      <c r="DQ100" s="331"/>
      <c r="DR100" s="331"/>
      <c r="DS100" s="331"/>
      <c r="DT100" s="331"/>
      <c r="DU100" s="331"/>
      <c r="DV100" s="331"/>
      <c r="DW100" s="331"/>
      <c r="DX100" s="331"/>
      <c r="DY100" s="340"/>
      <c r="DZ100" s="335"/>
      <c r="EA100" s="335"/>
    </row>
    <row r="101" spans="2:131" ht="21" thickBot="1" x14ac:dyDescent="0.35">
      <c r="B101" s="247"/>
      <c r="C101" s="134"/>
      <c r="D101" s="133"/>
      <c r="E101" s="270"/>
      <c r="F101" s="261"/>
      <c r="G101" s="330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  <c r="BA101" s="343"/>
      <c r="BB101" s="343"/>
      <c r="BC101" s="343"/>
      <c r="BD101" s="343"/>
      <c r="BE101" s="343"/>
      <c r="BF101" s="343"/>
      <c r="BG101" s="343"/>
      <c r="BH101" s="343"/>
      <c r="BI101" s="343"/>
      <c r="BJ101" s="343"/>
      <c r="BK101" s="343"/>
      <c r="BL101" s="343"/>
      <c r="BM101" s="335"/>
      <c r="BN101" s="335"/>
      <c r="BO101" s="344"/>
      <c r="BP101" s="345"/>
      <c r="BQ101" s="336"/>
      <c r="BR101" s="346"/>
      <c r="BS101" s="347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/>
      <c r="CJ101" s="331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331"/>
      <c r="DG101" s="331"/>
      <c r="DH101" s="331"/>
      <c r="DI101" s="331"/>
      <c r="DJ101" s="331"/>
      <c r="DK101" s="331"/>
      <c r="DL101" s="331"/>
      <c r="DM101" s="331"/>
      <c r="DN101" s="331"/>
      <c r="DO101" s="331"/>
      <c r="DP101" s="331"/>
      <c r="DQ101" s="331"/>
      <c r="DR101" s="331"/>
      <c r="DS101" s="331"/>
      <c r="DT101" s="331"/>
      <c r="DU101" s="331"/>
      <c r="DV101" s="331"/>
      <c r="DW101" s="331"/>
      <c r="DX101" s="331"/>
      <c r="DY101" s="340"/>
      <c r="DZ101" s="335"/>
      <c r="EA101" s="335"/>
    </row>
    <row r="102" spans="2:131" ht="20.25" x14ac:dyDescent="0.3">
      <c r="B102" s="247"/>
      <c r="C102" s="134"/>
      <c r="D102" s="133"/>
      <c r="E102" s="259"/>
      <c r="F102" s="261"/>
      <c r="G102" s="330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  <c r="BJ102" s="343"/>
      <c r="BK102" s="343"/>
      <c r="BL102" s="343"/>
      <c r="BM102" s="335"/>
      <c r="BN102" s="335"/>
      <c r="BO102" s="344"/>
      <c r="BP102" s="345"/>
      <c r="BQ102" s="336"/>
      <c r="BR102" s="346"/>
      <c r="BS102" s="347"/>
      <c r="BT102" s="331"/>
      <c r="BU102" s="331"/>
      <c r="BV102" s="331"/>
      <c r="BW102" s="331"/>
      <c r="BX102" s="331"/>
      <c r="BY102" s="331"/>
      <c r="BZ102" s="331"/>
      <c r="CA102" s="331"/>
      <c r="CB102" s="331"/>
      <c r="CC102" s="331"/>
      <c r="CD102" s="331"/>
      <c r="CE102" s="331"/>
      <c r="CF102" s="331"/>
      <c r="CG102" s="331"/>
      <c r="CH102" s="331"/>
      <c r="CI102" s="331"/>
      <c r="CJ102" s="331"/>
      <c r="CK102" s="331"/>
      <c r="CL102" s="331"/>
      <c r="CM102" s="331"/>
      <c r="CN102" s="331"/>
      <c r="CO102" s="331"/>
      <c r="CP102" s="331"/>
      <c r="CQ102" s="331"/>
      <c r="CR102" s="331"/>
      <c r="CS102" s="331"/>
      <c r="CT102" s="331"/>
      <c r="CU102" s="331"/>
      <c r="CV102" s="331"/>
      <c r="CW102" s="331"/>
      <c r="CX102" s="331"/>
      <c r="CY102" s="331"/>
      <c r="CZ102" s="331"/>
      <c r="DA102" s="331"/>
      <c r="DB102" s="331"/>
      <c r="DC102" s="331"/>
      <c r="DD102" s="331"/>
      <c r="DE102" s="331"/>
      <c r="DF102" s="331"/>
      <c r="DG102" s="331"/>
      <c r="DH102" s="331"/>
      <c r="DI102" s="331"/>
      <c r="DJ102" s="331"/>
      <c r="DK102" s="331"/>
      <c r="DL102" s="331"/>
      <c r="DM102" s="331"/>
      <c r="DN102" s="331"/>
      <c r="DO102" s="331"/>
      <c r="DP102" s="331"/>
      <c r="DQ102" s="331"/>
      <c r="DR102" s="331"/>
      <c r="DS102" s="331"/>
      <c r="DT102" s="331"/>
      <c r="DU102" s="331"/>
      <c r="DV102" s="331"/>
      <c r="DW102" s="331"/>
      <c r="DX102" s="331"/>
      <c r="DY102" s="340"/>
      <c r="DZ102" s="335"/>
      <c r="EA102" s="335"/>
    </row>
    <row r="103" spans="2:131" ht="20.25" x14ac:dyDescent="0.3">
      <c r="B103" s="244"/>
      <c r="C103" s="246"/>
      <c r="D103" s="244"/>
      <c r="E103" s="238"/>
      <c r="F103" s="245"/>
      <c r="G103" s="239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43"/>
      <c r="BA103" s="343"/>
      <c r="BB103" s="343"/>
      <c r="BC103" s="343"/>
      <c r="BD103" s="343"/>
      <c r="BE103" s="343"/>
      <c r="BF103" s="343"/>
      <c r="BG103" s="343"/>
      <c r="BH103" s="343"/>
      <c r="BI103" s="343"/>
      <c r="BJ103" s="343"/>
      <c r="BK103" s="343"/>
      <c r="BL103" s="343"/>
      <c r="BM103" s="335"/>
      <c r="BN103" s="335"/>
      <c r="BO103" s="344"/>
      <c r="BP103" s="345"/>
      <c r="BQ103" s="336"/>
      <c r="BR103" s="346"/>
      <c r="BS103" s="347"/>
      <c r="BT103" s="331"/>
      <c r="BU103" s="331"/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1"/>
      <c r="CK103" s="331"/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1"/>
      <c r="DC103" s="331"/>
      <c r="DD103" s="331"/>
      <c r="DE103" s="331"/>
      <c r="DF103" s="331"/>
      <c r="DG103" s="331"/>
      <c r="DH103" s="331"/>
      <c r="DI103" s="331"/>
      <c r="DJ103" s="331"/>
      <c r="DK103" s="331"/>
      <c r="DL103" s="331"/>
      <c r="DM103" s="331"/>
      <c r="DN103" s="331"/>
      <c r="DO103" s="331"/>
      <c r="DP103" s="331"/>
      <c r="DQ103" s="331"/>
      <c r="DR103" s="331"/>
      <c r="DS103" s="331"/>
      <c r="DT103" s="331"/>
      <c r="DU103" s="331"/>
      <c r="DV103" s="331"/>
      <c r="DW103" s="331"/>
      <c r="DX103" s="331"/>
      <c r="DY103" s="340"/>
      <c r="DZ103" s="335"/>
      <c r="EA103" s="335"/>
    </row>
    <row r="104" spans="2:131" ht="20.25" x14ac:dyDescent="0.3">
      <c r="B104" s="244"/>
      <c r="C104" s="246"/>
      <c r="D104" s="244"/>
      <c r="E104" s="238"/>
      <c r="F104" s="245"/>
      <c r="G104" s="239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43"/>
      <c r="BF104" s="343"/>
      <c r="BG104" s="343"/>
      <c r="BH104" s="343"/>
      <c r="BI104" s="343"/>
      <c r="BJ104" s="343"/>
      <c r="BK104" s="343"/>
      <c r="BL104" s="343"/>
      <c r="BM104" s="335"/>
      <c r="BN104" s="335"/>
      <c r="BO104" s="344"/>
      <c r="BP104" s="345"/>
      <c r="BQ104" s="336"/>
      <c r="BR104" s="346"/>
      <c r="BS104" s="347"/>
      <c r="BT104" s="331"/>
      <c r="BU104" s="331"/>
      <c r="BV104" s="331"/>
      <c r="BW104" s="331"/>
      <c r="BX104" s="331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/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331"/>
      <c r="DG104" s="331"/>
      <c r="DH104" s="331"/>
      <c r="DI104" s="331"/>
      <c r="DJ104" s="331"/>
      <c r="DK104" s="331"/>
      <c r="DL104" s="331"/>
      <c r="DM104" s="331"/>
      <c r="DN104" s="331"/>
      <c r="DO104" s="331"/>
      <c r="DP104" s="331"/>
      <c r="DQ104" s="331"/>
      <c r="DR104" s="331"/>
      <c r="DS104" s="331"/>
      <c r="DT104" s="331"/>
      <c r="DU104" s="331"/>
      <c r="DV104" s="331"/>
      <c r="DW104" s="331"/>
      <c r="DX104" s="331"/>
      <c r="DY104" s="340"/>
      <c r="DZ104" s="335"/>
      <c r="EA104" s="335"/>
    </row>
    <row r="105" spans="2:131" ht="20.25" x14ac:dyDescent="0.3">
      <c r="B105" s="244"/>
      <c r="C105" s="246"/>
      <c r="D105" s="244"/>
      <c r="E105" s="238"/>
      <c r="F105" s="245"/>
      <c r="G105" s="239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43"/>
      <c r="BE105" s="343"/>
      <c r="BF105" s="343"/>
      <c r="BG105" s="343"/>
      <c r="BH105" s="343"/>
      <c r="BI105" s="343"/>
      <c r="BJ105" s="343"/>
      <c r="BK105" s="343"/>
      <c r="BL105" s="343"/>
      <c r="BM105" s="335"/>
      <c r="BN105" s="335"/>
      <c r="BO105" s="344"/>
      <c r="BP105" s="345"/>
      <c r="BQ105" s="336"/>
      <c r="BR105" s="346"/>
      <c r="BS105" s="347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331"/>
      <c r="DG105" s="331"/>
      <c r="DH105" s="331"/>
      <c r="DI105" s="331"/>
      <c r="DJ105" s="331"/>
      <c r="DK105" s="331"/>
      <c r="DL105" s="331"/>
      <c r="DM105" s="331"/>
      <c r="DN105" s="331"/>
      <c r="DO105" s="331"/>
      <c r="DP105" s="331"/>
      <c r="DQ105" s="331"/>
      <c r="DR105" s="331"/>
      <c r="DS105" s="331"/>
      <c r="DT105" s="331"/>
      <c r="DU105" s="331"/>
      <c r="DV105" s="331"/>
      <c r="DW105" s="331"/>
      <c r="DX105" s="331"/>
      <c r="DY105" s="340"/>
      <c r="DZ105" s="335"/>
      <c r="EA105" s="335"/>
    </row>
    <row r="106" spans="2:131" ht="20.25" x14ac:dyDescent="0.3">
      <c r="B106" s="244"/>
      <c r="C106" s="246"/>
      <c r="D106" s="244"/>
      <c r="E106" s="238"/>
      <c r="F106" s="245"/>
      <c r="G106" s="239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3"/>
      <c r="BM106" s="335"/>
      <c r="BN106" s="335"/>
      <c r="BO106" s="344"/>
      <c r="BP106" s="345"/>
      <c r="BQ106" s="336"/>
      <c r="BR106" s="346"/>
      <c r="BS106" s="347"/>
      <c r="BT106" s="331"/>
      <c r="BU106" s="331"/>
      <c r="BV106" s="331"/>
      <c r="BW106" s="331"/>
      <c r="BX106" s="331"/>
      <c r="BY106" s="331"/>
      <c r="BZ106" s="331"/>
      <c r="CA106" s="331"/>
      <c r="CB106" s="331"/>
      <c r="CC106" s="331"/>
      <c r="CD106" s="331"/>
      <c r="CE106" s="331"/>
      <c r="CF106" s="331"/>
      <c r="CG106" s="331"/>
      <c r="CH106" s="331"/>
      <c r="CI106" s="331"/>
      <c r="CJ106" s="331"/>
      <c r="CK106" s="331"/>
      <c r="CL106" s="331"/>
      <c r="CM106" s="331"/>
      <c r="CN106" s="331"/>
      <c r="CO106" s="331"/>
      <c r="CP106" s="331"/>
      <c r="CQ106" s="331"/>
      <c r="CR106" s="331"/>
      <c r="CS106" s="331"/>
      <c r="CT106" s="331"/>
      <c r="CU106" s="331"/>
      <c r="CV106" s="331"/>
      <c r="CW106" s="331"/>
      <c r="CX106" s="331"/>
      <c r="CY106" s="331"/>
      <c r="CZ106" s="331"/>
      <c r="DA106" s="331"/>
      <c r="DB106" s="331"/>
      <c r="DC106" s="331"/>
      <c r="DD106" s="331"/>
      <c r="DE106" s="331"/>
      <c r="DF106" s="331"/>
      <c r="DG106" s="331"/>
      <c r="DH106" s="331"/>
      <c r="DI106" s="331"/>
      <c r="DJ106" s="331"/>
      <c r="DK106" s="331"/>
      <c r="DL106" s="331"/>
      <c r="DM106" s="331"/>
      <c r="DN106" s="331"/>
      <c r="DO106" s="331"/>
      <c r="DP106" s="331"/>
      <c r="DQ106" s="331"/>
      <c r="DR106" s="331"/>
      <c r="DS106" s="331"/>
      <c r="DT106" s="331"/>
      <c r="DU106" s="331"/>
      <c r="DV106" s="331"/>
      <c r="DW106" s="331"/>
      <c r="DX106" s="331"/>
      <c r="DY106" s="340"/>
      <c r="DZ106" s="335"/>
      <c r="EA106" s="335"/>
    </row>
    <row r="107" spans="2:131" ht="20.25" x14ac:dyDescent="0.3">
      <c r="B107" s="244"/>
      <c r="C107" s="246"/>
      <c r="D107" s="244"/>
      <c r="E107" s="238"/>
      <c r="F107" s="245"/>
      <c r="G107" s="239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  <c r="BJ107" s="343"/>
      <c r="BK107" s="343"/>
      <c r="BL107" s="343"/>
      <c r="BM107" s="335"/>
      <c r="BN107" s="335"/>
      <c r="BO107" s="344"/>
      <c r="BP107" s="345"/>
      <c r="BQ107" s="336"/>
      <c r="BR107" s="346"/>
      <c r="BS107" s="347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  <c r="DB107" s="331"/>
      <c r="DC107" s="331"/>
      <c r="DD107" s="331"/>
      <c r="DE107" s="331"/>
      <c r="DF107" s="331"/>
      <c r="DG107" s="331"/>
      <c r="DH107" s="331"/>
      <c r="DI107" s="331"/>
      <c r="DJ107" s="331"/>
      <c r="DK107" s="331"/>
      <c r="DL107" s="331"/>
      <c r="DM107" s="331"/>
      <c r="DN107" s="331"/>
      <c r="DO107" s="331"/>
      <c r="DP107" s="331"/>
      <c r="DQ107" s="331"/>
      <c r="DR107" s="331"/>
      <c r="DS107" s="331"/>
      <c r="DT107" s="331"/>
      <c r="DU107" s="331"/>
      <c r="DV107" s="331"/>
      <c r="DW107" s="331"/>
      <c r="DX107" s="331"/>
      <c r="DY107" s="340"/>
      <c r="DZ107" s="335"/>
      <c r="EA107" s="335"/>
    </row>
    <row r="108" spans="2:131" ht="20.25" x14ac:dyDescent="0.3">
      <c r="B108" s="244"/>
      <c r="C108" s="246"/>
      <c r="D108" s="244"/>
      <c r="E108" s="238"/>
      <c r="F108" s="245"/>
      <c r="G108" s="239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3"/>
      <c r="AZ108" s="343"/>
      <c r="BA108" s="343"/>
      <c r="BB108" s="343"/>
      <c r="BC108" s="343"/>
      <c r="BD108" s="343"/>
      <c r="BE108" s="343"/>
      <c r="BF108" s="343"/>
      <c r="BG108" s="343"/>
      <c r="BH108" s="343"/>
      <c r="BI108" s="343"/>
      <c r="BJ108" s="343"/>
      <c r="BK108" s="343"/>
      <c r="BL108" s="343"/>
      <c r="BM108" s="335"/>
      <c r="BN108" s="335"/>
      <c r="BO108" s="344"/>
      <c r="BP108" s="345"/>
      <c r="BQ108" s="336"/>
      <c r="BR108" s="346"/>
      <c r="BS108" s="347"/>
      <c r="BT108" s="331"/>
      <c r="BU108" s="331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1"/>
      <c r="CM108" s="331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1"/>
      <c r="DE108" s="331"/>
      <c r="DF108" s="331"/>
      <c r="DG108" s="331"/>
      <c r="DH108" s="331"/>
      <c r="DI108" s="331"/>
      <c r="DJ108" s="331"/>
      <c r="DK108" s="331"/>
      <c r="DL108" s="331"/>
      <c r="DM108" s="331"/>
      <c r="DN108" s="331"/>
      <c r="DO108" s="331"/>
      <c r="DP108" s="331"/>
      <c r="DQ108" s="331"/>
      <c r="DR108" s="331"/>
      <c r="DS108" s="331"/>
      <c r="DT108" s="331"/>
      <c r="DU108" s="331"/>
      <c r="DV108" s="331"/>
      <c r="DW108" s="331"/>
      <c r="DX108" s="331"/>
      <c r="DY108" s="340"/>
      <c r="DZ108" s="335"/>
      <c r="EA108" s="335"/>
    </row>
    <row r="109" spans="2:131" ht="20.25" x14ac:dyDescent="0.3">
      <c r="B109" s="244"/>
      <c r="C109" s="246"/>
      <c r="D109" s="244"/>
      <c r="E109" s="238"/>
      <c r="F109" s="245"/>
      <c r="G109" s="239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  <c r="AP109" s="343"/>
      <c r="AQ109" s="343"/>
      <c r="AR109" s="343"/>
      <c r="AS109" s="343"/>
      <c r="AT109" s="343"/>
      <c r="AU109" s="343"/>
      <c r="AV109" s="343"/>
      <c r="AW109" s="343"/>
      <c r="AX109" s="343"/>
      <c r="AY109" s="343"/>
      <c r="AZ109" s="343"/>
      <c r="BA109" s="343"/>
      <c r="BB109" s="343"/>
      <c r="BC109" s="343"/>
      <c r="BD109" s="343"/>
      <c r="BE109" s="343"/>
      <c r="BF109" s="343"/>
      <c r="BG109" s="343"/>
      <c r="BH109" s="343"/>
      <c r="BI109" s="343"/>
      <c r="BJ109" s="343"/>
      <c r="BK109" s="343"/>
      <c r="BL109" s="343"/>
      <c r="BM109" s="335"/>
      <c r="BN109" s="335"/>
      <c r="BO109" s="344"/>
      <c r="BP109" s="345"/>
      <c r="BQ109" s="336"/>
      <c r="BR109" s="346"/>
      <c r="BS109" s="347"/>
      <c r="BT109" s="331"/>
      <c r="BU109" s="331"/>
      <c r="BV109" s="331"/>
      <c r="BW109" s="331"/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/>
      <c r="CJ109" s="331"/>
      <c r="CK109" s="331"/>
      <c r="CL109" s="331"/>
      <c r="CM109" s="331"/>
      <c r="CN109" s="331"/>
      <c r="CO109" s="331"/>
      <c r="CP109" s="331"/>
      <c r="CQ109" s="331"/>
      <c r="CR109" s="331"/>
      <c r="CS109" s="331"/>
      <c r="CT109" s="331"/>
      <c r="CU109" s="331"/>
      <c r="CV109" s="331"/>
      <c r="CW109" s="331"/>
      <c r="CX109" s="331"/>
      <c r="CY109" s="331"/>
      <c r="CZ109" s="331"/>
      <c r="DA109" s="331"/>
      <c r="DB109" s="331"/>
      <c r="DC109" s="331"/>
      <c r="DD109" s="331"/>
      <c r="DE109" s="331"/>
      <c r="DF109" s="331"/>
      <c r="DG109" s="331"/>
      <c r="DH109" s="331"/>
      <c r="DI109" s="331"/>
      <c r="DJ109" s="331"/>
      <c r="DK109" s="331"/>
      <c r="DL109" s="331"/>
      <c r="DM109" s="331"/>
      <c r="DN109" s="331"/>
      <c r="DO109" s="331"/>
      <c r="DP109" s="331"/>
      <c r="DQ109" s="331"/>
      <c r="DR109" s="331"/>
      <c r="DS109" s="331"/>
      <c r="DT109" s="331"/>
      <c r="DU109" s="331"/>
      <c r="DV109" s="331"/>
      <c r="DW109" s="331"/>
      <c r="DX109" s="331"/>
      <c r="DY109" s="340"/>
      <c r="DZ109" s="335"/>
      <c r="EA109" s="335"/>
    </row>
    <row r="110" spans="2:131" ht="20.25" x14ac:dyDescent="0.3">
      <c r="B110" s="244"/>
      <c r="C110" s="246"/>
      <c r="D110" s="244"/>
      <c r="E110" s="238"/>
      <c r="F110" s="245"/>
      <c r="G110" s="239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43"/>
      <c r="BK110" s="343"/>
      <c r="BL110" s="343"/>
      <c r="BM110" s="335"/>
      <c r="BN110" s="335"/>
      <c r="BO110" s="344"/>
      <c r="BP110" s="345"/>
      <c r="BQ110" s="336"/>
      <c r="BR110" s="346"/>
      <c r="BS110" s="347"/>
      <c r="BT110" s="331"/>
      <c r="BU110" s="331"/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/>
      <c r="CJ110" s="331"/>
      <c r="CK110" s="331"/>
      <c r="CL110" s="331"/>
      <c r="CM110" s="331"/>
      <c r="CN110" s="331"/>
      <c r="CO110" s="331"/>
      <c r="CP110" s="331"/>
      <c r="CQ110" s="331"/>
      <c r="CR110" s="331"/>
      <c r="CS110" s="331"/>
      <c r="CT110" s="331"/>
      <c r="CU110" s="331"/>
      <c r="CV110" s="331"/>
      <c r="CW110" s="331"/>
      <c r="CX110" s="331"/>
      <c r="CY110" s="331"/>
      <c r="CZ110" s="331"/>
      <c r="DA110" s="331"/>
      <c r="DB110" s="331"/>
      <c r="DC110" s="331"/>
      <c r="DD110" s="331"/>
      <c r="DE110" s="331"/>
      <c r="DF110" s="331"/>
      <c r="DG110" s="331"/>
      <c r="DH110" s="331"/>
      <c r="DI110" s="331"/>
      <c r="DJ110" s="331"/>
      <c r="DK110" s="331"/>
      <c r="DL110" s="331"/>
      <c r="DM110" s="331"/>
      <c r="DN110" s="331"/>
      <c r="DO110" s="331"/>
      <c r="DP110" s="331"/>
      <c r="DQ110" s="331"/>
      <c r="DR110" s="331"/>
      <c r="DS110" s="331"/>
      <c r="DT110" s="331"/>
      <c r="DU110" s="331"/>
      <c r="DV110" s="331"/>
      <c r="DW110" s="331"/>
      <c r="DX110" s="331"/>
      <c r="DY110" s="340"/>
      <c r="DZ110" s="335"/>
      <c r="EA110" s="335"/>
    </row>
    <row r="111" spans="2:131" ht="20.25" x14ac:dyDescent="0.3">
      <c r="B111" s="244"/>
      <c r="C111" s="246"/>
      <c r="D111" s="244"/>
      <c r="E111" s="238"/>
      <c r="F111" s="245"/>
      <c r="G111" s="239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  <c r="AY111" s="343"/>
      <c r="AZ111" s="343"/>
      <c r="BA111" s="343"/>
      <c r="BB111" s="343"/>
      <c r="BC111" s="343"/>
      <c r="BD111" s="343"/>
      <c r="BE111" s="343"/>
      <c r="BF111" s="343"/>
      <c r="BG111" s="343"/>
      <c r="BH111" s="343"/>
      <c r="BI111" s="343"/>
      <c r="BJ111" s="343"/>
      <c r="BK111" s="343"/>
      <c r="BL111" s="343"/>
      <c r="BM111" s="335"/>
      <c r="BN111" s="335"/>
      <c r="BO111" s="344"/>
      <c r="BP111" s="345"/>
      <c r="BQ111" s="336"/>
      <c r="BR111" s="346"/>
      <c r="BS111" s="347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31"/>
      <c r="DH111" s="331"/>
      <c r="DI111" s="331"/>
      <c r="DJ111" s="331"/>
      <c r="DK111" s="331"/>
      <c r="DL111" s="331"/>
      <c r="DM111" s="331"/>
      <c r="DN111" s="331"/>
      <c r="DO111" s="331"/>
      <c r="DP111" s="331"/>
      <c r="DQ111" s="331"/>
      <c r="DR111" s="331"/>
      <c r="DS111" s="331"/>
      <c r="DT111" s="331"/>
      <c r="DU111" s="331"/>
      <c r="DV111" s="331"/>
      <c r="DW111" s="331"/>
      <c r="DX111" s="331"/>
      <c r="DY111" s="340"/>
      <c r="DZ111" s="335"/>
      <c r="EA111" s="335"/>
    </row>
    <row r="112" spans="2:131" ht="20.25" x14ac:dyDescent="0.3">
      <c r="B112" s="244"/>
      <c r="C112" s="246"/>
      <c r="D112" s="244"/>
      <c r="E112" s="238"/>
      <c r="F112" s="245"/>
      <c r="G112" s="239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  <c r="AY112" s="343"/>
      <c r="AZ112" s="343"/>
      <c r="BA112" s="343"/>
      <c r="BB112" s="343"/>
      <c r="BC112" s="343"/>
      <c r="BD112" s="343"/>
      <c r="BE112" s="343"/>
      <c r="BF112" s="343"/>
      <c r="BG112" s="343"/>
      <c r="BH112" s="343"/>
      <c r="BI112" s="343"/>
      <c r="BJ112" s="343"/>
      <c r="BK112" s="343"/>
      <c r="BL112" s="343"/>
      <c r="BM112" s="335"/>
      <c r="BN112" s="335"/>
      <c r="BO112" s="344"/>
      <c r="BP112" s="345"/>
      <c r="BQ112" s="336"/>
      <c r="BR112" s="346"/>
      <c r="BS112" s="347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331"/>
      <c r="DG112" s="331"/>
      <c r="DH112" s="331"/>
      <c r="DI112" s="331"/>
      <c r="DJ112" s="331"/>
      <c r="DK112" s="331"/>
      <c r="DL112" s="331"/>
      <c r="DM112" s="331"/>
      <c r="DN112" s="331"/>
      <c r="DO112" s="331"/>
      <c r="DP112" s="331"/>
      <c r="DQ112" s="331"/>
      <c r="DR112" s="331"/>
      <c r="DS112" s="331"/>
      <c r="DT112" s="331"/>
      <c r="DU112" s="331"/>
      <c r="DV112" s="331"/>
      <c r="DW112" s="331"/>
      <c r="DX112" s="331"/>
      <c r="DY112" s="340"/>
      <c r="DZ112" s="335"/>
      <c r="EA112" s="335"/>
    </row>
    <row r="113" spans="2:131" ht="20.25" x14ac:dyDescent="0.3">
      <c r="B113" s="244"/>
      <c r="C113" s="246"/>
      <c r="D113" s="244"/>
      <c r="E113" s="238"/>
      <c r="F113" s="245"/>
      <c r="G113" s="239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3"/>
      <c r="BK113" s="343"/>
      <c r="BL113" s="343"/>
      <c r="BM113" s="335"/>
      <c r="BN113" s="335"/>
      <c r="BO113" s="344"/>
      <c r="BP113" s="345"/>
      <c r="BQ113" s="336"/>
      <c r="BR113" s="346"/>
      <c r="BS113" s="347"/>
      <c r="BT113" s="331"/>
      <c r="BU113" s="331"/>
      <c r="BV113" s="331"/>
      <c r="BW113" s="331"/>
      <c r="BX113" s="331"/>
      <c r="BY113" s="331"/>
      <c r="BZ113" s="331"/>
      <c r="CA113" s="331"/>
      <c r="CB113" s="331"/>
      <c r="CC113" s="331"/>
      <c r="CD113" s="331"/>
      <c r="CE113" s="331"/>
      <c r="CF113" s="331"/>
      <c r="CG113" s="331"/>
      <c r="CH113" s="331"/>
      <c r="CI113" s="331"/>
      <c r="CJ113" s="331"/>
      <c r="CK113" s="331"/>
      <c r="CL113" s="331"/>
      <c r="CM113" s="331"/>
      <c r="CN113" s="331"/>
      <c r="CO113" s="331"/>
      <c r="CP113" s="331"/>
      <c r="CQ113" s="331"/>
      <c r="CR113" s="331"/>
      <c r="CS113" s="331"/>
      <c r="CT113" s="331"/>
      <c r="CU113" s="331"/>
      <c r="CV113" s="331"/>
      <c r="CW113" s="331"/>
      <c r="CX113" s="331"/>
      <c r="CY113" s="331"/>
      <c r="CZ113" s="331"/>
      <c r="DA113" s="331"/>
      <c r="DB113" s="331"/>
      <c r="DC113" s="331"/>
      <c r="DD113" s="331"/>
      <c r="DE113" s="331"/>
      <c r="DF113" s="331"/>
      <c r="DG113" s="331"/>
      <c r="DH113" s="331"/>
      <c r="DI113" s="331"/>
      <c r="DJ113" s="331"/>
      <c r="DK113" s="331"/>
      <c r="DL113" s="331"/>
      <c r="DM113" s="331"/>
      <c r="DN113" s="331"/>
      <c r="DO113" s="331"/>
      <c r="DP113" s="331"/>
      <c r="DQ113" s="331"/>
      <c r="DR113" s="331"/>
      <c r="DS113" s="331"/>
      <c r="DT113" s="331"/>
      <c r="DU113" s="331"/>
      <c r="DV113" s="331"/>
      <c r="DW113" s="331"/>
      <c r="DX113" s="331"/>
      <c r="DY113" s="340"/>
      <c r="DZ113" s="335"/>
      <c r="EA113" s="335"/>
    </row>
    <row r="114" spans="2:131" ht="20.25" x14ac:dyDescent="0.3">
      <c r="B114" s="244"/>
      <c r="C114" s="246"/>
      <c r="D114" s="244"/>
      <c r="E114" s="238"/>
      <c r="F114" s="245"/>
      <c r="G114" s="239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3"/>
      <c r="BM114" s="335"/>
      <c r="BN114" s="335"/>
      <c r="BO114" s="344"/>
      <c r="BP114" s="345"/>
      <c r="BQ114" s="336"/>
      <c r="BR114" s="346"/>
      <c r="BS114" s="347"/>
      <c r="BT114" s="331"/>
      <c r="BU114" s="331"/>
      <c r="BV114" s="331"/>
      <c r="BW114" s="331"/>
      <c r="BX114" s="331"/>
      <c r="BY114" s="331"/>
      <c r="BZ114" s="331"/>
      <c r="CA114" s="331"/>
      <c r="CB114" s="331"/>
      <c r="CC114" s="331"/>
      <c r="CD114" s="331"/>
      <c r="CE114" s="331"/>
      <c r="CF114" s="331"/>
      <c r="CG114" s="331"/>
      <c r="CH114" s="331"/>
      <c r="CI114" s="331"/>
      <c r="CJ114" s="331"/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  <c r="DB114" s="331"/>
      <c r="DC114" s="331"/>
      <c r="DD114" s="331"/>
      <c r="DE114" s="331"/>
      <c r="DF114" s="331"/>
      <c r="DG114" s="331"/>
      <c r="DH114" s="331"/>
      <c r="DI114" s="331"/>
      <c r="DJ114" s="331"/>
      <c r="DK114" s="331"/>
      <c r="DL114" s="331"/>
      <c r="DM114" s="331"/>
      <c r="DN114" s="331"/>
      <c r="DO114" s="331"/>
      <c r="DP114" s="331"/>
      <c r="DQ114" s="331"/>
      <c r="DR114" s="331"/>
      <c r="DS114" s="331"/>
      <c r="DT114" s="331"/>
      <c r="DU114" s="331"/>
      <c r="DV114" s="331"/>
      <c r="DW114" s="331"/>
      <c r="DX114" s="331"/>
      <c r="DY114" s="340"/>
      <c r="DZ114" s="335"/>
      <c r="EA114" s="335"/>
    </row>
    <row r="115" spans="2:131" ht="20.25" x14ac:dyDescent="0.3">
      <c r="B115" s="244"/>
      <c r="C115" s="246"/>
      <c r="D115" s="244"/>
      <c r="E115" s="238"/>
      <c r="F115" s="245"/>
      <c r="G115" s="239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3"/>
      <c r="AZ115" s="343"/>
      <c r="BA115" s="343"/>
      <c r="BB115" s="343"/>
      <c r="BC115" s="343"/>
      <c r="BD115" s="343"/>
      <c r="BE115" s="343"/>
      <c r="BF115" s="343"/>
      <c r="BG115" s="343"/>
      <c r="BH115" s="343"/>
      <c r="BI115" s="343"/>
      <c r="BJ115" s="343"/>
      <c r="BK115" s="343"/>
      <c r="BL115" s="343"/>
      <c r="BM115" s="335"/>
      <c r="BN115" s="335"/>
      <c r="BO115" s="344"/>
      <c r="BP115" s="345"/>
      <c r="BQ115" s="336"/>
      <c r="BR115" s="346"/>
      <c r="BS115" s="347"/>
      <c r="BT115" s="331"/>
      <c r="BU115" s="331"/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/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331"/>
      <c r="DG115" s="331"/>
      <c r="DH115" s="331"/>
      <c r="DI115" s="331"/>
      <c r="DJ115" s="331"/>
      <c r="DK115" s="331"/>
      <c r="DL115" s="331"/>
      <c r="DM115" s="331"/>
      <c r="DN115" s="331"/>
      <c r="DO115" s="331"/>
      <c r="DP115" s="331"/>
      <c r="DQ115" s="331"/>
      <c r="DR115" s="331"/>
      <c r="DS115" s="331"/>
      <c r="DT115" s="331"/>
      <c r="DU115" s="331"/>
      <c r="DV115" s="331"/>
      <c r="DW115" s="331"/>
      <c r="DX115" s="331"/>
      <c r="DY115" s="340"/>
      <c r="DZ115" s="335"/>
      <c r="EA115" s="335"/>
    </row>
    <row r="116" spans="2:131" ht="20.25" x14ac:dyDescent="0.3">
      <c r="B116" s="244"/>
      <c r="C116" s="246"/>
      <c r="D116" s="244"/>
      <c r="E116" s="238"/>
      <c r="F116" s="245"/>
      <c r="G116" s="239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3"/>
      <c r="BM116" s="335"/>
      <c r="BN116" s="335"/>
      <c r="BO116" s="344"/>
      <c r="BP116" s="345"/>
      <c r="BQ116" s="336"/>
      <c r="BR116" s="346"/>
      <c r="BS116" s="347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1"/>
      <c r="CP116" s="331"/>
      <c r="CQ116" s="331"/>
      <c r="CR116" s="331"/>
      <c r="CS116" s="331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1"/>
      <c r="DE116" s="331"/>
      <c r="DF116" s="331"/>
      <c r="DG116" s="331"/>
      <c r="DH116" s="331"/>
      <c r="DI116" s="331"/>
      <c r="DJ116" s="331"/>
      <c r="DK116" s="331"/>
      <c r="DL116" s="331"/>
      <c r="DM116" s="331"/>
      <c r="DN116" s="331"/>
      <c r="DO116" s="331"/>
      <c r="DP116" s="331"/>
      <c r="DQ116" s="331"/>
      <c r="DR116" s="331"/>
      <c r="DS116" s="331"/>
      <c r="DT116" s="331"/>
      <c r="DU116" s="331"/>
      <c r="DV116" s="331"/>
      <c r="DW116" s="331"/>
      <c r="DX116" s="331"/>
      <c r="DY116" s="340"/>
      <c r="DZ116" s="335"/>
      <c r="EA116" s="335"/>
    </row>
    <row r="117" spans="2:131" ht="20.25" x14ac:dyDescent="0.3">
      <c r="B117" s="244"/>
      <c r="C117" s="246"/>
      <c r="D117" s="244"/>
      <c r="E117" s="238"/>
      <c r="F117" s="245"/>
      <c r="G117" s="239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  <c r="AY117" s="343"/>
      <c r="AZ117" s="343"/>
      <c r="BA117" s="343"/>
      <c r="BB117" s="343"/>
      <c r="BC117" s="343"/>
      <c r="BD117" s="343"/>
      <c r="BE117" s="343"/>
      <c r="BF117" s="343"/>
      <c r="BG117" s="343"/>
      <c r="BH117" s="343"/>
      <c r="BI117" s="343"/>
      <c r="BJ117" s="343"/>
      <c r="BK117" s="343"/>
      <c r="BL117" s="343"/>
      <c r="BM117" s="335"/>
      <c r="BN117" s="335"/>
      <c r="BO117" s="344"/>
      <c r="BP117" s="345"/>
      <c r="BQ117" s="336"/>
      <c r="BR117" s="346"/>
      <c r="BS117" s="347"/>
      <c r="BT117" s="331"/>
      <c r="BU117" s="331"/>
      <c r="BV117" s="331"/>
      <c r="BW117" s="331"/>
      <c r="BX117" s="331"/>
      <c r="BY117" s="331"/>
      <c r="BZ117" s="331"/>
      <c r="CA117" s="331"/>
      <c r="CB117" s="331"/>
      <c r="CC117" s="331"/>
      <c r="CD117" s="331"/>
      <c r="CE117" s="331"/>
      <c r="CF117" s="331"/>
      <c r="CG117" s="331"/>
      <c r="CH117" s="331"/>
      <c r="CI117" s="331"/>
      <c r="CJ117" s="331"/>
      <c r="CK117" s="331"/>
      <c r="CL117" s="331"/>
      <c r="CM117" s="331"/>
      <c r="CN117" s="331"/>
      <c r="CO117" s="331"/>
      <c r="CP117" s="331"/>
      <c r="CQ117" s="331"/>
      <c r="CR117" s="331"/>
      <c r="CS117" s="331"/>
      <c r="CT117" s="331"/>
      <c r="CU117" s="331"/>
      <c r="CV117" s="331"/>
      <c r="CW117" s="331"/>
      <c r="CX117" s="331"/>
      <c r="CY117" s="331"/>
      <c r="CZ117" s="331"/>
      <c r="DA117" s="331"/>
      <c r="DB117" s="331"/>
      <c r="DC117" s="331"/>
      <c r="DD117" s="331"/>
      <c r="DE117" s="331"/>
      <c r="DF117" s="331"/>
      <c r="DG117" s="331"/>
      <c r="DH117" s="331"/>
      <c r="DI117" s="331"/>
      <c r="DJ117" s="331"/>
      <c r="DK117" s="331"/>
      <c r="DL117" s="331"/>
      <c r="DM117" s="331"/>
      <c r="DN117" s="331"/>
      <c r="DO117" s="331"/>
      <c r="DP117" s="331"/>
      <c r="DQ117" s="331"/>
      <c r="DR117" s="331"/>
      <c r="DS117" s="331"/>
      <c r="DT117" s="331"/>
      <c r="DU117" s="331"/>
      <c r="DV117" s="331"/>
      <c r="DW117" s="331"/>
      <c r="DX117" s="331"/>
      <c r="DY117" s="340"/>
      <c r="DZ117" s="335"/>
      <c r="EA117" s="335"/>
    </row>
    <row r="118" spans="2:131" ht="20.25" x14ac:dyDescent="0.3">
      <c r="B118" s="244"/>
      <c r="C118" s="246"/>
      <c r="D118" s="244"/>
      <c r="E118" s="238"/>
      <c r="F118" s="245"/>
      <c r="G118" s="239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35"/>
      <c r="BN118" s="335"/>
      <c r="BO118" s="344"/>
      <c r="BP118" s="345"/>
      <c r="BQ118" s="336"/>
      <c r="BR118" s="346"/>
      <c r="BS118" s="347"/>
      <c r="BT118" s="331"/>
      <c r="BU118" s="331"/>
      <c r="BV118" s="331"/>
      <c r="BW118" s="331"/>
      <c r="BX118" s="331"/>
      <c r="BY118" s="331"/>
      <c r="BZ118" s="331"/>
      <c r="CA118" s="331"/>
      <c r="CB118" s="331"/>
      <c r="CC118" s="331"/>
      <c r="CD118" s="331"/>
      <c r="CE118" s="331"/>
      <c r="CF118" s="331"/>
      <c r="CG118" s="331"/>
      <c r="CH118" s="331"/>
      <c r="CI118" s="331"/>
      <c r="CJ118" s="331"/>
      <c r="CK118" s="331"/>
      <c r="CL118" s="331"/>
      <c r="CM118" s="331"/>
      <c r="CN118" s="331"/>
      <c r="CO118" s="331"/>
      <c r="CP118" s="331"/>
      <c r="CQ118" s="331"/>
      <c r="CR118" s="331"/>
      <c r="CS118" s="331"/>
      <c r="CT118" s="331"/>
      <c r="CU118" s="331"/>
      <c r="CV118" s="331"/>
      <c r="CW118" s="331"/>
      <c r="CX118" s="331"/>
      <c r="CY118" s="331"/>
      <c r="CZ118" s="331"/>
      <c r="DA118" s="331"/>
      <c r="DB118" s="331"/>
      <c r="DC118" s="331"/>
      <c r="DD118" s="331"/>
      <c r="DE118" s="331"/>
      <c r="DF118" s="331"/>
      <c r="DG118" s="331"/>
      <c r="DH118" s="331"/>
      <c r="DI118" s="331"/>
      <c r="DJ118" s="331"/>
      <c r="DK118" s="331"/>
      <c r="DL118" s="331"/>
      <c r="DM118" s="331"/>
      <c r="DN118" s="331"/>
      <c r="DO118" s="331"/>
      <c r="DP118" s="331"/>
      <c r="DQ118" s="331"/>
      <c r="DR118" s="331"/>
      <c r="DS118" s="331"/>
      <c r="DT118" s="331"/>
      <c r="DU118" s="331"/>
      <c r="DV118" s="331"/>
      <c r="DW118" s="331"/>
      <c r="DX118" s="331"/>
      <c r="DY118" s="340"/>
      <c r="DZ118" s="335"/>
      <c r="EA118" s="335"/>
    </row>
    <row r="119" spans="2:131" ht="20.25" x14ac:dyDescent="0.3">
      <c r="B119" s="244"/>
      <c r="C119" s="246"/>
      <c r="D119" s="244"/>
      <c r="E119" s="238"/>
      <c r="F119" s="245"/>
      <c r="G119" s="239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343"/>
      <c r="AZ119" s="343"/>
      <c r="BA119" s="343"/>
      <c r="BB119" s="343"/>
      <c r="BC119" s="343"/>
      <c r="BD119" s="343"/>
      <c r="BE119" s="343"/>
      <c r="BF119" s="343"/>
      <c r="BG119" s="343"/>
      <c r="BH119" s="343"/>
      <c r="BI119" s="343"/>
      <c r="BJ119" s="343"/>
      <c r="BK119" s="343"/>
      <c r="BL119" s="343"/>
      <c r="BM119" s="335"/>
      <c r="BN119" s="335"/>
      <c r="BO119" s="344"/>
      <c r="BP119" s="345"/>
      <c r="BQ119" s="336"/>
      <c r="BR119" s="346"/>
      <c r="BS119" s="347"/>
      <c r="BT119" s="331"/>
      <c r="BU119" s="331"/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331"/>
      <c r="DG119" s="331"/>
      <c r="DH119" s="331"/>
      <c r="DI119" s="331"/>
      <c r="DJ119" s="331"/>
      <c r="DK119" s="331"/>
      <c r="DL119" s="331"/>
      <c r="DM119" s="331"/>
      <c r="DN119" s="331"/>
      <c r="DO119" s="331"/>
      <c r="DP119" s="331"/>
      <c r="DQ119" s="331"/>
      <c r="DR119" s="331"/>
      <c r="DS119" s="331"/>
      <c r="DT119" s="331"/>
      <c r="DU119" s="331"/>
      <c r="DV119" s="331"/>
      <c r="DW119" s="331"/>
      <c r="DX119" s="331"/>
      <c r="DY119" s="340"/>
      <c r="DZ119" s="335"/>
      <c r="EA119" s="335"/>
    </row>
    <row r="120" spans="2:131" ht="20.25" x14ac:dyDescent="0.3">
      <c r="B120" s="244"/>
      <c r="C120" s="246"/>
      <c r="D120" s="244"/>
      <c r="E120" s="238"/>
      <c r="F120" s="245"/>
      <c r="G120" s="239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  <c r="AQ120" s="343"/>
      <c r="AR120" s="343"/>
      <c r="AS120" s="343"/>
      <c r="AT120" s="343"/>
      <c r="AU120" s="343"/>
      <c r="AV120" s="343"/>
      <c r="AW120" s="343"/>
      <c r="AX120" s="343"/>
      <c r="AY120" s="343"/>
      <c r="AZ120" s="343"/>
      <c r="BA120" s="343"/>
      <c r="BB120" s="343"/>
      <c r="BC120" s="343"/>
      <c r="BD120" s="343"/>
      <c r="BE120" s="343"/>
      <c r="BF120" s="343"/>
      <c r="BG120" s="343"/>
      <c r="BH120" s="343"/>
      <c r="BI120" s="343"/>
      <c r="BJ120" s="343"/>
      <c r="BK120" s="343"/>
      <c r="BL120" s="343"/>
      <c r="BM120" s="335"/>
      <c r="BN120" s="335"/>
      <c r="BO120" s="344"/>
      <c r="BP120" s="345"/>
      <c r="BQ120" s="336"/>
      <c r="BR120" s="346"/>
      <c r="BS120" s="347"/>
      <c r="BT120" s="331"/>
      <c r="BU120" s="331"/>
      <c r="BV120" s="331"/>
      <c r="BW120" s="331"/>
      <c r="BX120" s="331"/>
      <c r="BY120" s="331"/>
      <c r="BZ120" s="331"/>
      <c r="CA120" s="331"/>
      <c r="CB120" s="331"/>
      <c r="CC120" s="331"/>
      <c r="CD120" s="331"/>
      <c r="CE120" s="331"/>
      <c r="CF120" s="331"/>
      <c r="CG120" s="331"/>
      <c r="CH120" s="331"/>
      <c r="CI120" s="331"/>
      <c r="CJ120" s="331"/>
      <c r="CK120" s="331"/>
      <c r="CL120" s="331"/>
      <c r="CM120" s="331"/>
      <c r="CN120" s="331"/>
      <c r="CO120" s="331"/>
      <c r="CP120" s="331"/>
      <c r="CQ120" s="331"/>
      <c r="CR120" s="331"/>
      <c r="CS120" s="331"/>
      <c r="CT120" s="331"/>
      <c r="CU120" s="331"/>
      <c r="CV120" s="331"/>
      <c r="CW120" s="331"/>
      <c r="CX120" s="331"/>
      <c r="CY120" s="331"/>
      <c r="CZ120" s="331"/>
      <c r="DA120" s="331"/>
      <c r="DB120" s="331"/>
      <c r="DC120" s="331"/>
      <c r="DD120" s="331"/>
      <c r="DE120" s="331"/>
      <c r="DF120" s="331"/>
      <c r="DG120" s="331"/>
      <c r="DH120" s="331"/>
      <c r="DI120" s="331"/>
      <c r="DJ120" s="331"/>
      <c r="DK120" s="331"/>
      <c r="DL120" s="331"/>
      <c r="DM120" s="331"/>
      <c r="DN120" s="331"/>
      <c r="DO120" s="331"/>
      <c r="DP120" s="331"/>
      <c r="DQ120" s="331"/>
      <c r="DR120" s="331"/>
      <c r="DS120" s="331"/>
      <c r="DT120" s="331"/>
      <c r="DU120" s="331"/>
      <c r="DV120" s="331"/>
      <c r="DW120" s="331"/>
      <c r="DX120" s="331"/>
      <c r="DY120" s="340"/>
      <c r="DZ120" s="335"/>
      <c r="EA120" s="335"/>
    </row>
    <row r="121" spans="2:131" ht="20.25" x14ac:dyDescent="0.3">
      <c r="B121" s="244"/>
      <c r="C121" s="246"/>
      <c r="D121" s="244"/>
      <c r="E121" s="238"/>
      <c r="F121" s="245"/>
      <c r="G121" s="239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  <c r="AQ121" s="343"/>
      <c r="AR121" s="343"/>
      <c r="AS121" s="343"/>
      <c r="AT121" s="343"/>
      <c r="AU121" s="343"/>
      <c r="AV121" s="343"/>
      <c r="AW121" s="343"/>
      <c r="AX121" s="343"/>
      <c r="AY121" s="343"/>
      <c r="AZ121" s="343"/>
      <c r="BA121" s="343"/>
      <c r="BB121" s="343"/>
      <c r="BC121" s="343"/>
      <c r="BD121" s="343"/>
      <c r="BE121" s="343"/>
      <c r="BF121" s="343"/>
      <c r="BG121" s="343"/>
      <c r="BH121" s="343"/>
      <c r="BI121" s="343"/>
      <c r="BJ121" s="343"/>
      <c r="BK121" s="343"/>
      <c r="BL121" s="343"/>
      <c r="BM121" s="335"/>
      <c r="BN121" s="335"/>
      <c r="BO121" s="344"/>
      <c r="BP121" s="345"/>
      <c r="BQ121" s="336"/>
      <c r="BR121" s="346"/>
      <c r="BS121" s="347"/>
      <c r="BT121" s="331"/>
      <c r="BU121" s="331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1"/>
      <c r="CM121" s="331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1"/>
      <c r="DE121" s="331"/>
      <c r="DF121" s="331"/>
      <c r="DG121" s="331"/>
      <c r="DH121" s="331"/>
      <c r="DI121" s="331"/>
      <c r="DJ121" s="331"/>
      <c r="DK121" s="331"/>
      <c r="DL121" s="331"/>
      <c r="DM121" s="331"/>
      <c r="DN121" s="331"/>
      <c r="DO121" s="331"/>
      <c r="DP121" s="331"/>
      <c r="DQ121" s="331"/>
      <c r="DR121" s="331"/>
      <c r="DS121" s="331"/>
      <c r="DT121" s="331"/>
      <c r="DU121" s="331"/>
      <c r="DV121" s="331"/>
      <c r="DW121" s="331"/>
      <c r="DX121" s="331"/>
      <c r="DY121" s="340"/>
      <c r="DZ121" s="335"/>
      <c r="EA121" s="335"/>
    </row>
    <row r="122" spans="2:131" ht="20.25" x14ac:dyDescent="0.3">
      <c r="B122" s="244"/>
      <c r="C122" s="246"/>
      <c r="D122" s="244"/>
      <c r="E122" s="238"/>
      <c r="F122" s="245"/>
      <c r="G122" s="239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  <c r="AY122" s="343"/>
      <c r="AZ122" s="343"/>
      <c r="BA122" s="343"/>
      <c r="BB122" s="343"/>
      <c r="BC122" s="343"/>
      <c r="BD122" s="343"/>
      <c r="BE122" s="343"/>
      <c r="BF122" s="343"/>
      <c r="BG122" s="343"/>
      <c r="BH122" s="343"/>
      <c r="BI122" s="343"/>
      <c r="BJ122" s="343"/>
      <c r="BK122" s="343"/>
      <c r="BL122" s="343"/>
      <c r="BM122" s="335"/>
      <c r="BN122" s="335"/>
      <c r="BO122" s="344"/>
      <c r="BP122" s="345"/>
      <c r="BQ122" s="336"/>
      <c r="BR122" s="346"/>
      <c r="BS122" s="347"/>
      <c r="BT122" s="331"/>
      <c r="BU122" s="331"/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331"/>
      <c r="DG122" s="331"/>
      <c r="DH122" s="331"/>
      <c r="DI122" s="331"/>
      <c r="DJ122" s="331"/>
      <c r="DK122" s="331"/>
      <c r="DL122" s="331"/>
      <c r="DM122" s="331"/>
      <c r="DN122" s="331"/>
      <c r="DO122" s="331"/>
      <c r="DP122" s="331"/>
      <c r="DQ122" s="331"/>
      <c r="DR122" s="331"/>
      <c r="DS122" s="331"/>
      <c r="DT122" s="331"/>
      <c r="DU122" s="331"/>
      <c r="DV122" s="331"/>
      <c r="DW122" s="331"/>
      <c r="DX122" s="331"/>
      <c r="DY122" s="340"/>
      <c r="DZ122" s="335"/>
      <c r="EA122" s="335"/>
    </row>
    <row r="123" spans="2:131" ht="20.25" x14ac:dyDescent="0.3">
      <c r="B123" s="244"/>
      <c r="C123" s="246"/>
      <c r="D123" s="244"/>
      <c r="E123" s="238"/>
      <c r="F123" s="245"/>
      <c r="G123" s="239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43"/>
      <c r="BE123" s="343"/>
      <c r="BF123" s="343"/>
      <c r="BG123" s="343"/>
      <c r="BH123" s="343"/>
      <c r="BI123" s="343"/>
      <c r="BJ123" s="343"/>
      <c r="BK123" s="343"/>
      <c r="BL123" s="343"/>
      <c r="BM123" s="335"/>
      <c r="BN123" s="335"/>
      <c r="BO123" s="344"/>
      <c r="BP123" s="345"/>
      <c r="BQ123" s="336"/>
      <c r="BR123" s="346"/>
      <c r="BS123" s="347"/>
      <c r="BT123" s="331"/>
      <c r="BU123" s="331"/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331"/>
      <c r="DG123" s="331"/>
      <c r="DH123" s="331"/>
      <c r="DI123" s="331"/>
      <c r="DJ123" s="331"/>
      <c r="DK123" s="331"/>
      <c r="DL123" s="331"/>
      <c r="DM123" s="331"/>
      <c r="DN123" s="331"/>
      <c r="DO123" s="331"/>
      <c r="DP123" s="331"/>
      <c r="DQ123" s="331"/>
      <c r="DR123" s="331"/>
      <c r="DS123" s="331"/>
      <c r="DT123" s="331"/>
      <c r="DU123" s="331"/>
      <c r="DV123" s="331"/>
      <c r="DW123" s="331"/>
      <c r="DX123" s="331"/>
      <c r="DY123" s="340"/>
      <c r="DZ123" s="335"/>
      <c r="EA123" s="335"/>
    </row>
    <row r="124" spans="2:131" ht="20.25" x14ac:dyDescent="0.3">
      <c r="B124" s="244"/>
      <c r="C124" s="246"/>
      <c r="D124" s="244"/>
      <c r="E124" s="238"/>
      <c r="F124" s="245"/>
      <c r="G124" s="239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3"/>
      <c r="AR124" s="343"/>
      <c r="AS124" s="343"/>
      <c r="AT124" s="343"/>
      <c r="AU124" s="343"/>
      <c r="AV124" s="343"/>
      <c r="AW124" s="343"/>
      <c r="AX124" s="343"/>
      <c r="AY124" s="343"/>
      <c r="AZ124" s="343"/>
      <c r="BA124" s="343"/>
      <c r="BB124" s="343"/>
      <c r="BC124" s="343"/>
      <c r="BD124" s="343"/>
      <c r="BE124" s="343"/>
      <c r="BF124" s="343"/>
      <c r="BG124" s="343"/>
      <c r="BH124" s="343"/>
      <c r="BI124" s="343"/>
      <c r="BJ124" s="343"/>
      <c r="BK124" s="343"/>
      <c r="BL124" s="343"/>
      <c r="BM124" s="335"/>
      <c r="BN124" s="335"/>
      <c r="BO124" s="344"/>
      <c r="BP124" s="345"/>
      <c r="BQ124" s="336"/>
      <c r="BR124" s="346"/>
      <c r="BS124" s="347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1"/>
      <c r="DW124" s="331"/>
      <c r="DX124" s="331"/>
      <c r="DY124" s="340"/>
      <c r="DZ124" s="335"/>
      <c r="EA124" s="335"/>
    </row>
    <row r="125" spans="2:131" ht="20.25" x14ac:dyDescent="0.3">
      <c r="B125" s="244"/>
      <c r="C125" s="246"/>
      <c r="D125" s="244"/>
      <c r="E125" s="238"/>
      <c r="F125" s="245"/>
      <c r="G125" s="239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  <c r="AP125" s="343"/>
      <c r="AQ125" s="343"/>
      <c r="AR125" s="343"/>
      <c r="AS125" s="343"/>
      <c r="AT125" s="343"/>
      <c r="AU125" s="343"/>
      <c r="AV125" s="343"/>
      <c r="AW125" s="343"/>
      <c r="AX125" s="343"/>
      <c r="AY125" s="343"/>
      <c r="AZ125" s="343"/>
      <c r="BA125" s="343"/>
      <c r="BB125" s="343"/>
      <c r="BC125" s="343"/>
      <c r="BD125" s="343"/>
      <c r="BE125" s="343"/>
      <c r="BF125" s="343"/>
      <c r="BG125" s="343"/>
      <c r="BH125" s="343"/>
      <c r="BI125" s="343"/>
      <c r="BJ125" s="343"/>
      <c r="BK125" s="343"/>
      <c r="BL125" s="343"/>
      <c r="BM125" s="335"/>
      <c r="BN125" s="335"/>
      <c r="BO125" s="344"/>
      <c r="BP125" s="345"/>
      <c r="BQ125" s="336"/>
      <c r="BR125" s="346"/>
      <c r="BS125" s="347"/>
      <c r="BT125" s="331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331"/>
      <c r="DG125" s="331"/>
      <c r="DH125" s="331"/>
      <c r="DI125" s="331"/>
      <c r="DJ125" s="331"/>
      <c r="DK125" s="331"/>
      <c r="DL125" s="331"/>
      <c r="DM125" s="331"/>
      <c r="DN125" s="331"/>
      <c r="DO125" s="331"/>
      <c r="DP125" s="331"/>
      <c r="DQ125" s="331"/>
      <c r="DR125" s="331"/>
      <c r="DS125" s="331"/>
      <c r="DT125" s="331"/>
      <c r="DU125" s="331"/>
      <c r="DV125" s="331"/>
      <c r="DW125" s="331"/>
      <c r="DX125" s="331"/>
      <c r="DY125" s="340"/>
      <c r="DZ125" s="335"/>
      <c r="EA125" s="335"/>
    </row>
    <row r="126" spans="2:131" ht="20.25" x14ac:dyDescent="0.3">
      <c r="B126" s="244"/>
      <c r="C126" s="246"/>
      <c r="D126" s="244"/>
      <c r="E126" s="238"/>
      <c r="F126" s="245"/>
      <c r="G126" s="239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163"/>
      <c r="BN126" s="163"/>
      <c r="BO126" s="237"/>
      <c r="BP126" s="242"/>
      <c r="BQ126" s="169"/>
      <c r="BR126" s="243"/>
      <c r="BS126" s="244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36"/>
      <c r="DZ126" s="163"/>
      <c r="EA126" s="163"/>
    </row>
    <row r="127" spans="2:131" ht="20.25" x14ac:dyDescent="0.3">
      <c r="B127" s="244"/>
      <c r="C127" s="246"/>
      <c r="D127" s="244"/>
      <c r="E127" s="238"/>
      <c r="F127" s="245"/>
      <c r="G127" s="239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163"/>
      <c r="BN127" s="163"/>
      <c r="BO127" s="237"/>
      <c r="BP127" s="242"/>
      <c r="BQ127" s="169"/>
      <c r="BR127" s="243"/>
      <c r="BS127" s="244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36"/>
      <c r="DZ127" s="163"/>
      <c r="EA127" s="163"/>
    </row>
    <row r="128" spans="2:131" ht="20.25" x14ac:dyDescent="0.3">
      <c r="B128" s="244"/>
      <c r="C128" s="246"/>
      <c r="D128" s="244"/>
      <c r="E128" s="238"/>
      <c r="F128" s="245"/>
      <c r="G128" s="239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163"/>
      <c r="BN128" s="163"/>
      <c r="BO128" s="237"/>
      <c r="BP128" s="242"/>
      <c r="BQ128" s="169"/>
      <c r="BR128" s="243"/>
      <c r="BS128" s="244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41"/>
      <c r="CX128" s="241"/>
      <c r="CY128" s="241"/>
      <c r="CZ128" s="241"/>
      <c r="DA128" s="241"/>
      <c r="DB128" s="241"/>
      <c r="DC128" s="241"/>
      <c r="DD128" s="241"/>
      <c r="DE128" s="241"/>
      <c r="DF128" s="241"/>
      <c r="DG128" s="241"/>
      <c r="DH128" s="241"/>
      <c r="DI128" s="241"/>
      <c r="DJ128" s="241"/>
      <c r="DK128" s="241"/>
      <c r="DL128" s="241"/>
      <c r="DM128" s="241"/>
      <c r="DN128" s="241"/>
      <c r="DO128" s="241"/>
      <c r="DP128" s="241"/>
      <c r="DQ128" s="241"/>
      <c r="DR128" s="241"/>
      <c r="DS128" s="241"/>
      <c r="DT128" s="241"/>
      <c r="DU128" s="241"/>
      <c r="DV128" s="241"/>
      <c r="DW128" s="241"/>
      <c r="DX128" s="241"/>
      <c r="DY128" s="236"/>
      <c r="DZ128" s="163"/>
      <c r="EA128" s="163"/>
    </row>
    <row r="129" spans="2:131" ht="20.25" x14ac:dyDescent="0.3">
      <c r="B129" s="244"/>
      <c r="C129" s="246"/>
      <c r="D129" s="244"/>
      <c r="E129" s="238"/>
      <c r="F129" s="245"/>
      <c r="G129" s="239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163"/>
      <c r="BN129" s="163"/>
      <c r="BO129" s="237"/>
      <c r="BP129" s="242"/>
      <c r="BQ129" s="169"/>
      <c r="BR129" s="243"/>
      <c r="BS129" s="244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36"/>
      <c r="DZ129" s="163"/>
      <c r="EA129" s="163"/>
    </row>
    <row r="130" spans="2:131" ht="20.25" x14ac:dyDescent="0.3">
      <c r="B130" s="244"/>
      <c r="C130" s="246"/>
      <c r="D130" s="244"/>
      <c r="E130" s="238"/>
      <c r="F130" s="245"/>
      <c r="G130" s="239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163"/>
      <c r="BN130" s="163"/>
      <c r="BO130" s="237"/>
      <c r="BP130" s="242"/>
      <c r="BQ130" s="169"/>
      <c r="BR130" s="243"/>
      <c r="BS130" s="244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/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41"/>
      <c r="DV130" s="241"/>
      <c r="DW130" s="241"/>
      <c r="DX130" s="241"/>
      <c r="DY130" s="236"/>
      <c r="DZ130" s="163"/>
      <c r="EA130" s="163"/>
    </row>
    <row r="131" spans="2:131" ht="20.25" x14ac:dyDescent="0.3">
      <c r="B131" s="244"/>
      <c r="C131" s="246"/>
      <c r="D131" s="244"/>
      <c r="E131" s="238"/>
      <c r="F131" s="245"/>
      <c r="G131" s="239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163"/>
      <c r="BN131" s="163"/>
      <c r="BO131" s="237"/>
      <c r="BP131" s="242"/>
      <c r="BQ131" s="169"/>
      <c r="BR131" s="243"/>
      <c r="BS131" s="244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  <c r="CR131" s="241"/>
      <c r="CS131" s="241"/>
      <c r="CT131" s="241"/>
      <c r="CU131" s="241"/>
      <c r="CV131" s="241"/>
      <c r="CW131" s="241"/>
      <c r="CX131" s="241"/>
      <c r="CY131" s="241"/>
      <c r="CZ131" s="241"/>
      <c r="DA131" s="241"/>
      <c r="DB131" s="241"/>
      <c r="DC131" s="241"/>
      <c r="DD131" s="241"/>
      <c r="DE131" s="241"/>
      <c r="DF131" s="241"/>
      <c r="DG131" s="241"/>
      <c r="DH131" s="241"/>
      <c r="DI131" s="241"/>
      <c r="DJ131" s="241"/>
      <c r="DK131" s="241"/>
      <c r="DL131" s="241"/>
      <c r="DM131" s="241"/>
      <c r="DN131" s="241"/>
      <c r="DO131" s="241"/>
      <c r="DP131" s="241"/>
      <c r="DQ131" s="241"/>
      <c r="DR131" s="241"/>
      <c r="DS131" s="241"/>
      <c r="DT131" s="241"/>
      <c r="DU131" s="241"/>
      <c r="DV131" s="241"/>
      <c r="DW131" s="241"/>
      <c r="DX131" s="241"/>
      <c r="DY131" s="236"/>
      <c r="DZ131" s="163"/>
      <c r="EA131" s="163"/>
    </row>
    <row r="132" spans="2:131" ht="20.25" x14ac:dyDescent="0.3">
      <c r="B132" s="244"/>
      <c r="C132" s="246"/>
      <c r="D132" s="244"/>
      <c r="E132" s="238"/>
      <c r="F132" s="245"/>
      <c r="G132" s="239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163"/>
      <c r="BN132" s="163"/>
      <c r="BO132" s="237"/>
      <c r="BP132" s="242"/>
      <c r="BQ132" s="169"/>
      <c r="BR132" s="243"/>
      <c r="BS132" s="244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  <c r="CN132" s="241"/>
      <c r="CO132" s="241"/>
      <c r="CP132" s="241"/>
      <c r="CQ132" s="241"/>
      <c r="CR132" s="241"/>
      <c r="CS132" s="241"/>
      <c r="CT132" s="241"/>
      <c r="CU132" s="241"/>
      <c r="CV132" s="241"/>
      <c r="CW132" s="241"/>
      <c r="CX132" s="241"/>
      <c r="CY132" s="241"/>
      <c r="CZ132" s="241"/>
      <c r="DA132" s="241"/>
      <c r="DB132" s="241"/>
      <c r="DC132" s="241"/>
      <c r="DD132" s="241"/>
      <c r="DE132" s="241"/>
      <c r="DF132" s="241"/>
      <c r="DG132" s="241"/>
      <c r="DH132" s="241"/>
      <c r="DI132" s="241"/>
      <c r="DJ132" s="241"/>
      <c r="DK132" s="241"/>
      <c r="DL132" s="241"/>
      <c r="DM132" s="241"/>
      <c r="DN132" s="241"/>
      <c r="DO132" s="241"/>
      <c r="DP132" s="241"/>
      <c r="DQ132" s="241"/>
      <c r="DR132" s="241"/>
      <c r="DS132" s="241"/>
      <c r="DT132" s="241"/>
      <c r="DU132" s="241"/>
      <c r="DV132" s="241"/>
      <c r="DW132" s="241"/>
      <c r="DX132" s="241"/>
      <c r="DY132" s="236"/>
      <c r="DZ132" s="163"/>
      <c r="EA132" s="163"/>
    </row>
    <row r="133" spans="2:131" ht="20.25" x14ac:dyDescent="0.3">
      <c r="B133" s="244"/>
      <c r="C133" s="246"/>
      <c r="D133" s="244"/>
      <c r="E133" s="238"/>
      <c r="F133" s="245"/>
      <c r="G133" s="239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163"/>
      <c r="BN133" s="163"/>
      <c r="BO133" s="237"/>
      <c r="BP133" s="242"/>
      <c r="BQ133" s="169"/>
      <c r="BR133" s="243"/>
      <c r="BS133" s="244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  <c r="CN133" s="241"/>
      <c r="CO133" s="241"/>
      <c r="CP133" s="241"/>
      <c r="CQ133" s="241"/>
      <c r="CR133" s="241"/>
      <c r="CS133" s="241"/>
      <c r="CT133" s="241"/>
      <c r="CU133" s="241"/>
      <c r="CV133" s="241"/>
      <c r="CW133" s="241"/>
      <c r="CX133" s="241"/>
      <c r="CY133" s="241"/>
      <c r="CZ133" s="241"/>
      <c r="DA133" s="241"/>
      <c r="DB133" s="241"/>
      <c r="DC133" s="241"/>
      <c r="DD133" s="241"/>
      <c r="DE133" s="241"/>
      <c r="DF133" s="241"/>
      <c r="DG133" s="241"/>
      <c r="DH133" s="241"/>
      <c r="DI133" s="241"/>
      <c r="DJ133" s="241"/>
      <c r="DK133" s="241"/>
      <c r="DL133" s="241"/>
      <c r="DM133" s="241"/>
      <c r="DN133" s="241"/>
      <c r="DO133" s="241"/>
      <c r="DP133" s="241"/>
      <c r="DQ133" s="241"/>
      <c r="DR133" s="241"/>
      <c r="DS133" s="241"/>
      <c r="DT133" s="241"/>
      <c r="DU133" s="241"/>
      <c r="DV133" s="241"/>
      <c r="DW133" s="241"/>
      <c r="DX133" s="241"/>
      <c r="DY133" s="236"/>
      <c r="DZ133" s="163"/>
      <c r="EA133" s="163"/>
    </row>
    <row r="134" spans="2:131" ht="20.25" x14ac:dyDescent="0.3">
      <c r="B134" s="244"/>
      <c r="C134" s="246"/>
      <c r="D134" s="244"/>
      <c r="E134" s="238"/>
      <c r="F134" s="245"/>
      <c r="G134" s="239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163"/>
      <c r="BN134" s="163"/>
      <c r="BO134" s="237"/>
      <c r="BP134" s="242"/>
      <c r="BQ134" s="169"/>
      <c r="BR134" s="243"/>
      <c r="BS134" s="244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1"/>
      <c r="CS134" s="241"/>
      <c r="CT134" s="241"/>
      <c r="CU134" s="241"/>
      <c r="CV134" s="241"/>
      <c r="CW134" s="241"/>
      <c r="CX134" s="241"/>
      <c r="CY134" s="241"/>
      <c r="CZ134" s="241"/>
      <c r="DA134" s="241"/>
      <c r="DB134" s="241"/>
      <c r="DC134" s="241"/>
      <c r="DD134" s="241"/>
      <c r="DE134" s="241"/>
      <c r="DF134" s="241"/>
      <c r="DG134" s="241"/>
      <c r="DH134" s="241"/>
      <c r="DI134" s="241"/>
      <c r="DJ134" s="241"/>
      <c r="DK134" s="241"/>
      <c r="DL134" s="241"/>
      <c r="DM134" s="241"/>
      <c r="DN134" s="241"/>
      <c r="DO134" s="241"/>
      <c r="DP134" s="241"/>
      <c r="DQ134" s="241"/>
      <c r="DR134" s="241"/>
      <c r="DS134" s="241"/>
      <c r="DT134" s="241"/>
      <c r="DU134" s="241"/>
      <c r="DV134" s="241"/>
      <c r="DW134" s="241"/>
      <c r="DX134" s="241"/>
      <c r="DY134" s="236"/>
      <c r="DZ134" s="163"/>
      <c r="EA134" s="163"/>
    </row>
    <row r="135" spans="2:131" ht="20.25" x14ac:dyDescent="0.3">
      <c r="B135" s="244"/>
      <c r="C135" s="246"/>
      <c r="D135" s="244"/>
      <c r="E135" s="238"/>
      <c r="F135" s="245"/>
      <c r="G135" s="239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  <c r="BM135" s="163"/>
      <c r="BN135" s="163"/>
      <c r="BO135" s="237"/>
      <c r="BP135" s="242"/>
      <c r="BQ135" s="169"/>
      <c r="BR135" s="243"/>
      <c r="BS135" s="244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1"/>
      <c r="CT135" s="241"/>
      <c r="CU135" s="241"/>
      <c r="CV135" s="241"/>
      <c r="CW135" s="241"/>
      <c r="CX135" s="241"/>
      <c r="CY135" s="241"/>
      <c r="CZ135" s="241"/>
      <c r="DA135" s="241"/>
      <c r="DB135" s="241"/>
      <c r="DC135" s="241"/>
      <c r="DD135" s="241"/>
      <c r="DE135" s="241"/>
      <c r="DF135" s="241"/>
      <c r="DG135" s="241"/>
      <c r="DH135" s="241"/>
      <c r="DI135" s="241"/>
      <c r="DJ135" s="241"/>
      <c r="DK135" s="241"/>
      <c r="DL135" s="241"/>
      <c r="DM135" s="241"/>
      <c r="DN135" s="241"/>
      <c r="DO135" s="241"/>
      <c r="DP135" s="241"/>
      <c r="DQ135" s="241"/>
      <c r="DR135" s="241"/>
      <c r="DS135" s="241"/>
      <c r="DT135" s="241"/>
      <c r="DU135" s="241"/>
      <c r="DV135" s="241"/>
      <c r="DW135" s="241"/>
      <c r="DX135" s="241"/>
      <c r="DY135" s="236"/>
      <c r="DZ135" s="163"/>
      <c r="EA135" s="163"/>
    </row>
    <row r="136" spans="2:131" ht="20.25" x14ac:dyDescent="0.3">
      <c r="B136" s="244"/>
      <c r="C136" s="246"/>
      <c r="D136" s="244"/>
      <c r="E136" s="238"/>
      <c r="F136" s="245"/>
      <c r="G136" s="239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163"/>
      <c r="BN136" s="163"/>
      <c r="BO136" s="237"/>
      <c r="BP136" s="242"/>
      <c r="BQ136" s="169"/>
      <c r="BR136" s="243"/>
      <c r="BS136" s="244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/>
      <c r="CP136" s="241"/>
      <c r="CQ136" s="241"/>
      <c r="CR136" s="241"/>
      <c r="CS136" s="241"/>
      <c r="CT136" s="241"/>
      <c r="CU136" s="241"/>
      <c r="CV136" s="241"/>
      <c r="CW136" s="241"/>
      <c r="CX136" s="241"/>
      <c r="CY136" s="241"/>
      <c r="CZ136" s="241"/>
      <c r="DA136" s="241"/>
      <c r="DB136" s="241"/>
      <c r="DC136" s="241"/>
      <c r="DD136" s="241"/>
      <c r="DE136" s="241"/>
      <c r="DF136" s="241"/>
      <c r="DG136" s="241"/>
      <c r="DH136" s="241"/>
      <c r="DI136" s="241"/>
      <c r="DJ136" s="241"/>
      <c r="DK136" s="241"/>
      <c r="DL136" s="241"/>
      <c r="DM136" s="241"/>
      <c r="DN136" s="241"/>
      <c r="DO136" s="241"/>
      <c r="DP136" s="241"/>
      <c r="DQ136" s="241"/>
      <c r="DR136" s="241"/>
      <c r="DS136" s="241"/>
      <c r="DT136" s="241"/>
      <c r="DU136" s="241"/>
      <c r="DV136" s="241"/>
      <c r="DW136" s="241"/>
      <c r="DX136" s="241"/>
      <c r="DY136" s="236"/>
      <c r="DZ136" s="163"/>
      <c r="EA136" s="163"/>
    </row>
    <row r="137" spans="2:131" ht="20.25" x14ac:dyDescent="0.3">
      <c r="B137" s="244"/>
      <c r="C137" s="246"/>
      <c r="D137" s="244"/>
      <c r="E137" s="238"/>
      <c r="F137" s="245"/>
      <c r="G137" s="239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163"/>
      <c r="BN137" s="163"/>
      <c r="BO137" s="237"/>
      <c r="BP137" s="242"/>
      <c r="BQ137" s="169"/>
      <c r="BR137" s="243"/>
      <c r="BS137" s="244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  <c r="CN137" s="241"/>
      <c r="CO137" s="241"/>
      <c r="CP137" s="241"/>
      <c r="CQ137" s="241"/>
      <c r="CR137" s="241"/>
      <c r="CS137" s="241"/>
      <c r="CT137" s="241"/>
      <c r="CU137" s="241"/>
      <c r="CV137" s="241"/>
      <c r="CW137" s="241"/>
      <c r="CX137" s="241"/>
      <c r="CY137" s="241"/>
      <c r="CZ137" s="241"/>
      <c r="DA137" s="241"/>
      <c r="DB137" s="241"/>
      <c r="DC137" s="241"/>
      <c r="DD137" s="241"/>
      <c r="DE137" s="241"/>
      <c r="DF137" s="241"/>
      <c r="DG137" s="241"/>
      <c r="DH137" s="241"/>
      <c r="DI137" s="241"/>
      <c r="DJ137" s="241"/>
      <c r="DK137" s="241"/>
      <c r="DL137" s="241"/>
      <c r="DM137" s="241"/>
      <c r="DN137" s="241"/>
      <c r="DO137" s="241"/>
      <c r="DP137" s="241"/>
      <c r="DQ137" s="241"/>
      <c r="DR137" s="241"/>
      <c r="DS137" s="241"/>
      <c r="DT137" s="241"/>
      <c r="DU137" s="241"/>
      <c r="DV137" s="241"/>
      <c r="DW137" s="241"/>
      <c r="DX137" s="241"/>
      <c r="DY137" s="236"/>
      <c r="DZ137" s="163"/>
      <c r="EA137" s="163"/>
    </row>
    <row r="138" spans="2:131" ht="20.25" x14ac:dyDescent="0.3">
      <c r="B138" s="244"/>
      <c r="C138" s="246"/>
      <c r="D138" s="244"/>
      <c r="E138" s="238"/>
      <c r="F138" s="245"/>
      <c r="G138" s="239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163"/>
      <c r="BN138" s="163"/>
      <c r="BO138" s="237"/>
      <c r="BP138" s="242"/>
      <c r="BQ138" s="169"/>
      <c r="BR138" s="243"/>
      <c r="BS138" s="244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  <c r="CN138" s="241"/>
      <c r="CO138" s="241"/>
      <c r="CP138" s="241"/>
      <c r="CQ138" s="241"/>
      <c r="CR138" s="241"/>
      <c r="CS138" s="241"/>
      <c r="CT138" s="241"/>
      <c r="CU138" s="241"/>
      <c r="CV138" s="241"/>
      <c r="CW138" s="241"/>
      <c r="CX138" s="241"/>
      <c r="CY138" s="241"/>
      <c r="CZ138" s="241"/>
      <c r="DA138" s="241"/>
      <c r="DB138" s="241"/>
      <c r="DC138" s="241"/>
      <c r="DD138" s="241"/>
      <c r="DE138" s="241"/>
      <c r="DF138" s="241"/>
      <c r="DG138" s="241"/>
      <c r="DH138" s="241"/>
      <c r="DI138" s="241"/>
      <c r="DJ138" s="241"/>
      <c r="DK138" s="241"/>
      <c r="DL138" s="241"/>
      <c r="DM138" s="241"/>
      <c r="DN138" s="241"/>
      <c r="DO138" s="241"/>
      <c r="DP138" s="241"/>
      <c r="DQ138" s="241"/>
      <c r="DR138" s="241"/>
      <c r="DS138" s="241"/>
      <c r="DT138" s="241"/>
      <c r="DU138" s="241"/>
      <c r="DV138" s="241"/>
      <c r="DW138" s="241"/>
      <c r="DX138" s="241"/>
      <c r="DY138" s="236"/>
      <c r="DZ138" s="163"/>
      <c r="EA138" s="163"/>
    </row>
    <row r="139" spans="2:131" ht="20.25" x14ac:dyDescent="0.3">
      <c r="B139" s="244"/>
      <c r="C139" s="246"/>
      <c r="D139" s="244"/>
      <c r="E139" s="238"/>
      <c r="F139" s="245"/>
      <c r="G139" s="239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163"/>
      <c r="BN139" s="163"/>
      <c r="BO139" s="237"/>
      <c r="BP139" s="242"/>
      <c r="BQ139" s="169"/>
      <c r="BR139" s="243"/>
      <c r="BS139" s="244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  <c r="CN139" s="241"/>
      <c r="CO139" s="241"/>
      <c r="CP139" s="241"/>
      <c r="CQ139" s="241"/>
      <c r="CR139" s="241"/>
      <c r="CS139" s="241"/>
      <c r="CT139" s="241"/>
      <c r="CU139" s="241"/>
      <c r="CV139" s="241"/>
      <c r="CW139" s="241"/>
      <c r="CX139" s="241"/>
      <c r="CY139" s="241"/>
      <c r="CZ139" s="241"/>
      <c r="DA139" s="241"/>
      <c r="DB139" s="241"/>
      <c r="DC139" s="241"/>
      <c r="DD139" s="241"/>
      <c r="DE139" s="241"/>
      <c r="DF139" s="241"/>
      <c r="DG139" s="241"/>
      <c r="DH139" s="241"/>
      <c r="DI139" s="241"/>
      <c r="DJ139" s="241"/>
      <c r="DK139" s="241"/>
      <c r="DL139" s="241"/>
      <c r="DM139" s="241"/>
      <c r="DN139" s="241"/>
      <c r="DO139" s="241"/>
      <c r="DP139" s="241"/>
      <c r="DQ139" s="241"/>
      <c r="DR139" s="241"/>
      <c r="DS139" s="241"/>
      <c r="DT139" s="241"/>
      <c r="DU139" s="241"/>
      <c r="DV139" s="241"/>
      <c r="DW139" s="241"/>
      <c r="DX139" s="241"/>
      <c r="DY139" s="236"/>
      <c r="DZ139" s="163"/>
      <c r="EA139" s="163"/>
    </row>
    <row r="140" spans="2:131" ht="20.25" x14ac:dyDescent="0.3">
      <c r="B140" s="244"/>
      <c r="C140" s="246"/>
      <c r="D140" s="244"/>
      <c r="E140" s="238"/>
      <c r="F140" s="245"/>
      <c r="G140" s="239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163"/>
      <c r="BN140" s="163"/>
      <c r="BO140" s="237"/>
      <c r="BP140" s="242"/>
      <c r="BQ140" s="169"/>
      <c r="BR140" s="243"/>
      <c r="BS140" s="244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1"/>
      <c r="DO140" s="241"/>
      <c r="DP140" s="241"/>
      <c r="DQ140" s="241"/>
      <c r="DR140" s="241"/>
      <c r="DS140" s="241"/>
      <c r="DT140" s="241"/>
      <c r="DU140" s="241"/>
      <c r="DV140" s="241"/>
      <c r="DW140" s="241"/>
      <c r="DX140" s="241"/>
      <c r="DY140" s="236"/>
      <c r="DZ140" s="163"/>
      <c r="EA140" s="163"/>
    </row>
    <row r="141" spans="2:131" ht="20.25" x14ac:dyDescent="0.3">
      <c r="B141" s="244"/>
      <c r="C141" s="246"/>
      <c r="D141" s="244"/>
      <c r="E141" s="238"/>
      <c r="F141" s="245"/>
      <c r="G141" s="239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163"/>
      <c r="BN141" s="163"/>
      <c r="BO141" s="237"/>
      <c r="BP141" s="242"/>
      <c r="BQ141" s="169"/>
      <c r="BR141" s="243"/>
      <c r="BS141" s="244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36"/>
      <c r="DZ141" s="163"/>
      <c r="EA141" s="163"/>
    </row>
    <row r="142" spans="2:131" ht="20.25" x14ac:dyDescent="0.3">
      <c r="B142" s="244"/>
      <c r="C142" s="246"/>
      <c r="D142" s="244"/>
      <c r="E142" s="238"/>
      <c r="F142" s="245"/>
      <c r="G142" s="239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163"/>
      <c r="BN142" s="163"/>
      <c r="BO142" s="237"/>
      <c r="BP142" s="242"/>
      <c r="BQ142" s="169"/>
      <c r="BR142" s="243"/>
      <c r="BS142" s="244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36"/>
      <c r="DZ142" s="163"/>
      <c r="EA142" s="163"/>
    </row>
    <row r="143" spans="2:131" ht="20.25" x14ac:dyDescent="0.3">
      <c r="B143" s="244"/>
      <c r="C143" s="246"/>
      <c r="D143" s="244"/>
      <c r="E143" s="238"/>
      <c r="F143" s="245"/>
      <c r="G143" s="239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163"/>
      <c r="BN143" s="163"/>
      <c r="BO143" s="237"/>
      <c r="BP143" s="242"/>
      <c r="BQ143" s="169"/>
      <c r="BR143" s="243"/>
      <c r="BS143" s="244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36"/>
      <c r="DZ143" s="163"/>
      <c r="EA143" s="163"/>
    </row>
    <row r="144" spans="2:131" ht="20.25" x14ac:dyDescent="0.3">
      <c r="B144" s="244"/>
      <c r="C144" s="246"/>
      <c r="D144" s="244"/>
      <c r="E144" s="238"/>
      <c r="F144" s="245"/>
      <c r="G144" s="239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163"/>
      <c r="BN144" s="163"/>
      <c r="BO144" s="237"/>
      <c r="BP144" s="242"/>
      <c r="BQ144" s="169"/>
      <c r="BR144" s="243"/>
      <c r="BS144" s="244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36"/>
      <c r="DZ144" s="163"/>
      <c r="EA144" s="163"/>
    </row>
    <row r="145" spans="2:131" ht="20.25" x14ac:dyDescent="0.3">
      <c r="B145" s="244"/>
      <c r="C145" s="246"/>
      <c r="D145" s="244"/>
      <c r="E145" s="238"/>
      <c r="F145" s="245"/>
      <c r="G145" s="239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163"/>
      <c r="BN145" s="163"/>
      <c r="BO145" s="237"/>
      <c r="BP145" s="242"/>
      <c r="BQ145" s="169"/>
      <c r="BR145" s="243"/>
      <c r="BS145" s="244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36"/>
      <c r="DZ145" s="163"/>
      <c r="EA145" s="163"/>
    </row>
    <row r="146" spans="2:131" ht="20.25" x14ac:dyDescent="0.3">
      <c r="B146" s="244"/>
      <c r="C146" s="246"/>
      <c r="D146" s="244"/>
      <c r="E146" s="238"/>
      <c r="F146" s="245"/>
      <c r="G146" s="239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163"/>
      <c r="BN146" s="163"/>
      <c r="BO146" s="237"/>
      <c r="BP146" s="242"/>
      <c r="BQ146" s="169"/>
      <c r="BR146" s="243"/>
      <c r="BS146" s="244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36"/>
      <c r="DZ146" s="163"/>
      <c r="EA146" s="163"/>
    </row>
    <row r="147" spans="2:131" ht="20.25" x14ac:dyDescent="0.3">
      <c r="B147" s="244"/>
      <c r="C147" s="246"/>
      <c r="D147" s="244"/>
      <c r="E147" s="238"/>
      <c r="F147" s="245"/>
      <c r="G147" s="239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163"/>
      <c r="BN147" s="163"/>
      <c r="BO147" s="237"/>
      <c r="BP147" s="242"/>
      <c r="BQ147" s="169"/>
      <c r="BR147" s="243"/>
      <c r="BS147" s="244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36"/>
      <c r="DZ147" s="163"/>
      <c r="EA147" s="163"/>
    </row>
    <row r="148" spans="2:131" ht="20.25" x14ac:dyDescent="0.3">
      <c r="B148" s="244"/>
      <c r="C148" s="246"/>
      <c r="D148" s="244"/>
      <c r="E148" s="238"/>
      <c r="F148" s="245"/>
      <c r="G148" s="239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163"/>
      <c r="BN148" s="163"/>
      <c r="BO148" s="237"/>
      <c r="BP148" s="242"/>
      <c r="BQ148" s="169"/>
      <c r="BR148" s="243"/>
      <c r="BS148" s="244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36"/>
      <c r="DZ148" s="163"/>
      <c r="EA148" s="163"/>
    </row>
    <row r="149" spans="2:131" ht="20.25" x14ac:dyDescent="0.3">
      <c r="B149" s="244"/>
      <c r="C149" s="246"/>
      <c r="D149" s="244"/>
      <c r="E149" s="238"/>
      <c r="F149" s="245"/>
      <c r="G149" s="239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163"/>
      <c r="BN149" s="163"/>
      <c r="BO149" s="237"/>
      <c r="BP149" s="242"/>
      <c r="BQ149" s="169"/>
      <c r="BR149" s="243"/>
      <c r="BS149" s="244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36"/>
      <c r="DZ149" s="163"/>
      <c r="EA149" s="163"/>
    </row>
    <row r="150" spans="2:131" ht="20.25" x14ac:dyDescent="0.3">
      <c r="B150" s="244"/>
      <c r="C150" s="246"/>
      <c r="D150" s="244"/>
      <c r="E150" s="238"/>
      <c r="F150" s="245"/>
      <c r="G150" s="239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163"/>
      <c r="BN150" s="163"/>
      <c r="BO150" s="237"/>
      <c r="BP150" s="242"/>
      <c r="BQ150" s="169"/>
      <c r="BR150" s="243"/>
      <c r="BS150" s="244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36"/>
      <c r="DZ150" s="163"/>
      <c r="EA150" s="163"/>
    </row>
    <row r="151" spans="2:131" x14ac:dyDescent="0.25"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</row>
    <row r="152" spans="2:131" x14ac:dyDescent="0.25"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3"/>
      <c r="DE152" s="163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3"/>
      <c r="DP152" s="163"/>
      <c r="DQ152" s="163"/>
      <c r="DR152" s="163"/>
      <c r="DS152" s="163"/>
      <c r="DT152" s="163"/>
      <c r="DU152" s="163"/>
      <c r="DV152" s="163"/>
      <c r="DW152" s="163"/>
      <c r="DX152" s="163"/>
      <c r="DY152" s="163"/>
      <c r="DZ152" s="163"/>
      <c r="EA152" s="163"/>
    </row>
    <row r="153" spans="2:131" x14ac:dyDescent="0.25"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63"/>
      <c r="DB153" s="163"/>
      <c r="DC153" s="163"/>
      <c r="DD153" s="163"/>
      <c r="DE153" s="163"/>
      <c r="DF153" s="163"/>
      <c r="DG153" s="163"/>
      <c r="DH153" s="163"/>
      <c r="DI153" s="163"/>
      <c r="DJ153" s="163"/>
      <c r="DK153" s="163"/>
      <c r="DL153" s="163"/>
      <c r="DM153" s="163"/>
      <c r="DN153" s="163"/>
      <c r="DO153" s="163"/>
      <c r="DP153" s="163"/>
      <c r="DQ153" s="163"/>
      <c r="DR153" s="163"/>
      <c r="DS153" s="163"/>
      <c r="DT153" s="163"/>
      <c r="DU153" s="163"/>
      <c r="DV153" s="163"/>
      <c r="DW153" s="163"/>
      <c r="DX153" s="163"/>
      <c r="DY153" s="163"/>
      <c r="DZ153" s="163"/>
      <c r="EA153" s="163"/>
    </row>
    <row r="154" spans="2:131" x14ac:dyDescent="0.25"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</row>
  </sheetData>
  <sortState ref="B7:G87">
    <sortCondition ref="B7"/>
  </sortState>
  <conditionalFormatting sqref="BT103:DX150">
    <cfRule type="cellIs" dxfId="1" priority="2" operator="lessThan">
      <formula>1</formula>
    </cfRule>
  </conditionalFormatting>
  <conditionalFormatting sqref="BT7:DX102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AA</vt:lpstr>
      <vt:lpstr>A</vt:lpstr>
      <vt:lpstr>B</vt:lpstr>
      <vt:lpstr>C</vt:lpstr>
      <vt:lpstr>OPEN</vt:lpstr>
      <vt:lpstr>UNGRADED</vt:lpstr>
      <vt:lpstr>SPRINGER</vt:lpstr>
      <vt:lpstr>ROLLING 14</vt:lpstr>
      <vt:lpstr>A!Print_Area</vt:lpstr>
      <vt:lpstr>AA!Print_Area</vt:lpstr>
      <vt:lpstr>B!Print_Area</vt:lpstr>
      <vt:lpstr>'C'!Print_Area</vt:lpstr>
      <vt:lpstr>SPRINGER!Print_Area</vt:lpstr>
      <vt:lpstr>UNGRADED!Print_Area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JANJOHN</dc:creator>
  <cp:lastModifiedBy>JANJOHN</cp:lastModifiedBy>
  <cp:lastPrinted>2018-09-08T15:16:17Z</cp:lastPrinted>
  <dcterms:created xsi:type="dcterms:W3CDTF">2017-03-04T16:09:32Z</dcterms:created>
  <dcterms:modified xsi:type="dcterms:W3CDTF">2018-10-08T17:37:47Z</dcterms:modified>
</cp:coreProperties>
</file>