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ANJOHN\Desktop\"/>
    </mc:Choice>
  </mc:AlternateContent>
  <xr:revisionPtr revIDLastSave="0" documentId="13_ncr:1_{FB499FFF-C8DE-461E-86FF-123F13182EF1}" xr6:coauthVersionLast="40" xr6:coauthVersionMax="40" xr10:uidLastSave="{00000000-0000-0000-0000-000000000000}"/>
  <bookViews>
    <workbookView xWindow="0" yWindow="0" windowWidth="28800" windowHeight="12210" activeTab="7" xr2:uid="{00000000-000D-0000-FFFF-FFFF00000000}"/>
  </bookViews>
  <sheets>
    <sheet name="AA" sheetId="1" r:id="rId1"/>
    <sheet name="A" sheetId="2" r:id="rId2"/>
    <sheet name="B" sheetId="3" r:id="rId3"/>
    <sheet name="C" sheetId="4" r:id="rId4"/>
    <sheet name="UNGRADED" sheetId="6" r:id="rId5"/>
    <sheet name="OPEN" sheetId="5" r:id="rId6"/>
    <sheet name="Springers" sheetId="10" r:id="rId7"/>
    <sheet name="GRAND SLAM QUALIFIERS " sheetId="8" r:id="rId8"/>
  </sheets>
  <definedNames>
    <definedName name="_xlnm.Print_Area" localSheetId="7">'GRAND SLAM QUALIFIERS '!$B$3:$F$50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3" l="1"/>
  <c r="K7" i="3" l="1"/>
  <c r="U8" i="10" l="1"/>
  <c r="S8" i="10"/>
  <c r="Q8" i="10"/>
  <c r="O8" i="10"/>
  <c r="M8" i="10"/>
  <c r="K8" i="10"/>
  <c r="U7" i="4"/>
  <c r="S7" i="4"/>
  <c r="Q7" i="4"/>
  <c r="O7" i="4"/>
  <c r="K7" i="4"/>
  <c r="M7" i="4"/>
  <c r="U7" i="3"/>
  <c r="S7" i="3"/>
  <c r="Q7" i="3"/>
  <c r="O7" i="3"/>
  <c r="U7" i="2"/>
  <c r="S7" i="2"/>
  <c r="Q7" i="2"/>
  <c r="O7" i="2"/>
  <c r="K7" i="2"/>
  <c r="W7" i="2" l="1"/>
  <c r="M7" i="2"/>
  <c r="AE42" i="5" l="1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E32" i="5"/>
  <c r="AD32" i="5"/>
  <c r="AC32" i="5"/>
  <c r="AE31" i="5"/>
  <c r="AD31" i="5"/>
  <c r="AC31" i="5"/>
  <c r="AJ30" i="5"/>
  <c r="T30" i="5" s="1"/>
  <c r="AE30" i="5"/>
  <c r="AD30" i="5"/>
  <c r="AC30" i="5"/>
  <c r="AJ29" i="5"/>
  <c r="T29" i="5" s="1"/>
  <c r="AE29" i="5"/>
  <c r="AD29" i="5"/>
  <c r="AC29" i="5"/>
  <c r="AE28" i="5"/>
  <c r="AD28" i="5"/>
  <c r="AC28" i="5"/>
  <c r="AE27" i="5"/>
  <c r="AD27" i="5"/>
  <c r="AC27" i="5"/>
  <c r="AG26" i="5"/>
  <c r="AE26" i="5"/>
  <c r="AD26" i="5"/>
  <c r="AC26" i="5"/>
  <c r="AE25" i="5"/>
  <c r="AD25" i="5"/>
  <c r="AC25" i="5"/>
  <c r="AE24" i="5"/>
  <c r="AD24" i="5"/>
  <c r="AC24" i="5"/>
  <c r="AE23" i="5"/>
  <c r="AD23" i="5"/>
  <c r="AC23" i="5"/>
  <c r="AE22" i="5"/>
  <c r="AD22" i="5"/>
  <c r="AC22" i="5"/>
  <c r="AE21" i="5"/>
  <c r="AD21" i="5"/>
  <c r="AC21" i="5"/>
  <c r="AK20" i="5"/>
  <c r="V20" i="5" s="1"/>
  <c r="AJ20" i="5"/>
  <c r="T20" i="5" s="1"/>
  <c r="AE20" i="5"/>
  <c r="AD20" i="5"/>
  <c r="AC20" i="5"/>
  <c r="AE19" i="5"/>
  <c r="AD19" i="5"/>
  <c r="AC19" i="5"/>
  <c r="AK18" i="5"/>
  <c r="V18" i="5" s="1"/>
  <c r="AJ18" i="5"/>
  <c r="T18" i="5" s="1"/>
  <c r="AE18" i="5"/>
  <c r="AD18" i="5"/>
  <c r="AC18" i="5"/>
  <c r="AE17" i="5"/>
  <c r="AD17" i="5"/>
  <c r="AC17" i="5"/>
  <c r="AE16" i="5"/>
  <c r="AD16" i="5"/>
  <c r="AC16" i="5"/>
  <c r="AF15" i="5"/>
  <c r="AE15" i="5"/>
  <c r="AD15" i="5"/>
  <c r="AC15" i="5"/>
  <c r="AE14" i="5"/>
  <c r="AD14" i="5"/>
  <c r="AC14" i="5"/>
  <c r="AK13" i="5"/>
  <c r="V13" i="5" s="1"/>
  <c r="AE13" i="5"/>
  <c r="AD13" i="5"/>
  <c r="AC13" i="5"/>
  <c r="AE12" i="5"/>
  <c r="AD12" i="5"/>
  <c r="AC12" i="5"/>
  <c r="AF11" i="5"/>
  <c r="AE11" i="5"/>
  <c r="AD11" i="5"/>
  <c r="AC11" i="5"/>
  <c r="L11" i="5"/>
  <c r="AE10" i="5"/>
  <c r="AD10" i="5"/>
  <c r="AC10" i="5"/>
  <c r="AM7" i="5"/>
  <c r="AL7" i="5"/>
  <c r="AL14" i="5" s="1"/>
  <c r="X14" i="5" s="1"/>
  <c r="AK7" i="5"/>
  <c r="AK15" i="5" s="1"/>
  <c r="V15" i="5" s="1"/>
  <c r="AJ7" i="5"/>
  <c r="AJ17" i="5" s="1"/>
  <c r="T17" i="5" s="1"/>
  <c r="AI7" i="5"/>
  <c r="AI16" i="5" s="1"/>
  <c r="R16" i="5" s="1"/>
  <c r="AH7" i="5"/>
  <c r="AH23" i="5" s="1"/>
  <c r="AG7" i="5"/>
  <c r="AG15" i="5" s="1"/>
  <c r="AF7" i="5"/>
  <c r="AF31" i="5" s="1"/>
  <c r="AE42" i="4"/>
  <c r="AD42" i="4"/>
  <c r="AC42" i="4"/>
  <c r="AE41" i="4"/>
  <c r="AD41" i="4"/>
  <c r="AC41" i="4"/>
  <c r="AE40" i="4"/>
  <c r="AD40" i="4"/>
  <c r="AC40" i="4"/>
  <c r="AE39" i="4"/>
  <c r="AD39" i="4"/>
  <c r="AC39" i="4"/>
  <c r="AE38" i="4"/>
  <c r="AD38" i="4"/>
  <c r="AC38" i="4"/>
  <c r="AE37" i="4"/>
  <c r="AD37" i="4"/>
  <c r="AC37" i="4"/>
  <c r="AE36" i="4"/>
  <c r="AD36" i="4"/>
  <c r="AC36" i="4"/>
  <c r="AE35" i="4"/>
  <c r="AD35" i="4"/>
  <c r="AC35" i="4"/>
  <c r="AE34" i="4"/>
  <c r="AD34" i="4"/>
  <c r="AC34" i="4"/>
  <c r="AE33" i="4"/>
  <c r="AD33" i="4"/>
  <c r="AC33" i="4"/>
  <c r="AE32" i="4"/>
  <c r="AD32" i="4"/>
  <c r="AC32" i="4"/>
  <c r="AE31" i="4"/>
  <c r="AD31" i="4"/>
  <c r="AC31" i="4"/>
  <c r="AE30" i="4"/>
  <c r="AD30" i="4"/>
  <c r="AC30" i="4"/>
  <c r="AE29" i="4"/>
  <c r="AD29" i="4"/>
  <c r="AC29" i="4"/>
  <c r="AE28" i="4"/>
  <c r="AD28" i="4"/>
  <c r="AC28" i="4"/>
  <c r="AE27" i="4"/>
  <c r="AD27" i="4"/>
  <c r="AC27" i="4"/>
  <c r="AE26" i="4"/>
  <c r="AD26" i="4"/>
  <c r="AC26" i="4"/>
  <c r="AE25" i="4"/>
  <c r="AD25" i="4"/>
  <c r="AC25" i="4"/>
  <c r="AE24" i="4"/>
  <c r="AD24" i="4"/>
  <c r="AC24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M7" i="4"/>
  <c r="AM20" i="4" s="1"/>
  <c r="Z20" i="4" s="1"/>
  <c r="AL7" i="4"/>
  <c r="AL37" i="4" s="1"/>
  <c r="X37" i="4" s="1"/>
  <c r="AK7" i="4"/>
  <c r="AK26" i="4" s="1"/>
  <c r="V26" i="4" s="1"/>
  <c r="AJ7" i="4"/>
  <c r="AJ18" i="4" s="1"/>
  <c r="T18" i="4" s="1"/>
  <c r="AI7" i="4"/>
  <c r="AH7" i="4"/>
  <c r="AH23" i="4" s="1"/>
  <c r="P23" i="4" s="1"/>
  <c r="AG7" i="4"/>
  <c r="AG24" i="4" s="1"/>
  <c r="N24" i="4" s="1"/>
  <c r="AF7" i="4"/>
  <c r="AF34" i="4" s="1"/>
  <c r="AE42" i="3"/>
  <c r="AD42" i="3"/>
  <c r="AC42" i="3"/>
  <c r="AE41" i="3"/>
  <c r="AD41" i="3"/>
  <c r="AC41" i="3"/>
  <c r="AE40" i="3"/>
  <c r="AD40" i="3"/>
  <c r="AC40" i="3"/>
  <c r="AE39" i="3"/>
  <c r="AD39" i="3"/>
  <c r="AC39" i="3"/>
  <c r="AE38" i="3"/>
  <c r="AD38" i="3"/>
  <c r="AC38" i="3"/>
  <c r="AE37" i="3"/>
  <c r="AD37" i="3"/>
  <c r="AC37" i="3"/>
  <c r="AE36" i="3"/>
  <c r="AD36" i="3"/>
  <c r="AC36" i="3"/>
  <c r="AE35" i="3"/>
  <c r="AD35" i="3"/>
  <c r="AC35" i="3"/>
  <c r="AE34" i="3"/>
  <c r="AD34" i="3"/>
  <c r="AC34" i="3"/>
  <c r="AE33" i="3"/>
  <c r="AD33" i="3"/>
  <c r="AC33" i="3"/>
  <c r="AE32" i="3"/>
  <c r="AD32" i="3"/>
  <c r="AC32" i="3"/>
  <c r="AE31" i="3"/>
  <c r="AD31" i="3"/>
  <c r="AC31" i="3"/>
  <c r="AE30" i="3"/>
  <c r="AD30" i="3"/>
  <c r="AC30" i="3"/>
  <c r="AE29" i="3"/>
  <c r="AD29" i="3"/>
  <c r="AC29" i="3"/>
  <c r="AE28" i="3"/>
  <c r="AD28" i="3"/>
  <c r="AC28" i="3"/>
  <c r="AE27" i="3"/>
  <c r="AD27" i="3"/>
  <c r="AC27" i="3"/>
  <c r="AE26" i="3"/>
  <c r="AD26" i="3"/>
  <c r="AC26" i="3"/>
  <c r="AE25" i="3"/>
  <c r="AD25" i="3"/>
  <c r="AC25" i="3"/>
  <c r="AE24" i="3"/>
  <c r="AD24" i="3"/>
  <c r="AC24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M17" i="3"/>
  <c r="Z17" i="3" s="1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M11" i="3"/>
  <c r="Z11" i="3" s="1"/>
  <c r="AE11" i="3"/>
  <c r="AD11" i="3"/>
  <c r="AC11" i="3"/>
  <c r="AE10" i="3"/>
  <c r="AD10" i="3"/>
  <c r="AC10" i="3"/>
  <c r="AM7" i="3"/>
  <c r="AM13" i="3" s="1"/>
  <c r="Z13" i="3" s="1"/>
  <c r="AL7" i="3"/>
  <c r="AL40" i="3" s="1"/>
  <c r="X40" i="3" s="1"/>
  <c r="AK7" i="3"/>
  <c r="AK18" i="3" s="1"/>
  <c r="V18" i="3" s="1"/>
  <c r="AJ7" i="3"/>
  <c r="AI7" i="3"/>
  <c r="AI29" i="3" s="1"/>
  <c r="R29" i="3" s="1"/>
  <c r="AH7" i="3"/>
  <c r="AH14" i="3" s="1"/>
  <c r="P14" i="3" s="1"/>
  <c r="AG7" i="3"/>
  <c r="AG16" i="3" s="1"/>
  <c r="N16" i="3" s="1"/>
  <c r="AF7" i="3"/>
  <c r="AE42" i="2"/>
  <c r="AD42" i="2"/>
  <c r="AC42" i="2"/>
  <c r="AE41" i="2"/>
  <c r="AD41" i="2"/>
  <c r="AC41" i="2"/>
  <c r="AE40" i="2"/>
  <c r="AD40" i="2"/>
  <c r="AC40" i="2"/>
  <c r="AE39" i="2"/>
  <c r="AD39" i="2"/>
  <c r="AC39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M30" i="2"/>
  <c r="Z30" i="2" s="1"/>
  <c r="AE30" i="2"/>
  <c r="AD30" i="2"/>
  <c r="AC30" i="2"/>
  <c r="AE29" i="2"/>
  <c r="AD29" i="2"/>
  <c r="AC29" i="2"/>
  <c r="AM28" i="2"/>
  <c r="Z28" i="2" s="1"/>
  <c r="AE28" i="2"/>
  <c r="AD28" i="2"/>
  <c r="AC28" i="2"/>
  <c r="AM27" i="2"/>
  <c r="Z27" i="2" s="1"/>
  <c r="AE27" i="2"/>
  <c r="AD27" i="2"/>
  <c r="AC27" i="2"/>
  <c r="AE26" i="2"/>
  <c r="AD26" i="2"/>
  <c r="AC26" i="2"/>
  <c r="AE25" i="2"/>
  <c r="AD25" i="2"/>
  <c r="AC25" i="2"/>
  <c r="AE24" i="2"/>
  <c r="AD24" i="2"/>
  <c r="AC24" i="2"/>
  <c r="AE23" i="2"/>
  <c r="AD23" i="2"/>
  <c r="AC23" i="2"/>
  <c r="AE22" i="2"/>
  <c r="AD22" i="2"/>
  <c r="AC22" i="2"/>
  <c r="AE21" i="2"/>
  <c r="AD21" i="2"/>
  <c r="AC21" i="2"/>
  <c r="AE20" i="2"/>
  <c r="AD20" i="2"/>
  <c r="AC20" i="2"/>
  <c r="AE19" i="2"/>
  <c r="AD19" i="2"/>
  <c r="AC19" i="2"/>
  <c r="AE18" i="2"/>
  <c r="AD18" i="2"/>
  <c r="AC18" i="2"/>
  <c r="AE17" i="2"/>
  <c r="AD17" i="2"/>
  <c r="AC17" i="2"/>
  <c r="AE16" i="2"/>
  <c r="AD16" i="2"/>
  <c r="AC16" i="2"/>
  <c r="AE15" i="2"/>
  <c r="AD15" i="2"/>
  <c r="AC15" i="2"/>
  <c r="AE14" i="2"/>
  <c r="AD14" i="2"/>
  <c r="AC14" i="2"/>
  <c r="AE13" i="2"/>
  <c r="AD13" i="2"/>
  <c r="AC13" i="2"/>
  <c r="AE12" i="2"/>
  <c r="AD12" i="2"/>
  <c r="AC12" i="2"/>
  <c r="AE11" i="2"/>
  <c r="AD11" i="2"/>
  <c r="AC11" i="2"/>
  <c r="AE10" i="2"/>
  <c r="AD10" i="2"/>
  <c r="AC10" i="2"/>
  <c r="AM7" i="2"/>
  <c r="AM25" i="2" s="1"/>
  <c r="Z25" i="2" s="1"/>
  <c r="AL7" i="2"/>
  <c r="AK7" i="2"/>
  <c r="AK22" i="2" s="1"/>
  <c r="V22" i="2" s="1"/>
  <c r="AJ7" i="2"/>
  <c r="AJ35" i="2" s="1"/>
  <c r="T35" i="2" s="1"/>
  <c r="AI7" i="2"/>
  <c r="AI23" i="2" s="1"/>
  <c r="R23" i="2" s="1"/>
  <c r="AH7" i="2"/>
  <c r="AG7" i="2"/>
  <c r="AG31" i="2" s="1"/>
  <c r="N31" i="2" s="1"/>
  <c r="AF7" i="2"/>
  <c r="AF27" i="2" s="1"/>
  <c r="AC11" i="1"/>
  <c r="AD11" i="1"/>
  <c r="AE11" i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J25" i="5" l="1"/>
  <c r="T25" i="5" s="1"/>
  <c r="P24" i="5"/>
  <c r="AH14" i="5"/>
  <c r="AK19" i="4"/>
  <c r="V19" i="4" s="1"/>
  <c r="AK24" i="4"/>
  <c r="V24" i="4" s="1"/>
  <c r="AK17" i="4"/>
  <c r="V17" i="4" s="1"/>
  <c r="AJ29" i="2"/>
  <c r="T29" i="2" s="1"/>
  <c r="AK15" i="4"/>
  <c r="V15" i="4" s="1"/>
  <c r="AH12" i="3"/>
  <c r="P12" i="3" s="1"/>
  <c r="AL18" i="3"/>
  <c r="X18" i="3" s="1"/>
  <c r="AL14" i="4"/>
  <c r="X14" i="4" s="1"/>
  <c r="AL30" i="4"/>
  <c r="X30" i="4" s="1"/>
  <c r="AL12" i="3"/>
  <c r="X12" i="3" s="1"/>
  <c r="AM19" i="3"/>
  <c r="Z19" i="3" s="1"/>
  <c r="AL15" i="4"/>
  <c r="X15" i="4" s="1"/>
  <c r="AJ11" i="5"/>
  <c r="T11" i="5" s="1"/>
  <c r="AF19" i="5"/>
  <c r="AJ26" i="5"/>
  <c r="T26" i="5" s="1"/>
  <c r="AM11" i="2"/>
  <c r="Z11" i="2" s="1"/>
  <c r="AJ13" i="2"/>
  <c r="T13" i="2" s="1"/>
  <c r="AM15" i="2"/>
  <c r="Z15" i="2" s="1"/>
  <c r="AJ16" i="2"/>
  <c r="T16" i="2" s="1"/>
  <c r="AM17" i="2"/>
  <c r="Z17" i="2" s="1"/>
  <c r="AJ19" i="2"/>
  <c r="T19" i="2" s="1"/>
  <c r="AI21" i="2"/>
  <c r="R21" i="2" s="1"/>
  <c r="AK33" i="2"/>
  <c r="V33" i="2" s="1"/>
  <c r="AL13" i="3"/>
  <c r="X13" i="3" s="1"/>
  <c r="AM15" i="3"/>
  <c r="Z15" i="3" s="1"/>
  <c r="AH16" i="3"/>
  <c r="P16" i="3" s="1"/>
  <c r="AL21" i="3"/>
  <c r="X21" i="3" s="1"/>
  <c r="AM25" i="3"/>
  <c r="Z25" i="3" s="1"/>
  <c r="AL26" i="3"/>
  <c r="X26" i="3" s="1"/>
  <c r="AL36" i="3"/>
  <c r="X36" i="3" s="1"/>
  <c r="AK10" i="5"/>
  <c r="V10" i="5" s="1"/>
  <c r="AK11" i="5"/>
  <c r="V11" i="5" s="1"/>
  <c r="AF13" i="5"/>
  <c r="AF17" i="5"/>
  <c r="AJ19" i="5"/>
  <c r="T19" i="5" s="1"/>
  <c r="AJ22" i="5"/>
  <c r="T22" i="5" s="1"/>
  <c r="AF23" i="5"/>
  <c r="AF24" i="5"/>
  <c r="AJ33" i="5"/>
  <c r="T33" i="5" s="1"/>
  <c r="AJ39" i="5"/>
  <c r="T39" i="5" s="1"/>
  <c r="AL13" i="4"/>
  <c r="X13" i="4" s="1"/>
  <c r="AI13" i="3"/>
  <c r="R13" i="3" s="1"/>
  <c r="AL20" i="3"/>
  <c r="X20" i="3" s="1"/>
  <c r="AM23" i="3"/>
  <c r="Z23" i="3" s="1"/>
  <c r="AH24" i="3"/>
  <c r="P24" i="3" s="1"/>
  <c r="AI25" i="3"/>
  <c r="R25" i="3" s="1"/>
  <c r="AL32" i="3"/>
  <c r="X32" i="3" s="1"/>
  <c r="AJ15" i="5"/>
  <c r="T15" i="5" s="1"/>
  <c r="AJ21" i="5"/>
  <c r="T21" i="5" s="1"/>
  <c r="AF27" i="5"/>
  <c r="AJ35" i="5"/>
  <c r="T35" i="5" s="1"/>
  <c r="AM13" i="2"/>
  <c r="Z13" i="2" s="1"/>
  <c r="AM19" i="2"/>
  <c r="Z19" i="2" s="1"/>
  <c r="AM21" i="2"/>
  <c r="Z21" i="2" s="1"/>
  <c r="AM23" i="2"/>
  <c r="Z23" i="2" s="1"/>
  <c r="AK26" i="2"/>
  <c r="V26" i="2" s="1"/>
  <c r="AJ27" i="2"/>
  <c r="T27" i="2" s="1"/>
  <c r="AL16" i="3"/>
  <c r="X16" i="3" s="1"/>
  <c r="AH12" i="4"/>
  <c r="P12" i="4" s="1"/>
  <c r="AH13" i="4"/>
  <c r="P13" i="4" s="1"/>
  <c r="AH21" i="4"/>
  <c r="P21" i="4" s="1"/>
  <c r="AL10" i="5"/>
  <c r="X10" i="5" s="1"/>
  <c r="AJ13" i="5"/>
  <c r="T13" i="5" s="1"/>
  <c r="AF18" i="5"/>
  <c r="L19" i="5" s="1"/>
  <c r="AF20" i="5"/>
  <c r="AL24" i="5"/>
  <c r="X24" i="5" s="1"/>
  <c r="AF25" i="5"/>
  <c r="L26" i="5" s="1"/>
  <c r="AG17" i="5"/>
  <c r="N18" i="5" s="1"/>
  <c r="AG10" i="5"/>
  <c r="N10" i="5" s="1"/>
  <c r="AG10" i="2"/>
  <c r="N10" i="2" s="1"/>
  <c r="AG11" i="4"/>
  <c r="N11" i="4" s="1"/>
  <c r="AG15" i="4"/>
  <c r="N15" i="4" s="1"/>
  <c r="AG21" i="4"/>
  <c r="N21" i="4" s="1"/>
  <c r="AG22" i="2"/>
  <c r="N22" i="2" s="1"/>
  <c r="AG22" i="4"/>
  <c r="N22" i="4" s="1"/>
  <c r="AG25" i="4"/>
  <c r="N25" i="4" s="1"/>
  <c r="AG26" i="4"/>
  <c r="N26" i="4" s="1"/>
  <c r="AG14" i="3"/>
  <c r="N14" i="3" s="1"/>
  <c r="AK11" i="4"/>
  <c r="V11" i="4" s="1"/>
  <c r="AK22" i="4"/>
  <c r="V22" i="4" s="1"/>
  <c r="AK13" i="4"/>
  <c r="V13" i="4" s="1"/>
  <c r="AJ29" i="4"/>
  <c r="T29" i="4" s="1"/>
  <c r="AH17" i="4"/>
  <c r="P17" i="4" s="1"/>
  <c r="AH11" i="4"/>
  <c r="P11" i="4" s="1"/>
  <c r="AH14" i="4"/>
  <c r="P14" i="4" s="1"/>
  <c r="AH19" i="4"/>
  <c r="P19" i="4" s="1"/>
  <c r="AG19" i="4"/>
  <c r="N19" i="4" s="1"/>
  <c r="AG13" i="4"/>
  <c r="N13" i="4" s="1"/>
  <c r="AG17" i="4"/>
  <c r="N17" i="4" s="1"/>
  <c r="AG23" i="4"/>
  <c r="N23" i="4" s="1"/>
  <c r="AI11" i="3"/>
  <c r="R11" i="3" s="1"/>
  <c r="AI19" i="3"/>
  <c r="R19" i="3" s="1"/>
  <c r="AI17" i="3"/>
  <c r="R17" i="3" s="1"/>
  <c r="AI15" i="3"/>
  <c r="R15" i="3" s="1"/>
  <c r="AI21" i="3"/>
  <c r="R21" i="3" s="1"/>
  <c r="AI23" i="3"/>
  <c r="R23" i="3" s="1"/>
  <c r="AH10" i="3"/>
  <c r="P10" i="3" s="1"/>
  <c r="AH11" i="3"/>
  <c r="P11" i="3" s="1"/>
  <c r="AH13" i="3"/>
  <c r="P13" i="3" s="1"/>
  <c r="AG12" i="3"/>
  <c r="N12" i="3" s="1"/>
  <c r="AK12" i="2"/>
  <c r="V12" i="2" s="1"/>
  <c r="AJ39" i="2"/>
  <c r="T39" i="2" s="1"/>
  <c r="AJ11" i="2"/>
  <c r="T11" i="2" s="1"/>
  <c r="AJ23" i="2"/>
  <c r="T23" i="2" s="1"/>
  <c r="AI13" i="2"/>
  <c r="R13" i="2" s="1"/>
  <c r="AI11" i="2"/>
  <c r="R11" i="2" s="1"/>
  <c r="AI27" i="2"/>
  <c r="R27" i="2" s="1"/>
  <c r="AF25" i="2"/>
  <c r="L25" i="2" s="1"/>
  <c r="AF10" i="2"/>
  <c r="L10" i="2" s="1"/>
  <c r="AF26" i="5"/>
  <c r="AF14" i="4"/>
  <c r="AF38" i="4"/>
  <c r="L38" i="4" s="1"/>
  <c r="AF18" i="2"/>
  <c r="L18" i="2" s="1"/>
  <c r="AJ12" i="2"/>
  <c r="T12" i="2" s="1"/>
  <c r="AJ14" i="2"/>
  <c r="T14" i="2" s="1"/>
  <c r="AJ15" i="2"/>
  <c r="T15" i="2" s="1"/>
  <c r="AJ21" i="2"/>
  <c r="T21" i="2" s="1"/>
  <c r="AI19" i="2"/>
  <c r="R19" i="2" s="1"/>
  <c r="AI25" i="2"/>
  <c r="R25" i="2" s="1"/>
  <c r="AI28" i="2"/>
  <c r="R28" i="2" s="1"/>
  <c r="AI32" i="2"/>
  <c r="R32" i="2" s="1"/>
  <c r="AI34" i="2"/>
  <c r="R34" i="2" s="1"/>
  <c r="AI15" i="2"/>
  <c r="R15" i="2" s="1"/>
  <c r="AI17" i="2"/>
  <c r="R17" i="2" s="1"/>
  <c r="AG29" i="2"/>
  <c r="N29" i="2" s="1"/>
  <c r="AG18" i="2"/>
  <c r="N18" i="2" s="1"/>
  <c r="AF23" i="2"/>
  <c r="L23" i="2" s="1"/>
  <c r="AF31" i="2"/>
  <c r="L31" i="2" s="1"/>
  <c r="AF12" i="2"/>
  <c r="L12" i="2" s="1"/>
  <c r="AF17" i="2"/>
  <c r="L17" i="2" s="1"/>
  <c r="AF13" i="2"/>
  <c r="L13" i="2" s="1"/>
  <c r="AF14" i="2"/>
  <c r="L14" i="2" s="1"/>
  <c r="AF33" i="2"/>
  <c r="L33" i="2" s="1"/>
  <c r="AF11" i="2"/>
  <c r="L11" i="2" s="1"/>
  <c r="AF19" i="2"/>
  <c r="L19" i="2" s="1"/>
  <c r="AM41" i="5"/>
  <c r="Z41" i="5" s="1"/>
  <c r="AM39" i="5"/>
  <c r="Z39" i="5" s="1"/>
  <c r="AM37" i="5"/>
  <c r="Z37" i="5" s="1"/>
  <c r="AM35" i="5"/>
  <c r="Z35" i="5" s="1"/>
  <c r="AM33" i="5"/>
  <c r="Z33" i="5" s="1"/>
  <c r="AM31" i="5"/>
  <c r="Z31" i="5" s="1"/>
  <c r="AM29" i="5"/>
  <c r="Z29" i="5" s="1"/>
  <c r="AM27" i="5"/>
  <c r="Z27" i="5" s="1"/>
  <c r="AM42" i="5"/>
  <c r="Z42" i="5" s="1"/>
  <c r="AM40" i="5"/>
  <c r="Z40" i="5" s="1"/>
  <c r="AM38" i="5"/>
  <c r="Z38" i="5" s="1"/>
  <c r="AM36" i="5"/>
  <c r="Z36" i="5" s="1"/>
  <c r="AM34" i="5"/>
  <c r="Z34" i="5" s="1"/>
  <c r="AM32" i="5"/>
  <c r="Z32" i="5" s="1"/>
  <c r="AM30" i="5"/>
  <c r="Z30" i="5" s="1"/>
  <c r="AM28" i="5"/>
  <c r="Z28" i="5" s="1"/>
  <c r="AM26" i="5"/>
  <c r="Z26" i="5" s="1"/>
  <c r="AM24" i="5"/>
  <c r="Z24" i="5" s="1"/>
  <c r="AM22" i="5"/>
  <c r="Z22" i="5" s="1"/>
  <c r="AM20" i="5"/>
  <c r="Z20" i="5" s="1"/>
  <c r="AM18" i="5"/>
  <c r="Z18" i="5" s="1"/>
  <c r="AM21" i="5"/>
  <c r="Z21" i="5" s="1"/>
  <c r="AM17" i="5"/>
  <c r="Z17" i="5" s="1"/>
  <c r="AM15" i="5"/>
  <c r="Z15" i="5" s="1"/>
  <c r="AM13" i="5"/>
  <c r="Z13" i="5" s="1"/>
  <c r="AM19" i="5"/>
  <c r="Z19" i="5" s="1"/>
  <c r="AM16" i="5"/>
  <c r="Z16" i="5" s="1"/>
  <c r="AM23" i="5"/>
  <c r="Z23" i="5" s="1"/>
  <c r="AL12" i="5"/>
  <c r="X12" i="5" s="1"/>
  <c r="AI14" i="5"/>
  <c r="R14" i="5" s="1"/>
  <c r="AH16" i="5"/>
  <c r="AL18" i="5"/>
  <c r="X18" i="5" s="1"/>
  <c r="AL19" i="5"/>
  <c r="X19" i="5" s="1"/>
  <c r="AL25" i="5"/>
  <c r="X25" i="5" s="1"/>
  <c r="AL30" i="5"/>
  <c r="X30" i="5" s="1"/>
  <c r="AL36" i="5"/>
  <c r="X36" i="5" s="1"/>
  <c r="AG42" i="5"/>
  <c r="AG40" i="5"/>
  <c r="N41" i="5" s="1"/>
  <c r="AG38" i="5"/>
  <c r="N39" i="5" s="1"/>
  <c r="AG36" i="5"/>
  <c r="N37" i="5" s="1"/>
  <c r="AG34" i="5"/>
  <c r="AG32" i="5"/>
  <c r="N33" i="5" s="1"/>
  <c r="AG30" i="5"/>
  <c r="N31" i="5" s="1"/>
  <c r="AG28" i="5"/>
  <c r="N29" i="5" s="1"/>
  <c r="AG41" i="5"/>
  <c r="N42" i="5" s="1"/>
  <c r="AG39" i="5"/>
  <c r="N40" i="5" s="1"/>
  <c r="AG37" i="5"/>
  <c r="N38" i="5" s="1"/>
  <c r="AG35" i="5"/>
  <c r="N36" i="5" s="1"/>
  <c r="AG33" i="5"/>
  <c r="N34" i="5" s="1"/>
  <c r="AG31" i="5"/>
  <c r="N32" i="5" s="1"/>
  <c r="AG29" i="5"/>
  <c r="N30" i="5" s="1"/>
  <c r="AG27" i="5"/>
  <c r="N28" i="5" s="1"/>
  <c r="AG25" i="5"/>
  <c r="N26" i="5" s="1"/>
  <c r="AG23" i="5"/>
  <c r="AG21" i="5"/>
  <c r="N22" i="5" s="1"/>
  <c r="AG19" i="5"/>
  <c r="N20" i="5" s="1"/>
  <c r="AG22" i="5"/>
  <c r="AG16" i="5"/>
  <c r="AG14" i="5"/>
  <c r="N15" i="5" s="1"/>
  <c r="AG12" i="5"/>
  <c r="AG20" i="5"/>
  <c r="AK42" i="5"/>
  <c r="V42" i="5" s="1"/>
  <c r="AK40" i="5"/>
  <c r="V40" i="5" s="1"/>
  <c r="AK38" i="5"/>
  <c r="V38" i="5" s="1"/>
  <c r="AK36" i="5"/>
  <c r="V36" i="5" s="1"/>
  <c r="AK34" i="5"/>
  <c r="V34" i="5" s="1"/>
  <c r="AK32" i="5"/>
  <c r="V32" i="5" s="1"/>
  <c r="AK30" i="5"/>
  <c r="V30" i="5" s="1"/>
  <c r="AK28" i="5"/>
  <c r="V28" i="5" s="1"/>
  <c r="AK41" i="5"/>
  <c r="V41" i="5" s="1"/>
  <c r="AK39" i="5"/>
  <c r="V39" i="5" s="1"/>
  <c r="AK37" i="5"/>
  <c r="V37" i="5" s="1"/>
  <c r="AK35" i="5"/>
  <c r="V35" i="5" s="1"/>
  <c r="AK33" i="5"/>
  <c r="V33" i="5" s="1"/>
  <c r="AK31" i="5"/>
  <c r="V31" i="5" s="1"/>
  <c r="AK29" i="5"/>
  <c r="V29" i="5" s="1"/>
  <c r="AK27" i="5"/>
  <c r="V27" i="5" s="1"/>
  <c r="AK25" i="5"/>
  <c r="V25" i="5" s="1"/>
  <c r="AK23" i="5"/>
  <c r="V23" i="5" s="1"/>
  <c r="AK21" i="5"/>
  <c r="V21" i="5" s="1"/>
  <c r="AK19" i="5"/>
  <c r="V19" i="5" s="1"/>
  <c r="AK24" i="5"/>
  <c r="V24" i="5" s="1"/>
  <c r="AK16" i="5"/>
  <c r="V16" i="5" s="1"/>
  <c r="AK14" i="5"/>
  <c r="V14" i="5" s="1"/>
  <c r="AK12" i="5"/>
  <c r="V12" i="5" s="1"/>
  <c r="AK22" i="5"/>
  <c r="V22" i="5" s="1"/>
  <c r="AH10" i="5"/>
  <c r="P10" i="5" s="1"/>
  <c r="AM10" i="5"/>
  <c r="Z10" i="5" s="1"/>
  <c r="AG11" i="5"/>
  <c r="AM11" i="5"/>
  <c r="Z11" i="5" s="1"/>
  <c r="AM12" i="5"/>
  <c r="Z12" i="5" s="1"/>
  <c r="AG13" i="5"/>
  <c r="AK17" i="5"/>
  <c r="V17" i="5" s="1"/>
  <c r="AG18" i="5"/>
  <c r="AH22" i="5"/>
  <c r="P23" i="5" s="1"/>
  <c r="AG24" i="5"/>
  <c r="AM25" i="5"/>
  <c r="Z25" i="5" s="1"/>
  <c r="AK26" i="5"/>
  <c r="V26" i="5" s="1"/>
  <c r="AI41" i="5"/>
  <c r="R41" i="5" s="1"/>
  <c r="AI39" i="5"/>
  <c r="R39" i="5" s="1"/>
  <c r="AI37" i="5"/>
  <c r="R37" i="5" s="1"/>
  <c r="AI35" i="5"/>
  <c r="R35" i="5" s="1"/>
  <c r="AI33" i="5"/>
  <c r="R33" i="5" s="1"/>
  <c r="AI31" i="5"/>
  <c r="R31" i="5" s="1"/>
  <c r="AI29" i="5"/>
  <c r="R29" i="5" s="1"/>
  <c r="AI27" i="5"/>
  <c r="R27" i="5" s="1"/>
  <c r="AI42" i="5"/>
  <c r="R42" i="5" s="1"/>
  <c r="AI40" i="5"/>
  <c r="R40" i="5" s="1"/>
  <c r="AI38" i="5"/>
  <c r="R38" i="5" s="1"/>
  <c r="AI36" i="5"/>
  <c r="R36" i="5" s="1"/>
  <c r="AI34" i="5"/>
  <c r="R34" i="5" s="1"/>
  <c r="AI32" i="5"/>
  <c r="R32" i="5" s="1"/>
  <c r="AI30" i="5"/>
  <c r="R30" i="5" s="1"/>
  <c r="AI28" i="5"/>
  <c r="R28" i="5" s="1"/>
  <c r="AI26" i="5"/>
  <c r="R26" i="5" s="1"/>
  <c r="AI24" i="5"/>
  <c r="R24" i="5" s="1"/>
  <c r="AI22" i="5"/>
  <c r="R22" i="5" s="1"/>
  <c r="AI20" i="5"/>
  <c r="R20" i="5" s="1"/>
  <c r="AI18" i="5"/>
  <c r="R18" i="5" s="1"/>
  <c r="AI19" i="5"/>
  <c r="R19" i="5" s="1"/>
  <c r="AI17" i="5"/>
  <c r="R17" i="5" s="1"/>
  <c r="AI15" i="5"/>
  <c r="R15" i="5" s="1"/>
  <c r="AI13" i="5"/>
  <c r="R13" i="5" s="1"/>
  <c r="AI25" i="5"/>
  <c r="R25" i="5" s="1"/>
  <c r="AI12" i="5"/>
  <c r="R12" i="5" s="1"/>
  <c r="AH41" i="5"/>
  <c r="AH39" i="5"/>
  <c r="AH37" i="5"/>
  <c r="AH35" i="5"/>
  <c r="AH30" i="5"/>
  <c r="AH42" i="5"/>
  <c r="AH38" i="5"/>
  <c r="P39" i="5" s="1"/>
  <c r="AH34" i="5"/>
  <c r="P35" i="5" s="1"/>
  <c r="AH31" i="5"/>
  <c r="AH27" i="5"/>
  <c r="P28" i="5" s="1"/>
  <c r="AH40" i="5"/>
  <c r="P41" i="5" s="1"/>
  <c r="AH36" i="5"/>
  <c r="AH33" i="5"/>
  <c r="P34" i="5" s="1"/>
  <c r="AH32" i="5"/>
  <c r="P33" i="5" s="1"/>
  <c r="AH29" i="5"/>
  <c r="P30" i="5" s="1"/>
  <c r="AH28" i="5"/>
  <c r="AH21" i="5"/>
  <c r="AH20" i="5"/>
  <c r="P21" i="5" s="1"/>
  <c r="AH26" i="5"/>
  <c r="P27" i="5" s="1"/>
  <c r="AH19" i="5"/>
  <c r="AH18" i="5"/>
  <c r="P19" i="5" s="1"/>
  <c r="AH17" i="5"/>
  <c r="P18" i="5" s="1"/>
  <c r="AH15" i="5"/>
  <c r="AH13" i="5"/>
  <c r="AH11" i="5"/>
  <c r="P11" i="5" s="1"/>
  <c r="AL41" i="5"/>
  <c r="X41" i="5" s="1"/>
  <c r="AL39" i="5"/>
  <c r="X39" i="5" s="1"/>
  <c r="AL37" i="5"/>
  <c r="X37" i="5" s="1"/>
  <c r="AL35" i="5"/>
  <c r="X35" i="5" s="1"/>
  <c r="AL42" i="5"/>
  <c r="X42" i="5" s="1"/>
  <c r="AL38" i="5"/>
  <c r="X38" i="5" s="1"/>
  <c r="AL34" i="5"/>
  <c r="X34" i="5" s="1"/>
  <c r="AL32" i="5"/>
  <c r="X32" i="5" s="1"/>
  <c r="AL28" i="5"/>
  <c r="X28" i="5" s="1"/>
  <c r="AL33" i="5"/>
  <c r="X33" i="5" s="1"/>
  <c r="AL29" i="5"/>
  <c r="X29" i="5" s="1"/>
  <c r="AL23" i="5"/>
  <c r="X23" i="5" s="1"/>
  <c r="AL22" i="5"/>
  <c r="X22" i="5" s="1"/>
  <c r="AL31" i="5"/>
  <c r="X31" i="5" s="1"/>
  <c r="AL27" i="5"/>
  <c r="X27" i="5" s="1"/>
  <c r="AL21" i="5"/>
  <c r="X21" i="5" s="1"/>
  <c r="AL20" i="5"/>
  <c r="X20" i="5" s="1"/>
  <c r="AL17" i="5"/>
  <c r="X17" i="5" s="1"/>
  <c r="AL15" i="5"/>
  <c r="X15" i="5" s="1"/>
  <c r="AL13" i="5"/>
  <c r="X13" i="5" s="1"/>
  <c r="AL11" i="5"/>
  <c r="X11" i="5" s="1"/>
  <c r="AI10" i="5"/>
  <c r="R10" i="5" s="1"/>
  <c r="AI11" i="5"/>
  <c r="R11" i="5" s="1"/>
  <c r="AH12" i="5"/>
  <c r="P13" i="5" s="1"/>
  <c r="AM14" i="5"/>
  <c r="Z14" i="5" s="1"/>
  <c r="AL16" i="5"/>
  <c r="X16" i="5" s="1"/>
  <c r="L20" i="5"/>
  <c r="AI21" i="5"/>
  <c r="R21" i="5" s="1"/>
  <c r="AI23" i="5"/>
  <c r="R23" i="5" s="1"/>
  <c r="AH24" i="5"/>
  <c r="AH25" i="5"/>
  <c r="L27" i="5"/>
  <c r="AL26" i="5"/>
  <c r="X26" i="5" s="1"/>
  <c r="AL40" i="5"/>
  <c r="X40" i="5" s="1"/>
  <c r="AF42" i="5"/>
  <c r="AF40" i="5"/>
  <c r="AF38" i="5"/>
  <c r="AF36" i="5"/>
  <c r="AF34" i="5"/>
  <c r="AF39" i="5"/>
  <c r="AF35" i="5"/>
  <c r="AF33" i="5"/>
  <c r="AF29" i="5"/>
  <c r="AF30" i="5"/>
  <c r="AJ42" i="5"/>
  <c r="T42" i="5" s="1"/>
  <c r="AJ40" i="5"/>
  <c r="T40" i="5" s="1"/>
  <c r="AJ38" i="5"/>
  <c r="T38" i="5" s="1"/>
  <c r="AJ36" i="5"/>
  <c r="T36" i="5" s="1"/>
  <c r="AJ34" i="5"/>
  <c r="T34" i="5" s="1"/>
  <c r="AJ31" i="5"/>
  <c r="T31" i="5" s="1"/>
  <c r="AJ27" i="5"/>
  <c r="T27" i="5" s="1"/>
  <c r="AJ41" i="5"/>
  <c r="T41" i="5" s="1"/>
  <c r="AJ37" i="5"/>
  <c r="T37" i="5" s="1"/>
  <c r="AJ32" i="5"/>
  <c r="T32" i="5" s="1"/>
  <c r="AJ28" i="5"/>
  <c r="T28" i="5" s="1"/>
  <c r="AF10" i="5"/>
  <c r="AJ10" i="5"/>
  <c r="T10" i="5" s="1"/>
  <c r="AF12" i="5"/>
  <c r="AJ12" i="5"/>
  <c r="T12" i="5" s="1"/>
  <c r="AF14" i="5"/>
  <c r="AJ14" i="5"/>
  <c r="T14" i="5" s="1"/>
  <c r="AF16" i="5"/>
  <c r="L16" i="5" s="1"/>
  <c r="AJ16" i="5"/>
  <c r="T16" i="5" s="1"/>
  <c r="AF21" i="5"/>
  <c r="AF22" i="5"/>
  <c r="AJ23" i="5"/>
  <c r="T23" i="5" s="1"/>
  <c r="AJ24" i="5"/>
  <c r="T24" i="5" s="1"/>
  <c r="AF28" i="5"/>
  <c r="L28" i="5" s="1"/>
  <c r="AF32" i="5"/>
  <c r="AF37" i="5"/>
  <c r="AF41" i="5"/>
  <c r="AI41" i="4"/>
  <c r="R41" i="4" s="1"/>
  <c r="AI39" i="4"/>
  <c r="R39" i="4" s="1"/>
  <c r="AI37" i="4"/>
  <c r="R37" i="4" s="1"/>
  <c r="AI35" i="4"/>
  <c r="R35" i="4" s="1"/>
  <c r="AI33" i="4"/>
  <c r="R33" i="4" s="1"/>
  <c r="AI31" i="4"/>
  <c r="R31" i="4" s="1"/>
  <c r="AI29" i="4"/>
  <c r="R29" i="4" s="1"/>
  <c r="AI42" i="4"/>
  <c r="R42" i="4" s="1"/>
  <c r="AI40" i="4"/>
  <c r="R40" i="4" s="1"/>
  <c r="AI38" i="4"/>
  <c r="R38" i="4" s="1"/>
  <c r="AI36" i="4"/>
  <c r="R36" i="4" s="1"/>
  <c r="AI34" i="4"/>
  <c r="R34" i="4" s="1"/>
  <c r="AI32" i="4"/>
  <c r="R32" i="4" s="1"/>
  <c r="AI30" i="4"/>
  <c r="R30" i="4" s="1"/>
  <c r="AI28" i="4"/>
  <c r="R28" i="4" s="1"/>
  <c r="AI19" i="4"/>
  <c r="R19" i="4" s="1"/>
  <c r="AI17" i="4"/>
  <c r="R17" i="4" s="1"/>
  <c r="AI15" i="4"/>
  <c r="R15" i="4" s="1"/>
  <c r="AI13" i="4"/>
  <c r="R13" i="4" s="1"/>
  <c r="AI11" i="4"/>
  <c r="R11" i="4" s="1"/>
  <c r="AM12" i="4"/>
  <c r="Z12" i="4" s="1"/>
  <c r="AM16" i="4"/>
  <c r="Z16" i="4" s="1"/>
  <c r="AM24" i="4"/>
  <c r="Z24" i="4" s="1"/>
  <c r="AI25" i="4"/>
  <c r="R25" i="4" s="1"/>
  <c r="L34" i="4"/>
  <c r="AF42" i="4"/>
  <c r="AF39" i="4"/>
  <c r="AF35" i="4"/>
  <c r="AF31" i="4"/>
  <c r="AF40" i="4"/>
  <c r="AF36" i="4"/>
  <c r="AF32" i="4"/>
  <c r="AF28" i="4"/>
  <c r="AF27" i="4"/>
  <c r="AF25" i="4"/>
  <c r="AF23" i="4"/>
  <c r="AF21" i="4"/>
  <c r="AF30" i="4"/>
  <c r="AF29" i="4"/>
  <c r="AF26" i="4"/>
  <c r="AF24" i="4"/>
  <c r="AF22" i="4"/>
  <c r="AF19" i="4"/>
  <c r="AF17" i="4"/>
  <c r="AF15" i="4"/>
  <c r="AF41" i="4"/>
  <c r="AJ42" i="4"/>
  <c r="T42" i="4" s="1"/>
  <c r="AJ37" i="4"/>
  <c r="T37" i="4" s="1"/>
  <c r="AJ33" i="4"/>
  <c r="T33" i="4" s="1"/>
  <c r="AJ41" i="4"/>
  <c r="T41" i="4" s="1"/>
  <c r="AJ38" i="4"/>
  <c r="T38" i="4" s="1"/>
  <c r="AJ34" i="4"/>
  <c r="T34" i="4" s="1"/>
  <c r="AJ30" i="4"/>
  <c r="T30" i="4" s="1"/>
  <c r="AJ25" i="4"/>
  <c r="T25" i="4" s="1"/>
  <c r="AJ23" i="4"/>
  <c r="T23" i="4" s="1"/>
  <c r="AJ21" i="4"/>
  <c r="T21" i="4" s="1"/>
  <c r="AJ40" i="4"/>
  <c r="T40" i="4" s="1"/>
  <c r="AJ39" i="4"/>
  <c r="T39" i="4" s="1"/>
  <c r="AJ36" i="4"/>
  <c r="T36" i="4" s="1"/>
  <c r="AJ35" i="4"/>
  <c r="T35" i="4" s="1"/>
  <c r="AJ32" i="4"/>
  <c r="T32" i="4" s="1"/>
  <c r="AJ31" i="4"/>
  <c r="T31" i="4" s="1"/>
  <c r="AJ19" i="4"/>
  <c r="T19" i="4" s="1"/>
  <c r="AJ17" i="4"/>
  <c r="T17" i="4" s="1"/>
  <c r="AJ15" i="4"/>
  <c r="T15" i="4" s="1"/>
  <c r="AJ26" i="4"/>
  <c r="T26" i="4" s="1"/>
  <c r="AJ24" i="4"/>
  <c r="T24" i="4" s="1"/>
  <c r="AJ22" i="4"/>
  <c r="T22" i="4" s="1"/>
  <c r="AJ10" i="4"/>
  <c r="T10" i="4" s="1"/>
  <c r="AJ11" i="4"/>
  <c r="T11" i="4" s="1"/>
  <c r="AI12" i="4"/>
  <c r="R12" i="4" s="1"/>
  <c r="AM14" i="4"/>
  <c r="Z14" i="4" s="1"/>
  <c r="AF16" i="4"/>
  <c r="AM18" i="4"/>
  <c r="Z18" i="4" s="1"/>
  <c r="AJ20" i="4"/>
  <c r="T20" i="4" s="1"/>
  <c r="AI22" i="4"/>
  <c r="R22" i="4" s="1"/>
  <c r="AM25" i="4"/>
  <c r="Z25" i="4" s="1"/>
  <c r="AM26" i="4"/>
  <c r="Z26" i="4" s="1"/>
  <c r="AJ28" i="4"/>
  <c r="T28" i="4" s="1"/>
  <c r="AL29" i="4"/>
  <c r="X29" i="4" s="1"/>
  <c r="AF33" i="4"/>
  <c r="AF37" i="4"/>
  <c r="AF10" i="4"/>
  <c r="AL10" i="4"/>
  <c r="X10" i="4" s="1"/>
  <c r="AF11" i="4"/>
  <c r="AJ12" i="4"/>
  <c r="T12" i="4" s="1"/>
  <c r="AJ13" i="4"/>
  <c r="T13" i="4" s="1"/>
  <c r="AI14" i="4"/>
  <c r="R14" i="4" s="1"/>
  <c r="AI16" i="4"/>
  <c r="R16" i="4" s="1"/>
  <c r="AL17" i="4"/>
  <c r="X17" i="4" s="1"/>
  <c r="AF18" i="4"/>
  <c r="AI21" i="4"/>
  <c r="R21" i="4" s="1"/>
  <c r="AI24" i="4"/>
  <c r="R24" i="4" s="1"/>
  <c r="AI27" i="4"/>
  <c r="R27" i="4" s="1"/>
  <c r="AL28" i="4"/>
  <c r="X28" i="4" s="1"/>
  <c r="AL33" i="4"/>
  <c r="X33" i="4" s="1"/>
  <c r="AM41" i="4"/>
  <c r="Z41" i="4" s="1"/>
  <c r="AM39" i="4"/>
  <c r="Z39" i="4" s="1"/>
  <c r="AM37" i="4"/>
  <c r="Z37" i="4" s="1"/>
  <c r="AM35" i="4"/>
  <c r="Z35" i="4" s="1"/>
  <c r="AM33" i="4"/>
  <c r="Z33" i="4" s="1"/>
  <c r="AM31" i="4"/>
  <c r="Z31" i="4" s="1"/>
  <c r="AM29" i="4"/>
  <c r="Z29" i="4" s="1"/>
  <c r="AM27" i="4"/>
  <c r="Z27" i="4" s="1"/>
  <c r="AM42" i="4"/>
  <c r="Z42" i="4" s="1"/>
  <c r="AM40" i="4"/>
  <c r="Z40" i="4" s="1"/>
  <c r="AM38" i="4"/>
  <c r="Z38" i="4" s="1"/>
  <c r="AM36" i="4"/>
  <c r="Z36" i="4" s="1"/>
  <c r="AM34" i="4"/>
  <c r="Z34" i="4" s="1"/>
  <c r="AM32" i="4"/>
  <c r="Z32" i="4" s="1"/>
  <c r="AM30" i="4"/>
  <c r="Z30" i="4" s="1"/>
  <c r="AM28" i="4"/>
  <c r="Z28" i="4" s="1"/>
  <c r="AM19" i="4"/>
  <c r="Z19" i="4" s="1"/>
  <c r="AM17" i="4"/>
  <c r="Z17" i="4" s="1"/>
  <c r="AM15" i="4"/>
  <c r="Z15" i="4" s="1"/>
  <c r="AM13" i="4"/>
  <c r="Z13" i="4" s="1"/>
  <c r="AM11" i="4"/>
  <c r="Z11" i="4" s="1"/>
  <c r="AI10" i="4"/>
  <c r="R10" i="4" s="1"/>
  <c r="L14" i="4"/>
  <c r="AI20" i="4"/>
  <c r="R20" i="4" s="1"/>
  <c r="AM23" i="4"/>
  <c r="Z23" i="4" s="1"/>
  <c r="AH41" i="4"/>
  <c r="P41" i="4" s="1"/>
  <c r="AH40" i="4"/>
  <c r="P40" i="4" s="1"/>
  <c r="AH36" i="4"/>
  <c r="P36" i="4" s="1"/>
  <c r="AH32" i="4"/>
  <c r="P32" i="4" s="1"/>
  <c r="AH42" i="4"/>
  <c r="P42" i="4" s="1"/>
  <c r="AH37" i="4"/>
  <c r="P37" i="4" s="1"/>
  <c r="AH33" i="4"/>
  <c r="P33" i="4" s="1"/>
  <c r="AH29" i="4"/>
  <c r="P29" i="4" s="1"/>
  <c r="AH26" i="4"/>
  <c r="P26" i="4" s="1"/>
  <c r="AH24" i="4"/>
  <c r="P24" i="4" s="1"/>
  <c r="AH22" i="4"/>
  <c r="P22" i="4" s="1"/>
  <c r="AH28" i="4"/>
  <c r="P28" i="4" s="1"/>
  <c r="AH27" i="4"/>
  <c r="P27" i="4" s="1"/>
  <c r="AH20" i="4"/>
  <c r="P20" i="4" s="1"/>
  <c r="AH18" i="4"/>
  <c r="P18" i="4" s="1"/>
  <c r="AH16" i="4"/>
  <c r="P16" i="4" s="1"/>
  <c r="AH39" i="4"/>
  <c r="P39" i="4" s="1"/>
  <c r="AH38" i="4"/>
  <c r="P38" i="4" s="1"/>
  <c r="AH35" i="4"/>
  <c r="P35" i="4" s="1"/>
  <c r="AH34" i="4"/>
  <c r="P34" i="4" s="1"/>
  <c r="AH31" i="4"/>
  <c r="P31" i="4" s="1"/>
  <c r="AL41" i="4"/>
  <c r="X41" i="4" s="1"/>
  <c r="AL42" i="4"/>
  <c r="X42" i="4" s="1"/>
  <c r="AL38" i="4"/>
  <c r="X38" i="4" s="1"/>
  <c r="AL34" i="4"/>
  <c r="X34" i="4" s="1"/>
  <c r="AL39" i="4"/>
  <c r="X39" i="4" s="1"/>
  <c r="AL35" i="4"/>
  <c r="X35" i="4" s="1"/>
  <c r="AL31" i="4"/>
  <c r="X31" i="4" s="1"/>
  <c r="AL27" i="4"/>
  <c r="X27" i="4" s="1"/>
  <c r="AL26" i="4"/>
  <c r="X26" i="4" s="1"/>
  <c r="AL24" i="4"/>
  <c r="X24" i="4" s="1"/>
  <c r="AL22" i="4"/>
  <c r="X22" i="4" s="1"/>
  <c r="AL25" i="4"/>
  <c r="X25" i="4" s="1"/>
  <c r="AL23" i="4"/>
  <c r="X23" i="4" s="1"/>
  <c r="AL21" i="4"/>
  <c r="X21" i="4" s="1"/>
  <c r="AL20" i="4"/>
  <c r="X20" i="4" s="1"/>
  <c r="AL18" i="4"/>
  <c r="X18" i="4" s="1"/>
  <c r="AL16" i="4"/>
  <c r="X16" i="4" s="1"/>
  <c r="AH10" i="4"/>
  <c r="P10" i="4" s="1"/>
  <c r="AM10" i="4"/>
  <c r="Z10" i="4" s="1"/>
  <c r="AL11" i="4"/>
  <c r="X11" i="4" s="1"/>
  <c r="AF12" i="4"/>
  <c r="AL12" i="4"/>
  <c r="X12" i="4" s="1"/>
  <c r="AF13" i="4"/>
  <c r="AJ14" i="4"/>
  <c r="T14" i="4" s="1"/>
  <c r="AH15" i="4"/>
  <c r="P15" i="4" s="1"/>
  <c r="AJ16" i="4"/>
  <c r="T16" i="4" s="1"/>
  <c r="AI18" i="4"/>
  <c r="R18" i="4" s="1"/>
  <c r="AL19" i="4"/>
  <c r="X19" i="4" s="1"/>
  <c r="AF20" i="4"/>
  <c r="AM21" i="4"/>
  <c r="Z21" i="4" s="1"/>
  <c r="AM22" i="4"/>
  <c r="Z22" i="4" s="1"/>
  <c r="AI23" i="4"/>
  <c r="R23" i="4" s="1"/>
  <c r="AH25" i="4"/>
  <c r="P25" i="4" s="1"/>
  <c r="AI26" i="4"/>
  <c r="R26" i="4" s="1"/>
  <c r="AJ27" i="4"/>
  <c r="T27" i="4" s="1"/>
  <c r="AH30" i="4"/>
  <c r="P30" i="4" s="1"/>
  <c r="AL32" i="4"/>
  <c r="X32" i="4" s="1"/>
  <c r="AL36" i="4"/>
  <c r="X36" i="4" s="1"/>
  <c r="AL40" i="4"/>
  <c r="X40" i="4" s="1"/>
  <c r="AG42" i="4"/>
  <c r="N42" i="4" s="1"/>
  <c r="AG40" i="4"/>
  <c r="N40" i="4" s="1"/>
  <c r="AG38" i="4"/>
  <c r="N38" i="4" s="1"/>
  <c r="AG36" i="4"/>
  <c r="N36" i="4" s="1"/>
  <c r="AG34" i="4"/>
  <c r="N34" i="4" s="1"/>
  <c r="AG32" i="4"/>
  <c r="N32" i="4" s="1"/>
  <c r="AG30" i="4"/>
  <c r="N30" i="4" s="1"/>
  <c r="AG28" i="4"/>
  <c r="N28" i="4" s="1"/>
  <c r="AG41" i="4"/>
  <c r="N41" i="4" s="1"/>
  <c r="AG39" i="4"/>
  <c r="N39" i="4" s="1"/>
  <c r="AG37" i="4"/>
  <c r="N37" i="4" s="1"/>
  <c r="AG35" i="4"/>
  <c r="N35" i="4" s="1"/>
  <c r="AG33" i="4"/>
  <c r="N33" i="4" s="1"/>
  <c r="AG31" i="4"/>
  <c r="N31" i="4" s="1"/>
  <c r="AG29" i="4"/>
  <c r="N29" i="4" s="1"/>
  <c r="AG27" i="4"/>
  <c r="N27" i="4" s="1"/>
  <c r="AK42" i="4"/>
  <c r="V42" i="4" s="1"/>
  <c r="AK40" i="4"/>
  <c r="V40" i="4" s="1"/>
  <c r="AK38" i="4"/>
  <c r="V38" i="4" s="1"/>
  <c r="AK36" i="4"/>
  <c r="V36" i="4" s="1"/>
  <c r="AK34" i="4"/>
  <c r="V34" i="4" s="1"/>
  <c r="AK32" i="4"/>
  <c r="V32" i="4" s="1"/>
  <c r="AK30" i="4"/>
  <c r="V30" i="4" s="1"/>
  <c r="AK28" i="4"/>
  <c r="V28" i="4" s="1"/>
  <c r="AK41" i="4"/>
  <c r="V41" i="4" s="1"/>
  <c r="AK39" i="4"/>
  <c r="V39" i="4" s="1"/>
  <c r="AK37" i="4"/>
  <c r="V37" i="4" s="1"/>
  <c r="AK35" i="4"/>
  <c r="V35" i="4" s="1"/>
  <c r="AK33" i="4"/>
  <c r="V33" i="4" s="1"/>
  <c r="AK31" i="4"/>
  <c r="V31" i="4" s="1"/>
  <c r="AK29" i="4"/>
  <c r="V29" i="4" s="1"/>
  <c r="AK27" i="4"/>
  <c r="V27" i="4" s="1"/>
  <c r="AG10" i="4"/>
  <c r="N10" i="4" s="1"/>
  <c r="AK10" i="4"/>
  <c r="V10" i="4" s="1"/>
  <c r="AG12" i="4"/>
  <c r="N12" i="4" s="1"/>
  <c r="AK12" i="4"/>
  <c r="V12" i="4" s="1"/>
  <c r="AG14" i="4"/>
  <c r="N14" i="4" s="1"/>
  <c r="AK14" i="4"/>
  <c r="V14" i="4" s="1"/>
  <c r="AG16" i="4"/>
  <c r="N16" i="4" s="1"/>
  <c r="AK16" i="4"/>
  <c r="V16" i="4" s="1"/>
  <c r="AG18" i="4"/>
  <c r="N18" i="4" s="1"/>
  <c r="AK18" i="4"/>
  <c r="V18" i="4" s="1"/>
  <c r="AG20" i="4"/>
  <c r="N20" i="4" s="1"/>
  <c r="AK20" i="4"/>
  <c r="V20" i="4" s="1"/>
  <c r="AK21" i="4"/>
  <c r="V21" i="4" s="1"/>
  <c r="AK23" i="4"/>
  <c r="V23" i="4" s="1"/>
  <c r="AK25" i="4"/>
  <c r="V25" i="4" s="1"/>
  <c r="AF42" i="3"/>
  <c r="AF40" i="3"/>
  <c r="AF39" i="3"/>
  <c r="AF35" i="3"/>
  <c r="AF31" i="3"/>
  <c r="AF36" i="3"/>
  <c r="AF32" i="3"/>
  <c r="AF29" i="3"/>
  <c r="AF26" i="3"/>
  <c r="AF25" i="3"/>
  <c r="AF18" i="3"/>
  <c r="AF16" i="3"/>
  <c r="AF14" i="3"/>
  <c r="AF41" i="3"/>
  <c r="AF38" i="3"/>
  <c r="AF34" i="3"/>
  <c r="AF30" i="3"/>
  <c r="AF24" i="3"/>
  <c r="AF23" i="3"/>
  <c r="AF37" i="3"/>
  <c r="AJ42" i="3"/>
  <c r="T42" i="3" s="1"/>
  <c r="AJ40" i="3"/>
  <c r="T40" i="3" s="1"/>
  <c r="AJ37" i="3"/>
  <c r="T37" i="3" s="1"/>
  <c r="AJ33" i="3"/>
  <c r="T33" i="3" s="1"/>
  <c r="AJ41" i="3"/>
  <c r="T41" i="3" s="1"/>
  <c r="AJ38" i="3"/>
  <c r="T38" i="3" s="1"/>
  <c r="AJ34" i="3"/>
  <c r="T34" i="3" s="1"/>
  <c r="AJ30" i="3"/>
  <c r="T30" i="3" s="1"/>
  <c r="AJ20" i="3"/>
  <c r="T20" i="3" s="1"/>
  <c r="AJ18" i="3"/>
  <c r="T18" i="3" s="1"/>
  <c r="AJ16" i="3"/>
  <c r="T16" i="3" s="1"/>
  <c r="AJ14" i="3"/>
  <c r="T14" i="3" s="1"/>
  <c r="AJ26" i="3"/>
  <c r="T26" i="3" s="1"/>
  <c r="AJ25" i="3"/>
  <c r="T25" i="3" s="1"/>
  <c r="AJ39" i="3"/>
  <c r="T39" i="3" s="1"/>
  <c r="AJ10" i="3"/>
  <c r="T10" i="3" s="1"/>
  <c r="AJ15" i="3"/>
  <c r="T15" i="3" s="1"/>
  <c r="AF19" i="3"/>
  <c r="AJ21" i="3"/>
  <c r="T21" i="3" s="1"/>
  <c r="AJ22" i="3"/>
  <c r="T22" i="3" s="1"/>
  <c r="AJ23" i="3"/>
  <c r="T23" i="3" s="1"/>
  <c r="AJ24" i="3"/>
  <c r="T24" i="3" s="1"/>
  <c r="AG42" i="3"/>
  <c r="N42" i="3" s="1"/>
  <c r="AG40" i="3"/>
  <c r="N40" i="3" s="1"/>
  <c r="AG38" i="3"/>
  <c r="N38" i="3" s="1"/>
  <c r="AG36" i="3"/>
  <c r="N36" i="3" s="1"/>
  <c r="AG34" i="3"/>
  <c r="N34" i="3" s="1"/>
  <c r="AG32" i="3"/>
  <c r="N32" i="3" s="1"/>
  <c r="AG30" i="3"/>
  <c r="N30" i="3" s="1"/>
  <c r="AG41" i="3"/>
  <c r="N41" i="3" s="1"/>
  <c r="AG39" i="3"/>
  <c r="N39" i="3" s="1"/>
  <c r="AG37" i="3"/>
  <c r="N37" i="3" s="1"/>
  <c r="AG35" i="3"/>
  <c r="N35" i="3" s="1"/>
  <c r="AG33" i="3"/>
  <c r="N33" i="3" s="1"/>
  <c r="AG31" i="3"/>
  <c r="N31" i="3" s="1"/>
  <c r="AG29" i="3"/>
  <c r="N29" i="3" s="1"/>
  <c r="AG27" i="3"/>
  <c r="N27" i="3" s="1"/>
  <c r="AG28" i="3"/>
  <c r="N28" i="3" s="1"/>
  <c r="AG25" i="3"/>
  <c r="N25" i="3" s="1"/>
  <c r="AG23" i="3"/>
  <c r="N23" i="3" s="1"/>
  <c r="AG21" i="3"/>
  <c r="N21" i="3" s="1"/>
  <c r="AG24" i="3"/>
  <c r="N24" i="3" s="1"/>
  <c r="AG22" i="3"/>
  <c r="N22" i="3" s="1"/>
  <c r="AG19" i="3"/>
  <c r="N19" i="3" s="1"/>
  <c r="AG17" i="3"/>
  <c r="N17" i="3" s="1"/>
  <c r="AG15" i="3"/>
  <c r="N15" i="3" s="1"/>
  <c r="AG13" i="3"/>
  <c r="N13" i="3" s="1"/>
  <c r="AG11" i="3"/>
  <c r="N11" i="3" s="1"/>
  <c r="AK42" i="3"/>
  <c r="V42" i="3" s="1"/>
  <c r="AK40" i="3"/>
  <c r="V40" i="3" s="1"/>
  <c r="AK38" i="3"/>
  <c r="V38" i="3" s="1"/>
  <c r="AK36" i="3"/>
  <c r="V36" i="3" s="1"/>
  <c r="AK34" i="3"/>
  <c r="V34" i="3" s="1"/>
  <c r="AK32" i="3"/>
  <c r="V32" i="3" s="1"/>
  <c r="AK30" i="3"/>
  <c r="V30" i="3" s="1"/>
  <c r="AK41" i="3"/>
  <c r="V41" i="3" s="1"/>
  <c r="AK39" i="3"/>
  <c r="V39" i="3" s="1"/>
  <c r="AK37" i="3"/>
  <c r="V37" i="3" s="1"/>
  <c r="AK35" i="3"/>
  <c r="V35" i="3" s="1"/>
  <c r="AK33" i="3"/>
  <c r="V33" i="3" s="1"/>
  <c r="AK31" i="3"/>
  <c r="V31" i="3" s="1"/>
  <c r="AK29" i="3"/>
  <c r="V29" i="3" s="1"/>
  <c r="AK27" i="3"/>
  <c r="V27" i="3" s="1"/>
  <c r="AK25" i="3"/>
  <c r="V25" i="3" s="1"/>
  <c r="AK23" i="3"/>
  <c r="V23" i="3" s="1"/>
  <c r="AK21" i="3"/>
  <c r="V21" i="3" s="1"/>
  <c r="AK26" i="3"/>
  <c r="V26" i="3" s="1"/>
  <c r="AK28" i="3"/>
  <c r="V28" i="3" s="1"/>
  <c r="AK24" i="3"/>
  <c r="V24" i="3" s="1"/>
  <c r="AK19" i="3"/>
  <c r="V19" i="3" s="1"/>
  <c r="AK17" i="3"/>
  <c r="V17" i="3" s="1"/>
  <c r="AK15" i="3"/>
  <c r="V15" i="3" s="1"/>
  <c r="AK13" i="3"/>
  <c r="V13" i="3" s="1"/>
  <c r="AK11" i="3"/>
  <c r="V11" i="3" s="1"/>
  <c r="AF10" i="3"/>
  <c r="AK10" i="3"/>
  <c r="V10" i="3" s="1"/>
  <c r="AJ11" i="3"/>
  <c r="T11" i="3" s="1"/>
  <c r="AJ12" i="3"/>
  <c r="T12" i="3" s="1"/>
  <c r="AK14" i="3"/>
  <c r="V14" i="3" s="1"/>
  <c r="AJ17" i="3"/>
  <c r="T17" i="3" s="1"/>
  <c r="AG18" i="3"/>
  <c r="N18" i="3" s="1"/>
  <c r="AF20" i="3"/>
  <c r="AK22" i="3"/>
  <c r="V22" i="3" s="1"/>
  <c r="AG26" i="3"/>
  <c r="N26" i="3" s="1"/>
  <c r="AF27" i="3"/>
  <c r="AF28" i="3"/>
  <c r="AJ31" i="3"/>
  <c r="T31" i="3" s="1"/>
  <c r="AJ35" i="3"/>
  <c r="T35" i="3" s="1"/>
  <c r="AH41" i="3"/>
  <c r="P41" i="3" s="1"/>
  <c r="AH39" i="3"/>
  <c r="P39" i="3" s="1"/>
  <c r="AH36" i="3"/>
  <c r="P36" i="3" s="1"/>
  <c r="AH32" i="3"/>
  <c r="P32" i="3" s="1"/>
  <c r="AH29" i="3"/>
  <c r="P29" i="3" s="1"/>
  <c r="AH28" i="3"/>
  <c r="P28" i="3" s="1"/>
  <c r="AH42" i="3"/>
  <c r="P42" i="3" s="1"/>
  <c r="AH37" i="3"/>
  <c r="P37" i="3" s="1"/>
  <c r="AH33" i="3"/>
  <c r="P33" i="3" s="1"/>
  <c r="AH27" i="3"/>
  <c r="P27" i="3" s="1"/>
  <c r="AH40" i="3"/>
  <c r="P40" i="3" s="1"/>
  <c r="AH38" i="3"/>
  <c r="P38" i="3" s="1"/>
  <c r="AH35" i="3"/>
  <c r="P35" i="3" s="1"/>
  <c r="AH34" i="3"/>
  <c r="P34" i="3" s="1"/>
  <c r="AH31" i="3"/>
  <c r="P31" i="3" s="1"/>
  <c r="AH30" i="3"/>
  <c r="P30" i="3" s="1"/>
  <c r="AH23" i="3"/>
  <c r="P23" i="3" s="1"/>
  <c r="AH22" i="3"/>
  <c r="P22" i="3" s="1"/>
  <c r="AH19" i="3"/>
  <c r="P19" i="3" s="1"/>
  <c r="AH17" i="3"/>
  <c r="P17" i="3" s="1"/>
  <c r="AH15" i="3"/>
  <c r="P15" i="3" s="1"/>
  <c r="AH21" i="3"/>
  <c r="P21" i="3" s="1"/>
  <c r="AH20" i="3"/>
  <c r="P20" i="3" s="1"/>
  <c r="AL41" i="3"/>
  <c r="X41" i="3" s="1"/>
  <c r="AL39" i="3"/>
  <c r="X39" i="3" s="1"/>
  <c r="AL42" i="3"/>
  <c r="X42" i="3" s="1"/>
  <c r="AL38" i="3"/>
  <c r="X38" i="3" s="1"/>
  <c r="AL34" i="3"/>
  <c r="X34" i="3" s="1"/>
  <c r="AL30" i="3"/>
  <c r="X30" i="3" s="1"/>
  <c r="AL35" i="3"/>
  <c r="X35" i="3" s="1"/>
  <c r="AL31" i="3"/>
  <c r="X31" i="3" s="1"/>
  <c r="AL29" i="3"/>
  <c r="X29" i="3" s="1"/>
  <c r="AL28" i="3"/>
  <c r="X28" i="3" s="1"/>
  <c r="AL25" i="3"/>
  <c r="X25" i="3" s="1"/>
  <c r="AL24" i="3"/>
  <c r="X24" i="3" s="1"/>
  <c r="AL19" i="3"/>
  <c r="X19" i="3" s="1"/>
  <c r="AL17" i="3"/>
  <c r="X17" i="3" s="1"/>
  <c r="AL15" i="3"/>
  <c r="X15" i="3" s="1"/>
  <c r="AL37" i="3"/>
  <c r="X37" i="3" s="1"/>
  <c r="AL33" i="3"/>
  <c r="X33" i="3" s="1"/>
  <c r="AL27" i="3"/>
  <c r="X27" i="3" s="1"/>
  <c r="AL23" i="3"/>
  <c r="X23" i="3" s="1"/>
  <c r="AL22" i="3"/>
  <c r="X22" i="3" s="1"/>
  <c r="AG10" i="3"/>
  <c r="N10" i="3" s="1"/>
  <c r="AL10" i="3"/>
  <c r="X10" i="3" s="1"/>
  <c r="AF11" i="3"/>
  <c r="AL11" i="3"/>
  <c r="X11" i="3" s="1"/>
  <c r="AF12" i="3"/>
  <c r="AK12" i="3"/>
  <c r="V12" i="3" s="1"/>
  <c r="AJ13" i="3"/>
  <c r="T13" i="3" s="1"/>
  <c r="AL14" i="3"/>
  <c r="X14" i="3" s="1"/>
  <c r="AF15" i="3"/>
  <c r="AK16" i="3"/>
  <c r="V16" i="3" s="1"/>
  <c r="AH18" i="3"/>
  <c r="P18" i="3" s="1"/>
  <c r="AJ19" i="3"/>
  <c r="T19" i="3" s="1"/>
  <c r="AG20" i="3"/>
  <c r="N20" i="3" s="1"/>
  <c r="AF21" i="3"/>
  <c r="AH25" i="3"/>
  <c r="P25" i="3" s="1"/>
  <c r="AH26" i="3"/>
  <c r="P26" i="3" s="1"/>
  <c r="AJ27" i="3"/>
  <c r="T27" i="3" s="1"/>
  <c r="AJ28" i="3"/>
  <c r="T28" i="3" s="1"/>
  <c r="AJ29" i="3"/>
  <c r="T29" i="3" s="1"/>
  <c r="AF33" i="3"/>
  <c r="AF13" i="3"/>
  <c r="AF17" i="3"/>
  <c r="AK20" i="3"/>
  <c r="V20" i="3" s="1"/>
  <c r="AF22" i="3"/>
  <c r="AJ32" i="3"/>
  <c r="T32" i="3" s="1"/>
  <c r="AJ36" i="3"/>
  <c r="T36" i="3" s="1"/>
  <c r="AI41" i="3"/>
  <c r="R41" i="3" s="1"/>
  <c r="AI39" i="3"/>
  <c r="R39" i="3" s="1"/>
  <c r="AI37" i="3"/>
  <c r="R37" i="3" s="1"/>
  <c r="AI35" i="3"/>
  <c r="R35" i="3" s="1"/>
  <c r="AI33" i="3"/>
  <c r="R33" i="3" s="1"/>
  <c r="AI31" i="3"/>
  <c r="R31" i="3" s="1"/>
  <c r="AI42" i="3"/>
  <c r="R42" i="3" s="1"/>
  <c r="AI40" i="3"/>
  <c r="R40" i="3" s="1"/>
  <c r="AI38" i="3"/>
  <c r="R38" i="3" s="1"/>
  <c r="AI36" i="3"/>
  <c r="R36" i="3" s="1"/>
  <c r="AI34" i="3"/>
  <c r="R34" i="3" s="1"/>
  <c r="AI32" i="3"/>
  <c r="R32" i="3" s="1"/>
  <c r="AI30" i="3"/>
  <c r="R30" i="3" s="1"/>
  <c r="AI28" i="3"/>
  <c r="R28" i="3" s="1"/>
  <c r="AI27" i="3"/>
  <c r="R27" i="3" s="1"/>
  <c r="AI26" i="3"/>
  <c r="R26" i="3" s="1"/>
  <c r="AI24" i="3"/>
  <c r="R24" i="3" s="1"/>
  <c r="AI22" i="3"/>
  <c r="R22" i="3" s="1"/>
  <c r="AI20" i="3"/>
  <c r="R20" i="3" s="1"/>
  <c r="AM41" i="3"/>
  <c r="Z41" i="3" s="1"/>
  <c r="AM39" i="3"/>
  <c r="Z39" i="3" s="1"/>
  <c r="AM37" i="3"/>
  <c r="Z37" i="3" s="1"/>
  <c r="AM35" i="3"/>
  <c r="Z35" i="3" s="1"/>
  <c r="AM33" i="3"/>
  <c r="Z33" i="3" s="1"/>
  <c r="AM31" i="3"/>
  <c r="Z31" i="3" s="1"/>
  <c r="AM42" i="3"/>
  <c r="Z42" i="3" s="1"/>
  <c r="AM40" i="3"/>
  <c r="Z40" i="3" s="1"/>
  <c r="AM38" i="3"/>
  <c r="Z38" i="3" s="1"/>
  <c r="AM36" i="3"/>
  <c r="Z36" i="3" s="1"/>
  <c r="AM34" i="3"/>
  <c r="Z34" i="3" s="1"/>
  <c r="AM32" i="3"/>
  <c r="Z32" i="3" s="1"/>
  <c r="AM30" i="3"/>
  <c r="Z30" i="3" s="1"/>
  <c r="AM28" i="3"/>
  <c r="Z28" i="3" s="1"/>
  <c r="AM29" i="3"/>
  <c r="Z29" i="3" s="1"/>
  <c r="AM27" i="3"/>
  <c r="Z27" i="3" s="1"/>
  <c r="AM26" i="3"/>
  <c r="Z26" i="3" s="1"/>
  <c r="AM24" i="3"/>
  <c r="Z24" i="3" s="1"/>
  <c r="AM22" i="3"/>
  <c r="Z22" i="3" s="1"/>
  <c r="AM20" i="3"/>
  <c r="Z20" i="3" s="1"/>
  <c r="AI10" i="3"/>
  <c r="R10" i="3" s="1"/>
  <c r="AM10" i="3"/>
  <c r="Z10" i="3" s="1"/>
  <c r="AI12" i="3"/>
  <c r="R12" i="3" s="1"/>
  <c r="AM12" i="3"/>
  <c r="Z12" i="3" s="1"/>
  <c r="AI14" i="3"/>
  <c r="R14" i="3" s="1"/>
  <c r="AM14" i="3"/>
  <c r="Z14" i="3" s="1"/>
  <c r="AI16" i="3"/>
  <c r="R16" i="3" s="1"/>
  <c r="AM16" i="3"/>
  <c r="Z16" i="3" s="1"/>
  <c r="AI18" i="3"/>
  <c r="R18" i="3" s="1"/>
  <c r="AM18" i="3"/>
  <c r="Z18" i="3" s="1"/>
  <c r="AM21" i="3"/>
  <c r="Z21" i="3" s="1"/>
  <c r="AH41" i="2"/>
  <c r="P41" i="2" s="1"/>
  <c r="AH39" i="2"/>
  <c r="P39" i="2" s="1"/>
  <c r="AH37" i="2"/>
  <c r="P37" i="2" s="1"/>
  <c r="AH35" i="2"/>
  <c r="P35" i="2" s="1"/>
  <c r="AH33" i="2"/>
  <c r="P33" i="2" s="1"/>
  <c r="AH31" i="2"/>
  <c r="P31" i="2" s="1"/>
  <c r="AH29" i="2"/>
  <c r="P29" i="2" s="1"/>
  <c r="AH32" i="2"/>
  <c r="P32" i="2" s="1"/>
  <c r="AH27" i="2"/>
  <c r="P27" i="2" s="1"/>
  <c r="AH25" i="2"/>
  <c r="P25" i="2" s="1"/>
  <c r="AH23" i="2"/>
  <c r="P23" i="2" s="1"/>
  <c r="AH21" i="2"/>
  <c r="P21" i="2" s="1"/>
  <c r="AH42" i="2"/>
  <c r="P42" i="2" s="1"/>
  <c r="AH38" i="2"/>
  <c r="P38" i="2" s="1"/>
  <c r="AH30" i="2"/>
  <c r="P30" i="2" s="1"/>
  <c r="AH40" i="2"/>
  <c r="P40" i="2" s="1"/>
  <c r="AH36" i="2"/>
  <c r="P36" i="2" s="1"/>
  <c r="AH28" i="2"/>
  <c r="P28" i="2" s="1"/>
  <c r="AH26" i="2"/>
  <c r="P26" i="2" s="1"/>
  <c r="AH15" i="2"/>
  <c r="P15" i="2" s="1"/>
  <c r="AH14" i="2"/>
  <c r="P14" i="2" s="1"/>
  <c r="AH20" i="2"/>
  <c r="P20" i="2" s="1"/>
  <c r="AH17" i="2"/>
  <c r="P17" i="2" s="1"/>
  <c r="AH24" i="2"/>
  <c r="P24" i="2" s="1"/>
  <c r="AH13" i="2"/>
  <c r="P13" i="2" s="1"/>
  <c r="AH12" i="2"/>
  <c r="P12" i="2" s="1"/>
  <c r="AH22" i="2"/>
  <c r="P22" i="2" s="1"/>
  <c r="AH19" i="2"/>
  <c r="P19" i="2" s="1"/>
  <c r="AH18" i="2"/>
  <c r="P18" i="2" s="1"/>
  <c r="AH11" i="2"/>
  <c r="P11" i="2" s="1"/>
  <c r="AH10" i="2"/>
  <c r="P10" i="2" s="1"/>
  <c r="AH34" i="2"/>
  <c r="P34" i="2" s="1"/>
  <c r="AH16" i="2"/>
  <c r="P16" i="2" s="1"/>
  <c r="AL41" i="2"/>
  <c r="X41" i="2" s="1"/>
  <c r="AL39" i="2"/>
  <c r="X39" i="2" s="1"/>
  <c r="AL37" i="2"/>
  <c r="X37" i="2" s="1"/>
  <c r="AL35" i="2"/>
  <c r="X35" i="2" s="1"/>
  <c r="AL33" i="2"/>
  <c r="X33" i="2" s="1"/>
  <c r="AL31" i="2"/>
  <c r="X31" i="2" s="1"/>
  <c r="AL29" i="2"/>
  <c r="X29" i="2" s="1"/>
  <c r="AL42" i="2"/>
  <c r="X42" i="2" s="1"/>
  <c r="AL38" i="2"/>
  <c r="X38" i="2" s="1"/>
  <c r="AL28" i="2"/>
  <c r="X28" i="2" s="1"/>
  <c r="AL27" i="2"/>
  <c r="X27" i="2" s="1"/>
  <c r="AL25" i="2"/>
  <c r="X25" i="2" s="1"/>
  <c r="AL23" i="2"/>
  <c r="X23" i="2" s="1"/>
  <c r="AL21" i="2"/>
  <c r="X21" i="2" s="1"/>
  <c r="AL19" i="2"/>
  <c r="X19" i="2" s="1"/>
  <c r="AL34" i="2"/>
  <c r="X34" i="2" s="1"/>
  <c r="AL32" i="2"/>
  <c r="X32" i="2" s="1"/>
  <c r="AL22" i="2"/>
  <c r="X22" i="2" s="1"/>
  <c r="AL17" i="2"/>
  <c r="X17" i="2" s="1"/>
  <c r="AL16" i="2"/>
  <c r="X16" i="2" s="1"/>
  <c r="AL20" i="2"/>
  <c r="X20" i="2" s="1"/>
  <c r="AL15" i="2"/>
  <c r="X15" i="2" s="1"/>
  <c r="AL14" i="2"/>
  <c r="X14" i="2" s="1"/>
  <c r="AL30" i="2"/>
  <c r="X30" i="2" s="1"/>
  <c r="AL26" i="2"/>
  <c r="X26" i="2" s="1"/>
  <c r="AL13" i="2"/>
  <c r="X13" i="2" s="1"/>
  <c r="AL12" i="2"/>
  <c r="X12" i="2" s="1"/>
  <c r="AL40" i="2"/>
  <c r="X40" i="2" s="1"/>
  <c r="AL36" i="2"/>
  <c r="X36" i="2" s="1"/>
  <c r="AL24" i="2"/>
  <c r="X24" i="2" s="1"/>
  <c r="AL18" i="2"/>
  <c r="X18" i="2" s="1"/>
  <c r="AL11" i="2"/>
  <c r="X11" i="2" s="1"/>
  <c r="AL10" i="2"/>
  <c r="X10" i="2" s="1"/>
  <c r="AG12" i="2"/>
  <c r="AK14" i="2"/>
  <c r="V14" i="2" s="1"/>
  <c r="AK20" i="2"/>
  <c r="V20" i="2" s="1"/>
  <c r="AG24" i="2"/>
  <c r="N24" i="2" s="1"/>
  <c r="L27" i="2"/>
  <c r="AF42" i="2"/>
  <c r="AF40" i="2"/>
  <c r="AF38" i="2"/>
  <c r="AF36" i="2"/>
  <c r="AF34" i="2"/>
  <c r="AF32" i="2"/>
  <c r="AF30" i="2"/>
  <c r="AF39" i="2"/>
  <c r="AF29" i="2"/>
  <c r="AF28" i="2"/>
  <c r="AF26" i="2"/>
  <c r="AF24" i="2"/>
  <c r="AF22" i="2"/>
  <c r="AF20" i="2"/>
  <c r="AF35" i="2"/>
  <c r="AJ42" i="2"/>
  <c r="T42" i="2" s="1"/>
  <c r="AJ40" i="2"/>
  <c r="T40" i="2" s="1"/>
  <c r="AJ38" i="2"/>
  <c r="T38" i="2" s="1"/>
  <c r="AJ36" i="2"/>
  <c r="T36" i="2" s="1"/>
  <c r="AJ34" i="2"/>
  <c r="T34" i="2" s="1"/>
  <c r="AJ32" i="2"/>
  <c r="T32" i="2" s="1"/>
  <c r="AJ30" i="2"/>
  <c r="T30" i="2" s="1"/>
  <c r="AJ33" i="2"/>
  <c r="T33" i="2" s="1"/>
  <c r="AJ26" i="2"/>
  <c r="T26" i="2" s="1"/>
  <c r="AJ24" i="2"/>
  <c r="T24" i="2" s="1"/>
  <c r="AJ22" i="2"/>
  <c r="T22" i="2" s="1"/>
  <c r="AJ20" i="2"/>
  <c r="T20" i="2" s="1"/>
  <c r="AJ41" i="2"/>
  <c r="T41" i="2" s="1"/>
  <c r="AJ37" i="2"/>
  <c r="T37" i="2" s="1"/>
  <c r="AJ31" i="2"/>
  <c r="T31" i="2" s="1"/>
  <c r="AJ28" i="2"/>
  <c r="T28" i="2" s="1"/>
  <c r="AJ10" i="2"/>
  <c r="T10" i="2" s="1"/>
  <c r="AG14" i="2"/>
  <c r="AF15" i="2"/>
  <c r="AF16" i="2"/>
  <c r="AK16" i="2"/>
  <c r="V16" i="2" s="1"/>
  <c r="AJ17" i="2"/>
  <c r="T17" i="2" s="1"/>
  <c r="AJ18" i="2"/>
  <c r="T18" i="2" s="1"/>
  <c r="AF21" i="2"/>
  <c r="AJ25" i="2"/>
  <c r="T25" i="2" s="1"/>
  <c r="AG26" i="2"/>
  <c r="N26" i="2" s="1"/>
  <c r="AF37" i="2"/>
  <c r="AF41" i="2"/>
  <c r="AG42" i="2"/>
  <c r="N42" i="2" s="1"/>
  <c r="AG40" i="2"/>
  <c r="N40" i="2" s="1"/>
  <c r="AG38" i="2"/>
  <c r="N38" i="2" s="1"/>
  <c r="AG36" i="2"/>
  <c r="N36" i="2" s="1"/>
  <c r="AG34" i="2"/>
  <c r="N34" i="2" s="1"/>
  <c r="AG32" i="2"/>
  <c r="N32" i="2" s="1"/>
  <c r="AG30" i="2"/>
  <c r="N30" i="2" s="1"/>
  <c r="AG28" i="2"/>
  <c r="N28" i="2" s="1"/>
  <c r="AG41" i="2"/>
  <c r="N41" i="2" s="1"/>
  <c r="AG39" i="2"/>
  <c r="N39" i="2" s="1"/>
  <c r="AG37" i="2"/>
  <c r="N37" i="2" s="1"/>
  <c r="AG35" i="2"/>
  <c r="N35" i="2" s="1"/>
  <c r="AG33" i="2"/>
  <c r="AG27" i="2"/>
  <c r="N27" i="2" s="1"/>
  <c r="AG25" i="2"/>
  <c r="AG23" i="2"/>
  <c r="N23" i="2" s="1"/>
  <c r="AG21" i="2"/>
  <c r="N21" i="2" s="1"/>
  <c r="AG19" i="2"/>
  <c r="N19" i="2" s="1"/>
  <c r="AG17" i="2"/>
  <c r="AG15" i="2"/>
  <c r="N15" i="2" s="1"/>
  <c r="AG13" i="2"/>
  <c r="N13" i="2" s="1"/>
  <c r="AG11" i="2"/>
  <c r="N11" i="2" s="1"/>
  <c r="AK42" i="2"/>
  <c r="V42" i="2" s="1"/>
  <c r="AK40" i="2"/>
  <c r="V40" i="2" s="1"/>
  <c r="AK38" i="2"/>
  <c r="V38" i="2" s="1"/>
  <c r="AK36" i="2"/>
  <c r="V36" i="2" s="1"/>
  <c r="AK34" i="2"/>
  <c r="V34" i="2" s="1"/>
  <c r="AK32" i="2"/>
  <c r="V32" i="2" s="1"/>
  <c r="AK30" i="2"/>
  <c r="V30" i="2" s="1"/>
  <c r="AK28" i="2"/>
  <c r="V28" i="2" s="1"/>
  <c r="AK41" i="2"/>
  <c r="V41" i="2" s="1"/>
  <c r="AK39" i="2"/>
  <c r="V39" i="2" s="1"/>
  <c r="AK37" i="2"/>
  <c r="V37" i="2" s="1"/>
  <c r="AK35" i="2"/>
  <c r="V35" i="2" s="1"/>
  <c r="AK31" i="2"/>
  <c r="V31" i="2" s="1"/>
  <c r="AK29" i="2"/>
  <c r="V29" i="2" s="1"/>
  <c r="AK27" i="2"/>
  <c r="V27" i="2" s="1"/>
  <c r="AK25" i="2"/>
  <c r="V25" i="2" s="1"/>
  <c r="AK23" i="2"/>
  <c r="V23" i="2" s="1"/>
  <c r="AK21" i="2"/>
  <c r="V21" i="2" s="1"/>
  <c r="AK19" i="2"/>
  <c r="V19" i="2" s="1"/>
  <c r="AK17" i="2"/>
  <c r="V17" i="2" s="1"/>
  <c r="AK15" i="2"/>
  <c r="V15" i="2" s="1"/>
  <c r="AK13" i="2"/>
  <c r="V13" i="2" s="1"/>
  <c r="AK11" i="2"/>
  <c r="V11" i="2" s="1"/>
  <c r="AK10" i="2"/>
  <c r="V10" i="2" s="1"/>
  <c r="AG16" i="2"/>
  <c r="N16" i="2" s="1"/>
  <c r="AK18" i="2"/>
  <c r="V18" i="2" s="1"/>
  <c r="AG20" i="2"/>
  <c r="N20" i="2" s="1"/>
  <c r="AK24" i="2"/>
  <c r="V24" i="2" s="1"/>
  <c r="AI41" i="2"/>
  <c r="R41" i="2" s="1"/>
  <c r="AI39" i="2"/>
  <c r="R39" i="2" s="1"/>
  <c r="AI37" i="2"/>
  <c r="R37" i="2" s="1"/>
  <c r="AI35" i="2"/>
  <c r="R35" i="2" s="1"/>
  <c r="AI33" i="2"/>
  <c r="R33" i="2" s="1"/>
  <c r="AI31" i="2"/>
  <c r="R31" i="2" s="1"/>
  <c r="AI29" i="2"/>
  <c r="R29" i="2" s="1"/>
  <c r="AI42" i="2"/>
  <c r="R42" i="2" s="1"/>
  <c r="AI40" i="2"/>
  <c r="R40" i="2" s="1"/>
  <c r="AI38" i="2"/>
  <c r="R38" i="2" s="1"/>
  <c r="AI36" i="2"/>
  <c r="R36" i="2" s="1"/>
  <c r="AM41" i="2"/>
  <c r="Z41" i="2" s="1"/>
  <c r="AM39" i="2"/>
  <c r="Z39" i="2" s="1"/>
  <c r="AM37" i="2"/>
  <c r="Z37" i="2" s="1"/>
  <c r="AM35" i="2"/>
  <c r="Z35" i="2" s="1"/>
  <c r="AM33" i="2"/>
  <c r="Z33" i="2" s="1"/>
  <c r="AM31" i="2"/>
  <c r="Z31" i="2" s="1"/>
  <c r="AM29" i="2"/>
  <c r="Z29" i="2" s="1"/>
  <c r="AM42" i="2"/>
  <c r="Z42" i="2" s="1"/>
  <c r="AM40" i="2"/>
  <c r="Z40" i="2" s="1"/>
  <c r="AM38" i="2"/>
  <c r="Z38" i="2" s="1"/>
  <c r="AM36" i="2"/>
  <c r="Z36" i="2" s="1"/>
  <c r="AI10" i="2"/>
  <c r="R10" i="2" s="1"/>
  <c r="AM10" i="2"/>
  <c r="Z10" i="2" s="1"/>
  <c r="AI12" i="2"/>
  <c r="R12" i="2" s="1"/>
  <c r="AM12" i="2"/>
  <c r="Z12" i="2" s="1"/>
  <c r="AI14" i="2"/>
  <c r="R14" i="2" s="1"/>
  <c r="AM14" i="2"/>
  <c r="Z14" i="2" s="1"/>
  <c r="AI16" i="2"/>
  <c r="R16" i="2" s="1"/>
  <c r="AM16" i="2"/>
  <c r="Z16" i="2" s="1"/>
  <c r="AI18" i="2"/>
  <c r="R18" i="2" s="1"/>
  <c r="AM18" i="2"/>
  <c r="Z18" i="2" s="1"/>
  <c r="AI20" i="2"/>
  <c r="R20" i="2" s="1"/>
  <c r="AM20" i="2"/>
  <c r="Z20" i="2" s="1"/>
  <c r="AI22" i="2"/>
  <c r="R22" i="2" s="1"/>
  <c r="AM22" i="2"/>
  <c r="Z22" i="2" s="1"/>
  <c r="AI24" i="2"/>
  <c r="R24" i="2" s="1"/>
  <c r="AM24" i="2"/>
  <c r="Z24" i="2" s="1"/>
  <c r="AI26" i="2"/>
  <c r="R26" i="2" s="1"/>
  <c r="AM26" i="2"/>
  <c r="Z26" i="2" s="1"/>
  <c r="AM32" i="2"/>
  <c r="Z32" i="2" s="1"/>
  <c r="AI30" i="2"/>
  <c r="R30" i="2" s="1"/>
  <c r="AM34" i="2"/>
  <c r="Z34" i="2" s="1"/>
  <c r="AC28" i="10"/>
  <c r="AD28" i="10"/>
  <c r="AE28" i="10"/>
  <c r="AC29" i="10"/>
  <c r="AD29" i="10"/>
  <c r="AE29" i="10"/>
  <c r="AC30" i="10"/>
  <c r="AD30" i="10"/>
  <c r="AE30" i="10"/>
  <c r="AC31" i="10"/>
  <c r="AD31" i="10"/>
  <c r="AE31" i="10"/>
  <c r="AC32" i="10"/>
  <c r="AD32" i="10"/>
  <c r="AE32" i="10"/>
  <c r="AC33" i="10"/>
  <c r="AD33" i="10"/>
  <c r="AE33" i="10"/>
  <c r="AC34" i="10"/>
  <c r="AD34" i="10"/>
  <c r="AE34" i="10"/>
  <c r="AC35" i="10"/>
  <c r="AD35" i="10"/>
  <c r="AE35" i="10"/>
  <c r="AC36" i="10"/>
  <c r="AD36" i="10"/>
  <c r="AE36" i="10"/>
  <c r="AC37" i="10"/>
  <c r="AD37" i="10"/>
  <c r="AE37" i="10"/>
  <c r="AC43" i="5"/>
  <c r="AD43" i="5"/>
  <c r="AE43" i="5"/>
  <c r="AC44" i="5"/>
  <c r="AD44" i="5"/>
  <c r="AE44" i="5"/>
  <c r="AC45" i="5"/>
  <c r="AD45" i="5"/>
  <c r="AE45" i="5"/>
  <c r="AC46" i="5"/>
  <c r="AD46" i="5"/>
  <c r="AE46" i="5"/>
  <c r="AC47" i="5"/>
  <c r="AD47" i="5"/>
  <c r="AE47" i="5"/>
  <c r="AC48" i="5"/>
  <c r="AD48" i="5"/>
  <c r="AE48" i="5"/>
  <c r="AC49" i="5"/>
  <c r="AD49" i="5"/>
  <c r="AE49" i="5"/>
  <c r="AC50" i="5"/>
  <c r="AD50" i="5"/>
  <c r="AE50" i="5"/>
  <c r="P38" i="5" l="1"/>
  <c r="N13" i="5"/>
  <c r="P15" i="5"/>
  <c r="P40" i="5"/>
  <c r="P26" i="5"/>
  <c r="F26" i="5" s="1"/>
  <c r="AN19" i="5"/>
  <c r="AO19" i="5" s="1"/>
  <c r="P22" i="5"/>
  <c r="P32" i="5"/>
  <c r="P31" i="5"/>
  <c r="P42" i="5"/>
  <c r="N19" i="5"/>
  <c r="N17" i="5"/>
  <c r="N27" i="5"/>
  <c r="P17" i="5"/>
  <c r="L25" i="5"/>
  <c r="L18" i="5"/>
  <c r="L33" i="5"/>
  <c r="P25" i="5"/>
  <c r="P14" i="5"/>
  <c r="P20" i="5"/>
  <c r="P29" i="5"/>
  <c r="P37" i="5"/>
  <c r="P36" i="5"/>
  <c r="N23" i="5"/>
  <c r="N35" i="5"/>
  <c r="L21" i="5"/>
  <c r="L24" i="5"/>
  <c r="L14" i="5"/>
  <c r="N16" i="5"/>
  <c r="AN31" i="2"/>
  <c r="G26" i="5"/>
  <c r="F18" i="5"/>
  <c r="F33" i="5"/>
  <c r="G31" i="2"/>
  <c r="H31" i="2" s="1"/>
  <c r="G13" i="2"/>
  <c r="H13" i="2" s="1"/>
  <c r="F18" i="2"/>
  <c r="F31" i="2"/>
  <c r="G17" i="2"/>
  <c r="H17" i="2" s="1"/>
  <c r="F10" i="2"/>
  <c r="F23" i="2"/>
  <c r="L36" i="5"/>
  <c r="F36" i="5" s="1"/>
  <c r="G36" i="5"/>
  <c r="AN34" i="5"/>
  <c r="I20" i="5"/>
  <c r="L17" i="5"/>
  <c r="G17" i="5"/>
  <c r="H17" i="5" s="1"/>
  <c r="AN16" i="5"/>
  <c r="L38" i="5"/>
  <c r="F38" i="5" s="1"/>
  <c r="G38" i="5"/>
  <c r="H38" i="5" s="1"/>
  <c r="AN36" i="5"/>
  <c r="F27" i="5"/>
  <c r="G20" i="5"/>
  <c r="N24" i="5"/>
  <c r="F24" i="5" s="1"/>
  <c r="AN23" i="5"/>
  <c r="G27" i="5"/>
  <c r="H27" i="5" s="1"/>
  <c r="AN15" i="5"/>
  <c r="G24" i="5"/>
  <c r="H24" i="5" s="1"/>
  <c r="L34" i="5"/>
  <c r="F34" i="5" s="1"/>
  <c r="G34" i="5"/>
  <c r="AN32" i="5"/>
  <c r="G23" i="5"/>
  <c r="AN22" i="5"/>
  <c r="L23" i="5"/>
  <c r="F23" i="5" s="1"/>
  <c r="L37" i="5"/>
  <c r="F37" i="5" s="1"/>
  <c r="G37" i="5"/>
  <c r="H37" i="5" s="1"/>
  <c r="AN35" i="5"/>
  <c r="L40" i="5"/>
  <c r="F40" i="5" s="1"/>
  <c r="G40" i="5"/>
  <c r="AN38" i="5"/>
  <c r="AN31" i="5"/>
  <c r="G28" i="5"/>
  <c r="AN26" i="5"/>
  <c r="F20" i="5"/>
  <c r="N25" i="5"/>
  <c r="G25" i="5"/>
  <c r="H25" i="5" s="1"/>
  <c r="AN24" i="5"/>
  <c r="G18" i="5"/>
  <c r="H18" i="5" s="1"/>
  <c r="N11" i="5"/>
  <c r="F11" i="5" s="1"/>
  <c r="G11" i="5"/>
  <c r="H11" i="5" s="1"/>
  <c r="G21" i="5"/>
  <c r="H21" i="5" s="1"/>
  <c r="N21" i="5"/>
  <c r="F21" i="5" s="1"/>
  <c r="AN18" i="5"/>
  <c r="AN17" i="5"/>
  <c r="AN41" i="5"/>
  <c r="L30" i="5"/>
  <c r="F30" i="5" s="1"/>
  <c r="G30" i="5"/>
  <c r="H30" i="5" s="1"/>
  <c r="AN29" i="5"/>
  <c r="AN42" i="5"/>
  <c r="F19" i="5"/>
  <c r="L39" i="5"/>
  <c r="F39" i="5" s="1"/>
  <c r="G39" i="5"/>
  <c r="AN37" i="5"/>
  <c r="L13" i="5"/>
  <c r="F13" i="5" s="1"/>
  <c r="AN12" i="5"/>
  <c r="G13" i="5"/>
  <c r="L35" i="5"/>
  <c r="F35" i="5" s="1"/>
  <c r="G35" i="5"/>
  <c r="H35" i="5" s="1"/>
  <c r="AN33" i="5"/>
  <c r="AN27" i="5"/>
  <c r="L29" i="5"/>
  <c r="F29" i="5" s="1"/>
  <c r="G29" i="5"/>
  <c r="H29" i="5" s="1"/>
  <c r="AN28" i="5"/>
  <c r="L22" i="5"/>
  <c r="F22" i="5" s="1"/>
  <c r="G22" i="5"/>
  <c r="H22" i="5" s="1"/>
  <c r="AN21" i="5"/>
  <c r="L15" i="5"/>
  <c r="F15" i="5" s="1"/>
  <c r="G15" i="5"/>
  <c r="H15" i="5" s="1"/>
  <c r="AN14" i="5"/>
  <c r="AN10" i="5"/>
  <c r="L10" i="5"/>
  <c r="F10" i="5" s="1"/>
  <c r="G10" i="5"/>
  <c r="H10" i="5" s="1"/>
  <c r="L32" i="5"/>
  <c r="F32" i="5" s="1"/>
  <c r="G32" i="5"/>
  <c r="H32" i="5" s="1"/>
  <c r="AN30" i="5"/>
  <c r="L41" i="5"/>
  <c r="F41" i="5" s="1"/>
  <c r="G41" i="5"/>
  <c r="H41" i="5" s="1"/>
  <c r="AN39" i="5"/>
  <c r="L42" i="5"/>
  <c r="F42" i="5" s="1"/>
  <c r="G42" i="5"/>
  <c r="H42" i="5" s="1"/>
  <c r="AN40" i="5"/>
  <c r="G33" i="5"/>
  <c r="H33" i="5" s="1"/>
  <c r="F28" i="5"/>
  <c r="AN20" i="5"/>
  <c r="P16" i="5"/>
  <c r="G16" i="5"/>
  <c r="AN25" i="5"/>
  <c r="N14" i="5"/>
  <c r="F14" i="5" s="1"/>
  <c r="G14" i="5"/>
  <c r="H14" i="5" s="1"/>
  <c r="G19" i="5"/>
  <c r="AN13" i="5"/>
  <c r="AN11" i="5"/>
  <c r="G13" i="4"/>
  <c r="L13" i="4"/>
  <c r="F13" i="4" s="1"/>
  <c r="AN13" i="4"/>
  <c r="L37" i="4"/>
  <c r="F37" i="4" s="1"/>
  <c r="G37" i="4"/>
  <c r="H37" i="4" s="1"/>
  <c r="AN37" i="4"/>
  <c r="L30" i="4"/>
  <c r="F30" i="4" s="1"/>
  <c r="G30" i="4"/>
  <c r="H30" i="4" s="1"/>
  <c r="AN30" i="4"/>
  <c r="L40" i="4"/>
  <c r="F40" i="4" s="1"/>
  <c r="G40" i="4"/>
  <c r="H40" i="4" s="1"/>
  <c r="AN40" i="4"/>
  <c r="AN34" i="4"/>
  <c r="AN11" i="4"/>
  <c r="G11" i="4"/>
  <c r="H11" i="4" s="1"/>
  <c r="L11" i="4"/>
  <c r="F11" i="4" s="1"/>
  <c r="L33" i="4"/>
  <c r="F33" i="4" s="1"/>
  <c r="G33" i="4"/>
  <c r="H33" i="4" s="1"/>
  <c r="AN33" i="4"/>
  <c r="L16" i="4"/>
  <c r="F16" i="4" s="1"/>
  <c r="G16" i="4"/>
  <c r="H16" i="4" s="1"/>
  <c r="AN16" i="4"/>
  <c r="AN15" i="4"/>
  <c r="L15" i="4"/>
  <c r="F15" i="4" s="1"/>
  <c r="G15" i="4"/>
  <c r="G24" i="4"/>
  <c r="H24" i="4" s="1"/>
  <c r="L24" i="4"/>
  <c r="F24" i="4" s="1"/>
  <c r="AN24" i="4"/>
  <c r="AN21" i="4"/>
  <c r="G21" i="4"/>
  <c r="H21" i="4" s="1"/>
  <c r="L21" i="4"/>
  <c r="F21" i="4" s="1"/>
  <c r="L28" i="4"/>
  <c r="F28" i="4" s="1"/>
  <c r="G28" i="4"/>
  <c r="H28" i="4" s="1"/>
  <c r="AN28" i="4"/>
  <c r="L31" i="4"/>
  <c r="F31" i="4" s="1"/>
  <c r="G31" i="4"/>
  <c r="H31" i="4" s="1"/>
  <c r="AN31" i="4"/>
  <c r="AN38" i="4"/>
  <c r="G34" i="4"/>
  <c r="H34" i="4" s="1"/>
  <c r="L20" i="4"/>
  <c r="F20" i="4" s="1"/>
  <c r="G20" i="4"/>
  <c r="AN20" i="4"/>
  <c r="L12" i="4"/>
  <c r="F12" i="4" s="1"/>
  <c r="G12" i="4"/>
  <c r="H12" i="4" s="1"/>
  <c r="AN12" i="4"/>
  <c r="G14" i="4"/>
  <c r="AN17" i="4"/>
  <c r="L17" i="4"/>
  <c r="F17" i="4" s="1"/>
  <c r="G17" i="4"/>
  <c r="H17" i="4" s="1"/>
  <c r="G26" i="4"/>
  <c r="H26" i="4" s="1"/>
  <c r="L26" i="4"/>
  <c r="F26" i="4" s="1"/>
  <c r="AN26" i="4"/>
  <c r="AN23" i="4"/>
  <c r="G23" i="4"/>
  <c r="H23" i="4" s="1"/>
  <c r="L23" i="4"/>
  <c r="F23" i="4" s="1"/>
  <c r="L32" i="4"/>
  <c r="F32" i="4" s="1"/>
  <c r="G32" i="4"/>
  <c r="H32" i="4" s="1"/>
  <c r="AN32" i="4"/>
  <c r="L35" i="4"/>
  <c r="F35" i="4" s="1"/>
  <c r="G35" i="4"/>
  <c r="H35" i="4" s="1"/>
  <c r="AN35" i="4"/>
  <c r="G38" i="4"/>
  <c r="H38" i="4" s="1"/>
  <c r="F34" i="4"/>
  <c r="L41" i="4"/>
  <c r="F41" i="4" s="1"/>
  <c r="G41" i="4"/>
  <c r="H41" i="4" s="1"/>
  <c r="AN41" i="4"/>
  <c r="G22" i="4"/>
  <c r="L22" i="4"/>
  <c r="F22" i="4" s="1"/>
  <c r="AN22" i="4"/>
  <c r="G27" i="4"/>
  <c r="H27" i="4" s="1"/>
  <c r="AN27" i="4"/>
  <c r="L27" i="4"/>
  <c r="F27" i="4" s="1"/>
  <c r="L42" i="4"/>
  <c r="F42" i="4" s="1"/>
  <c r="G42" i="4"/>
  <c r="H42" i="4" s="1"/>
  <c r="AN42" i="4"/>
  <c r="F14" i="4"/>
  <c r="L18" i="4"/>
  <c r="F18" i="4" s="1"/>
  <c r="G18" i="4"/>
  <c r="H18" i="4" s="1"/>
  <c r="AN18" i="4"/>
  <c r="L10" i="4"/>
  <c r="F10" i="4" s="1"/>
  <c r="G10" i="4"/>
  <c r="H10" i="4" s="1"/>
  <c r="AN10" i="4"/>
  <c r="AN19" i="4"/>
  <c r="G19" i="4"/>
  <c r="H19" i="4" s="1"/>
  <c r="L19" i="4"/>
  <c r="F19" i="4" s="1"/>
  <c r="L29" i="4"/>
  <c r="F29" i="4" s="1"/>
  <c r="G29" i="4"/>
  <c r="H29" i="4" s="1"/>
  <c r="AN29" i="4"/>
  <c r="AN25" i="4"/>
  <c r="G25" i="4"/>
  <c r="H25" i="4" s="1"/>
  <c r="L25" i="4"/>
  <c r="F25" i="4" s="1"/>
  <c r="L36" i="4"/>
  <c r="F36" i="4" s="1"/>
  <c r="G36" i="4"/>
  <c r="H36" i="4" s="1"/>
  <c r="AN36" i="4"/>
  <c r="L39" i="4"/>
  <c r="F39" i="4" s="1"/>
  <c r="G39" i="4"/>
  <c r="H39" i="4" s="1"/>
  <c r="AN39" i="4"/>
  <c r="F38" i="4"/>
  <c r="AN14" i="4"/>
  <c r="L13" i="3"/>
  <c r="F13" i="3" s="1"/>
  <c r="G13" i="3"/>
  <c r="H13" i="3" s="1"/>
  <c r="AN13" i="3"/>
  <c r="L15" i="3"/>
  <c r="F15" i="3" s="1"/>
  <c r="G15" i="3"/>
  <c r="H15" i="3" s="1"/>
  <c r="AN15" i="3"/>
  <c r="L37" i="3"/>
  <c r="F37" i="3" s="1"/>
  <c r="G37" i="3"/>
  <c r="H37" i="3" s="1"/>
  <c r="AN37" i="3"/>
  <c r="AN16" i="3"/>
  <c r="G16" i="3"/>
  <c r="L16" i="3"/>
  <c r="F16" i="3" s="1"/>
  <c r="L35" i="3"/>
  <c r="F35" i="3" s="1"/>
  <c r="G35" i="3"/>
  <c r="H35" i="3" s="1"/>
  <c r="AN35" i="3"/>
  <c r="AN22" i="3"/>
  <c r="G22" i="3"/>
  <c r="L22" i="3"/>
  <c r="F22" i="3" s="1"/>
  <c r="AN10" i="3"/>
  <c r="G10" i="3"/>
  <c r="H10" i="3" s="1"/>
  <c r="L10" i="3"/>
  <c r="F10" i="3" s="1"/>
  <c r="L39" i="3"/>
  <c r="F39" i="3" s="1"/>
  <c r="G39" i="3"/>
  <c r="H39" i="3" s="1"/>
  <c r="AN39" i="3"/>
  <c r="L11" i="3"/>
  <c r="F11" i="3" s="1"/>
  <c r="G11" i="3"/>
  <c r="H11" i="3" s="1"/>
  <c r="AN11" i="3"/>
  <c r="AN28" i="3"/>
  <c r="G28" i="3"/>
  <c r="H28" i="3" s="1"/>
  <c r="L28" i="3"/>
  <c r="F28" i="3" s="1"/>
  <c r="L20" i="3"/>
  <c r="F20" i="3" s="1"/>
  <c r="AN20" i="3"/>
  <c r="G20" i="3"/>
  <c r="H20" i="3" s="1"/>
  <c r="L19" i="3"/>
  <c r="F19" i="3" s="1"/>
  <c r="G19" i="3"/>
  <c r="H19" i="3" s="1"/>
  <c r="AN19" i="3"/>
  <c r="G24" i="3"/>
  <c r="AN24" i="3"/>
  <c r="L24" i="3"/>
  <c r="F24" i="3" s="1"/>
  <c r="L41" i="3"/>
  <c r="F41" i="3" s="1"/>
  <c r="G41" i="3"/>
  <c r="H41" i="3" s="1"/>
  <c r="AN41" i="3"/>
  <c r="L25" i="3"/>
  <c r="F25" i="3" s="1"/>
  <c r="G25" i="3"/>
  <c r="AN25" i="3"/>
  <c r="L36" i="3"/>
  <c r="F36" i="3" s="1"/>
  <c r="G36" i="3"/>
  <c r="H36" i="3" s="1"/>
  <c r="AN36" i="3"/>
  <c r="L40" i="3"/>
  <c r="F40" i="3" s="1"/>
  <c r="G40" i="3"/>
  <c r="H40" i="3" s="1"/>
  <c r="AN40" i="3"/>
  <c r="G12" i="3"/>
  <c r="L12" i="3"/>
  <c r="F12" i="3" s="1"/>
  <c r="AN12" i="3"/>
  <c r="L34" i="3"/>
  <c r="F34" i="3" s="1"/>
  <c r="G34" i="3"/>
  <c r="H34" i="3" s="1"/>
  <c r="AN34" i="3"/>
  <c r="L29" i="3"/>
  <c r="F29" i="3" s="1"/>
  <c r="G29" i="3"/>
  <c r="H29" i="3" s="1"/>
  <c r="AN29" i="3"/>
  <c r="L33" i="3"/>
  <c r="F33" i="3" s="1"/>
  <c r="G33" i="3"/>
  <c r="H33" i="3" s="1"/>
  <c r="AN33" i="3"/>
  <c r="L23" i="3"/>
  <c r="F23" i="3" s="1"/>
  <c r="G23" i="3"/>
  <c r="AN23" i="3"/>
  <c r="L38" i="3"/>
  <c r="F38" i="3" s="1"/>
  <c r="G38" i="3"/>
  <c r="H38" i="3" s="1"/>
  <c r="AN38" i="3"/>
  <c r="AN18" i="3"/>
  <c r="L18" i="3"/>
  <c r="F18" i="3" s="1"/>
  <c r="G18" i="3"/>
  <c r="H18" i="3" s="1"/>
  <c r="L32" i="3"/>
  <c r="F32" i="3" s="1"/>
  <c r="G32" i="3"/>
  <c r="H32" i="3" s="1"/>
  <c r="AN32" i="3"/>
  <c r="L17" i="3"/>
  <c r="F17" i="3" s="1"/>
  <c r="G17" i="3"/>
  <c r="H17" i="3" s="1"/>
  <c r="AN17" i="3"/>
  <c r="L21" i="3"/>
  <c r="F21" i="3" s="1"/>
  <c r="G21" i="3"/>
  <c r="AN21" i="3"/>
  <c r="AN27" i="3"/>
  <c r="L27" i="3"/>
  <c r="F27" i="3" s="1"/>
  <c r="G27" i="3"/>
  <c r="H27" i="3" s="1"/>
  <c r="L30" i="3"/>
  <c r="F30" i="3" s="1"/>
  <c r="G30" i="3"/>
  <c r="H30" i="3" s="1"/>
  <c r="AN30" i="3"/>
  <c r="AN14" i="3"/>
  <c r="G14" i="3"/>
  <c r="H14" i="3" s="1"/>
  <c r="L14" i="3"/>
  <c r="F14" i="3" s="1"/>
  <c r="G26" i="3"/>
  <c r="L26" i="3"/>
  <c r="F26" i="3" s="1"/>
  <c r="AN26" i="3"/>
  <c r="L31" i="3"/>
  <c r="F31" i="3" s="1"/>
  <c r="G31" i="3"/>
  <c r="H31" i="3" s="1"/>
  <c r="AN31" i="3"/>
  <c r="L42" i="3"/>
  <c r="F42" i="3" s="1"/>
  <c r="G42" i="3"/>
  <c r="H42" i="3" s="1"/>
  <c r="AN42" i="3"/>
  <c r="L21" i="2"/>
  <c r="F21" i="2" s="1"/>
  <c r="G21" i="2"/>
  <c r="H21" i="2" s="1"/>
  <c r="AN21" i="2"/>
  <c r="AN24" i="2"/>
  <c r="G24" i="2"/>
  <c r="L24" i="2"/>
  <c r="F24" i="2" s="1"/>
  <c r="L36" i="2"/>
  <c r="F36" i="2" s="1"/>
  <c r="G36" i="2"/>
  <c r="H36" i="2" s="1"/>
  <c r="AN36" i="2"/>
  <c r="G25" i="2"/>
  <c r="L15" i="2"/>
  <c r="F15" i="2" s="1"/>
  <c r="G15" i="2"/>
  <c r="AN15" i="2"/>
  <c r="AN26" i="2"/>
  <c r="L26" i="2"/>
  <c r="F26" i="2" s="1"/>
  <c r="G26" i="2"/>
  <c r="H26" i="2" s="1"/>
  <c r="L38" i="2"/>
  <c r="F38" i="2" s="1"/>
  <c r="G38" i="2"/>
  <c r="H38" i="2" s="1"/>
  <c r="AN38" i="2"/>
  <c r="F13" i="2"/>
  <c r="F11" i="2"/>
  <c r="AN23" i="2"/>
  <c r="G19" i="2"/>
  <c r="N14" i="2"/>
  <c r="F14" i="2" s="1"/>
  <c r="G14" i="2"/>
  <c r="H14" i="2" s="1"/>
  <c r="AN20" i="2"/>
  <c r="L20" i="2"/>
  <c r="F20" i="2" s="1"/>
  <c r="G20" i="2"/>
  <c r="H20" i="2" s="1"/>
  <c r="AN28" i="2"/>
  <c r="G28" i="2"/>
  <c r="H28" i="2" s="1"/>
  <c r="L28" i="2"/>
  <c r="F28" i="2" s="1"/>
  <c r="L32" i="2"/>
  <c r="F32" i="2" s="1"/>
  <c r="G32" i="2"/>
  <c r="H32" i="2" s="1"/>
  <c r="AN32" i="2"/>
  <c r="L40" i="2"/>
  <c r="F40" i="2" s="1"/>
  <c r="G40" i="2"/>
  <c r="H40" i="2" s="1"/>
  <c r="AN40" i="2"/>
  <c r="G27" i="2"/>
  <c r="H27" i="2" s="1"/>
  <c r="AN18" i="2"/>
  <c r="N12" i="2"/>
  <c r="F12" i="2" s="1"/>
  <c r="G12" i="2"/>
  <c r="H12" i="2" s="1"/>
  <c r="G10" i="2"/>
  <c r="AN14" i="2"/>
  <c r="I31" i="2"/>
  <c r="AO31" i="2"/>
  <c r="J31" i="2" s="1"/>
  <c r="L41" i="2"/>
  <c r="F41" i="2" s="1"/>
  <c r="G41" i="2"/>
  <c r="H41" i="2" s="1"/>
  <c r="AN41" i="2"/>
  <c r="AN16" i="2"/>
  <c r="G16" i="2"/>
  <c r="L16" i="2"/>
  <c r="F16" i="2" s="1"/>
  <c r="L39" i="2"/>
  <c r="F39" i="2" s="1"/>
  <c r="G39" i="2"/>
  <c r="H39" i="2" s="1"/>
  <c r="AN39" i="2"/>
  <c r="G11" i="2"/>
  <c r="N33" i="2"/>
  <c r="F33" i="2" s="1"/>
  <c r="G33" i="2"/>
  <c r="H33" i="2" s="1"/>
  <c r="AN33" i="2"/>
  <c r="L37" i="2"/>
  <c r="F37" i="2" s="1"/>
  <c r="G37" i="2"/>
  <c r="H37" i="2" s="1"/>
  <c r="AN37" i="2"/>
  <c r="L35" i="2"/>
  <c r="F35" i="2" s="1"/>
  <c r="G35" i="2"/>
  <c r="H35" i="2" s="1"/>
  <c r="AN35" i="2"/>
  <c r="L30" i="2"/>
  <c r="F30" i="2" s="1"/>
  <c r="G30" i="2"/>
  <c r="H30" i="2" s="1"/>
  <c r="AN30" i="2"/>
  <c r="AN27" i="2"/>
  <c r="AN10" i="2"/>
  <c r="G23" i="2"/>
  <c r="H23" i="2" s="1"/>
  <c r="G18" i="2"/>
  <c r="H18" i="2" s="1"/>
  <c r="AN13" i="2"/>
  <c r="N17" i="2"/>
  <c r="F17" i="2" s="1"/>
  <c r="AN17" i="2"/>
  <c r="N25" i="2"/>
  <c r="F25" i="2" s="1"/>
  <c r="AN25" i="2"/>
  <c r="F19" i="2"/>
  <c r="AN12" i="2"/>
  <c r="AN22" i="2"/>
  <c r="G22" i="2"/>
  <c r="L22" i="2"/>
  <c r="F22" i="2" s="1"/>
  <c r="AN29" i="2"/>
  <c r="G29" i="2"/>
  <c r="H29" i="2" s="1"/>
  <c r="L29" i="2"/>
  <c r="F29" i="2" s="1"/>
  <c r="L34" i="2"/>
  <c r="F34" i="2" s="1"/>
  <c r="G34" i="2"/>
  <c r="H34" i="2" s="1"/>
  <c r="AN34" i="2"/>
  <c r="L42" i="2"/>
  <c r="F42" i="2" s="1"/>
  <c r="G42" i="2"/>
  <c r="H42" i="2" s="1"/>
  <c r="AN42" i="2"/>
  <c r="F27" i="2"/>
  <c r="AN11" i="2"/>
  <c r="AN19" i="2"/>
  <c r="W7" i="6"/>
  <c r="U7" i="6"/>
  <c r="S7" i="6"/>
  <c r="Q7" i="6"/>
  <c r="O7" i="6"/>
  <c r="M7" i="6"/>
  <c r="K7" i="6"/>
  <c r="AE27" i="10"/>
  <c r="AD27" i="10"/>
  <c r="AC27" i="10"/>
  <c r="AE26" i="10"/>
  <c r="AD26" i="10"/>
  <c r="AC26" i="10"/>
  <c r="AE25" i="10"/>
  <c r="AD25" i="10"/>
  <c r="AC25" i="10"/>
  <c r="AE24" i="10"/>
  <c r="AD24" i="10"/>
  <c r="AC24" i="10"/>
  <c r="AE23" i="10"/>
  <c r="AD23" i="10"/>
  <c r="AC23" i="10"/>
  <c r="AE22" i="10"/>
  <c r="AD22" i="10"/>
  <c r="AC22" i="10"/>
  <c r="AE21" i="10"/>
  <c r="AD21" i="10"/>
  <c r="AC21" i="10"/>
  <c r="AE20" i="10"/>
  <c r="AD20" i="10"/>
  <c r="AC20" i="10"/>
  <c r="AE19" i="10"/>
  <c r="AD19" i="10"/>
  <c r="AC19" i="10"/>
  <c r="AE18" i="10"/>
  <c r="AD18" i="10"/>
  <c r="AC18" i="10"/>
  <c r="AE17" i="10"/>
  <c r="AD17" i="10"/>
  <c r="AC17" i="10"/>
  <c r="AE16" i="10"/>
  <c r="AD16" i="10"/>
  <c r="AC16" i="10"/>
  <c r="AE15" i="10"/>
  <c r="AD15" i="10"/>
  <c r="AC15" i="10"/>
  <c r="AE14" i="10"/>
  <c r="AD14" i="10"/>
  <c r="AC14" i="10"/>
  <c r="AE13" i="10"/>
  <c r="AD13" i="10"/>
  <c r="AC13" i="10"/>
  <c r="AE12" i="10"/>
  <c r="AD12" i="10"/>
  <c r="AC12" i="10"/>
  <c r="AE11" i="10"/>
  <c r="AD11" i="10"/>
  <c r="AC11" i="10"/>
  <c r="AM8" i="10"/>
  <c r="AL8" i="10"/>
  <c r="AK8" i="10"/>
  <c r="AJ8" i="10"/>
  <c r="AI8" i="10"/>
  <c r="AH8" i="10"/>
  <c r="AH11" i="10" s="1"/>
  <c r="P11" i="10" s="1"/>
  <c r="AG8" i="10"/>
  <c r="AF8" i="10"/>
  <c r="AF13" i="10" s="1"/>
  <c r="H28" i="5" l="1"/>
  <c r="H13" i="5"/>
  <c r="H24" i="2"/>
  <c r="F16" i="5"/>
  <c r="F25" i="5"/>
  <c r="F17" i="5"/>
  <c r="H22" i="3"/>
  <c r="H14" i="4"/>
  <c r="H13" i="4"/>
  <c r="H20" i="4"/>
  <c r="H22" i="4"/>
  <c r="H15" i="4"/>
  <c r="I14" i="5"/>
  <c r="AO13" i="5"/>
  <c r="AO30" i="5"/>
  <c r="I32" i="5"/>
  <c r="AO28" i="5"/>
  <c r="I29" i="5"/>
  <c r="AO27" i="5"/>
  <c r="I28" i="5"/>
  <c r="AO16" i="5"/>
  <c r="I17" i="5"/>
  <c r="AO10" i="5"/>
  <c r="J10" i="5" s="1"/>
  <c r="I10" i="5"/>
  <c r="AO21" i="5"/>
  <c r="I22" i="5"/>
  <c r="I35" i="5"/>
  <c r="AO33" i="5"/>
  <c r="AO41" i="5"/>
  <c r="AO18" i="5"/>
  <c r="J19" i="5" s="1"/>
  <c r="I19" i="5"/>
  <c r="I37" i="5"/>
  <c r="AO35" i="5"/>
  <c r="AO23" i="5"/>
  <c r="I24" i="5"/>
  <c r="AO36" i="5"/>
  <c r="I38" i="5"/>
  <c r="AO34" i="5"/>
  <c r="I36" i="5"/>
  <c r="AO40" i="5"/>
  <c r="I42" i="5"/>
  <c r="AO14" i="5"/>
  <c r="I15" i="5"/>
  <c r="I30" i="5"/>
  <c r="AO29" i="5"/>
  <c r="AO38" i="5"/>
  <c r="I40" i="5"/>
  <c r="AO25" i="5"/>
  <c r="I26" i="5"/>
  <c r="I18" i="5"/>
  <c r="AO17" i="5"/>
  <c r="I41" i="5"/>
  <c r="AO39" i="5"/>
  <c r="AO12" i="5"/>
  <c r="I13" i="5"/>
  <c r="I33" i="5"/>
  <c r="AO31" i="5"/>
  <c r="I23" i="5"/>
  <c r="AO22" i="5"/>
  <c r="I11" i="5"/>
  <c r="AO11" i="5"/>
  <c r="J11" i="5" s="1"/>
  <c r="I21" i="5"/>
  <c r="AO20" i="5"/>
  <c r="I39" i="5"/>
  <c r="AO37" i="5"/>
  <c r="AO42" i="5"/>
  <c r="I25" i="5"/>
  <c r="AO24" i="5"/>
  <c r="J25" i="5" s="1"/>
  <c r="I27" i="5"/>
  <c r="AO26" i="5"/>
  <c r="AO32" i="5"/>
  <c r="I34" i="5"/>
  <c r="I16" i="5"/>
  <c r="AO15" i="5"/>
  <c r="I29" i="4"/>
  <c r="AO29" i="4"/>
  <c r="J29" i="4" s="1"/>
  <c r="AO26" i="4"/>
  <c r="J26" i="4" s="1"/>
  <c r="I26" i="4"/>
  <c r="AO24" i="4"/>
  <c r="J24" i="4" s="1"/>
  <c r="I24" i="4"/>
  <c r="AO40" i="4"/>
  <c r="J40" i="4" s="1"/>
  <c r="I40" i="4"/>
  <c r="AO18" i="4"/>
  <c r="J18" i="4" s="1"/>
  <c r="I18" i="4"/>
  <c r="I17" i="4"/>
  <c r="AO17" i="4"/>
  <c r="J17" i="4" s="1"/>
  <c r="I15" i="4"/>
  <c r="AO15" i="4"/>
  <c r="J15" i="4" s="1"/>
  <c r="I33" i="4"/>
  <c r="AO33" i="4"/>
  <c r="J33" i="4" s="1"/>
  <c r="I13" i="4"/>
  <c r="AO13" i="4"/>
  <c r="J13" i="4" s="1"/>
  <c r="AO36" i="4"/>
  <c r="J36" i="4" s="1"/>
  <c r="I36" i="4"/>
  <c r="AO10" i="4"/>
  <c r="J10" i="4" s="1"/>
  <c r="I10" i="4"/>
  <c r="I41" i="4"/>
  <c r="AO41" i="4"/>
  <c r="J41" i="4" s="1"/>
  <c r="AO32" i="4"/>
  <c r="J32" i="4" s="1"/>
  <c r="I32" i="4"/>
  <c r="AO20" i="4"/>
  <c r="J20" i="4" s="1"/>
  <c r="I20" i="4"/>
  <c r="AO38" i="4"/>
  <c r="J38" i="4" s="1"/>
  <c r="I38" i="4"/>
  <c r="AO28" i="4"/>
  <c r="J28" i="4" s="1"/>
  <c r="I28" i="4"/>
  <c r="AO16" i="4"/>
  <c r="J16" i="4" s="1"/>
  <c r="I16" i="4"/>
  <c r="I11" i="4"/>
  <c r="AO11" i="4"/>
  <c r="J11" i="4" s="1"/>
  <c r="I37" i="4"/>
  <c r="AO37" i="4"/>
  <c r="J37" i="4" s="1"/>
  <c r="AO14" i="4"/>
  <c r="J14" i="4" s="1"/>
  <c r="I14" i="4"/>
  <c r="I19" i="4"/>
  <c r="AO19" i="4"/>
  <c r="J19" i="4" s="1"/>
  <c r="AO42" i="4"/>
  <c r="J42" i="4" s="1"/>
  <c r="I42" i="4"/>
  <c r="AO27" i="4"/>
  <c r="J27" i="4" s="1"/>
  <c r="I27" i="4"/>
  <c r="I39" i="4"/>
  <c r="AO39" i="4"/>
  <c r="J39" i="4" s="1"/>
  <c r="I25" i="4"/>
  <c r="AO25" i="4"/>
  <c r="J25" i="4" s="1"/>
  <c r="AO22" i="4"/>
  <c r="J22" i="4" s="1"/>
  <c r="I22" i="4"/>
  <c r="I35" i="4"/>
  <c r="AO35" i="4"/>
  <c r="J35" i="4" s="1"/>
  <c r="I23" i="4"/>
  <c r="AO23" i="4"/>
  <c r="J23" i="4" s="1"/>
  <c r="AO12" i="4"/>
  <c r="J12" i="4" s="1"/>
  <c r="I12" i="4"/>
  <c r="I31" i="4"/>
  <c r="AO31" i="4"/>
  <c r="J31" i="4" s="1"/>
  <c r="I21" i="4"/>
  <c r="AO21" i="4"/>
  <c r="J21" i="4" s="1"/>
  <c r="AO34" i="4"/>
  <c r="J34" i="4" s="1"/>
  <c r="I34" i="4"/>
  <c r="AO30" i="4"/>
  <c r="J30" i="4" s="1"/>
  <c r="I30" i="4"/>
  <c r="I31" i="3"/>
  <c r="AO31" i="3"/>
  <c r="J31" i="3" s="1"/>
  <c r="I14" i="3"/>
  <c r="AO14" i="3"/>
  <c r="J14" i="3" s="1"/>
  <c r="AO19" i="3"/>
  <c r="J19" i="3" s="1"/>
  <c r="I19" i="3"/>
  <c r="I22" i="3"/>
  <c r="AO22" i="3"/>
  <c r="J22" i="3" s="1"/>
  <c r="AO32" i="3"/>
  <c r="J32" i="3" s="1"/>
  <c r="I32" i="3"/>
  <c r="AO40" i="3"/>
  <c r="J40" i="3" s="1"/>
  <c r="I40" i="3"/>
  <c r="I35" i="3"/>
  <c r="AO35" i="3"/>
  <c r="J35" i="3" s="1"/>
  <c r="AO13" i="3"/>
  <c r="J13" i="3" s="1"/>
  <c r="I13" i="3"/>
  <c r="AO27" i="3"/>
  <c r="J27" i="3" s="1"/>
  <c r="I27" i="3"/>
  <c r="AO17" i="3"/>
  <c r="J17" i="3" s="1"/>
  <c r="I17" i="3"/>
  <c r="I18" i="3"/>
  <c r="AO18" i="3"/>
  <c r="J18" i="3" s="1"/>
  <c r="AO23" i="3"/>
  <c r="J23" i="3" s="1"/>
  <c r="I23" i="3"/>
  <c r="I12" i="3"/>
  <c r="AO12" i="3"/>
  <c r="J12" i="3" s="1"/>
  <c r="I41" i="3"/>
  <c r="AO41" i="3"/>
  <c r="J41" i="3" s="1"/>
  <c r="I24" i="3"/>
  <c r="AO24" i="3"/>
  <c r="J24" i="3" s="1"/>
  <c r="I16" i="3"/>
  <c r="AO16" i="3"/>
  <c r="J16" i="3" s="1"/>
  <c r="AO15" i="3"/>
  <c r="J15" i="3" s="1"/>
  <c r="I15" i="3"/>
  <c r="AO29" i="3"/>
  <c r="J29" i="3" s="1"/>
  <c r="I29" i="3"/>
  <c r="AO36" i="3"/>
  <c r="J36" i="3" s="1"/>
  <c r="I36" i="3"/>
  <c r="I20" i="3"/>
  <c r="AO20" i="3"/>
  <c r="J20" i="3" s="1"/>
  <c r="I28" i="3"/>
  <c r="AO28" i="3"/>
  <c r="J28" i="3" s="1"/>
  <c r="I39" i="3"/>
  <c r="AO39" i="3"/>
  <c r="J39" i="3" s="1"/>
  <c r="AO42" i="3"/>
  <c r="J42" i="3" s="1"/>
  <c r="I42" i="3"/>
  <c r="AO30" i="3"/>
  <c r="J30" i="3" s="1"/>
  <c r="I30" i="3"/>
  <c r="I33" i="3"/>
  <c r="AO33" i="3"/>
  <c r="J33" i="3" s="1"/>
  <c r="AO11" i="3"/>
  <c r="J11" i="3" s="1"/>
  <c r="I11" i="3"/>
  <c r="I10" i="3"/>
  <c r="AO10" i="3"/>
  <c r="J10" i="3" s="1"/>
  <c r="I26" i="3"/>
  <c r="AO26" i="3"/>
  <c r="J26" i="3" s="1"/>
  <c r="AO21" i="3"/>
  <c r="J21" i="3" s="1"/>
  <c r="I21" i="3"/>
  <c r="AO38" i="3"/>
  <c r="J38" i="3" s="1"/>
  <c r="I38" i="3"/>
  <c r="AO34" i="3"/>
  <c r="J34" i="3" s="1"/>
  <c r="I34" i="3"/>
  <c r="AO25" i="3"/>
  <c r="J25" i="3" s="1"/>
  <c r="I25" i="3"/>
  <c r="I37" i="3"/>
  <c r="AO37" i="3"/>
  <c r="J37" i="3" s="1"/>
  <c r="AO42" i="2"/>
  <c r="J42" i="2" s="1"/>
  <c r="I42" i="2"/>
  <c r="I29" i="2"/>
  <c r="AO29" i="2"/>
  <c r="J29" i="2" s="1"/>
  <c r="AO30" i="2"/>
  <c r="J30" i="2" s="1"/>
  <c r="I30" i="2"/>
  <c r="I24" i="2"/>
  <c r="AO24" i="2"/>
  <c r="J24" i="2" s="1"/>
  <c r="AO19" i="2"/>
  <c r="J19" i="2" s="1"/>
  <c r="I19" i="2"/>
  <c r="I10" i="2"/>
  <c r="AO10" i="2"/>
  <c r="J10" i="2" s="1"/>
  <c r="I33" i="2"/>
  <c r="AO33" i="2"/>
  <c r="J33" i="2" s="1"/>
  <c r="I18" i="2"/>
  <c r="AO18" i="2"/>
  <c r="J18" i="2" s="1"/>
  <c r="AO38" i="2"/>
  <c r="J38" i="2" s="1"/>
  <c r="I38" i="2"/>
  <c r="AO11" i="2"/>
  <c r="J11" i="2" s="1"/>
  <c r="I11" i="2"/>
  <c r="AO25" i="2"/>
  <c r="J25" i="2" s="1"/>
  <c r="I25" i="2"/>
  <c r="AO13" i="2"/>
  <c r="J13" i="2" s="1"/>
  <c r="I13" i="2"/>
  <c r="I37" i="2"/>
  <c r="AO37" i="2"/>
  <c r="J37" i="2" s="1"/>
  <c r="I39" i="2"/>
  <c r="AO39" i="2"/>
  <c r="J39" i="2" s="1"/>
  <c r="AO32" i="2"/>
  <c r="J32" i="2" s="1"/>
  <c r="I32" i="2"/>
  <c r="I20" i="2"/>
  <c r="AO20" i="2"/>
  <c r="J20" i="2" s="1"/>
  <c r="AO23" i="2"/>
  <c r="J23" i="2" s="1"/>
  <c r="I23" i="2"/>
  <c r="I26" i="2"/>
  <c r="AO26" i="2"/>
  <c r="J26" i="2" s="1"/>
  <c r="I12" i="2"/>
  <c r="AO12" i="2"/>
  <c r="J12" i="2" s="1"/>
  <c r="AO17" i="2"/>
  <c r="J17" i="2" s="1"/>
  <c r="I17" i="2"/>
  <c r="I41" i="2"/>
  <c r="AO41" i="2"/>
  <c r="J41" i="2" s="1"/>
  <c r="I14" i="2"/>
  <c r="AO14" i="2"/>
  <c r="J14" i="2" s="1"/>
  <c r="AO21" i="2"/>
  <c r="J21" i="2" s="1"/>
  <c r="I21" i="2"/>
  <c r="AO34" i="2"/>
  <c r="J34" i="2" s="1"/>
  <c r="I34" i="2"/>
  <c r="I22" i="2"/>
  <c r="AO22" i="2"/>
  <c r="J22" i="2" s="1"/>
  <c r="AO27" i="2"/>
  <c r="J27" i="2" s="1"/>
  <c r="I27" i="2"/>
  <c r="I35" i="2"/>
  <c r="AO35" i="2"/>
  <c r="J35" i="2" s="1"/>
  <c r="I16" i="2"/>
  <c r="AO16" i="2"/>
  <c r="J16" i="2" s="1"/>
  <c r="AO40" i="2"/>
  <c r="J40" i="2" s="1"/>
  <c r="I40" i="2"/>
  <c r="AO28" i="2"/>
  <c r="J28" i="2" s="1"/>
  <c r="I28" i="2"/>
  <c r="AO15" i="2"/>
  <c r="J15" i="2" s="1"/>
  <c r="I15" i="2"/>
  <c r="AO36" i="2"/>
  <c r="J36" i="2" s="1"/>
  <c r="I36" i="2"/>
  <c r="AG33" i="10"/>
  <c r="N33" i="10" s="1"/>
  <c r="AG34" i="10"/>
  <c r="N34" i="10" s="1"/>
  <c r="AG31" i="10"/>
  <c r="N31" i="10" s="1"/>
  <c r="AG32" i="10"/>
  <c r="N32" i="10" s="1"/>
  <c r="AG28" i="10"/>
  <c r="N28" i="10" s="1"/>
  <c r="AG29" i="10"/>
  <c r="N29" i="10" s="1"/>
  <c r="AG30" i="10"/>
  <c r="N30" i="10" s="1"/>
  <c r="AG37" i="10"/>
  <c r="N37" i="10" s="1"/>
  <c r="AG35" i="10"/>
  <c r="N35" i="10" s="1"/>
  <c r="AG36" i="10"/>
  <c r="N36" i="10" s="1"/>
  <c r="AM35" i="10"/>
  <c r="Z35" i="10" s="1"/>
  <c r="AM36" i="10"/>
  <c r="Z36" i="10" s="1"/>
  <c r="AM33" i="10"/>
  <c r="Z33" i="10" s="1"/>
  <c r="AM34" i="10"/>
  <c r="Z34" i="10" s="1"/>
  <c r="AM31" i="10"/>
  <c r="Z31" i="10" s="1"/>
  <c r="AM32" i="10"/>
  <c r="Z32" i="10" s="1"/>
  <c r="AM28" i="10"/>
  <c r="Z28" i="10" s="1"/>
  <c r="AM29" i="10"/>
  <c r="Z29" i="10" s="1"/>
  <c r="AM30" i="10"/>
  <c r="Z30" i="10" s="1"/>
  <c r="AM37" i="10"/>
  <c r="Z37" i="10" s="1"/>
  <c r="AF15" i="10"/>
  <c r="AF31" i="10"/>
  <c r="L31" i="10" s="1"/>
  <c r="AF32" i="10"/>
  <c r="L32" i="10" s="1"/>
  <c r="AF28" i="10"/>
  <c r="L28" i="10" s="1"/>
  <c r="AF29" i="10"/>
  <c r="L29" i="10" s="1"/>
  <c r="AF30" i="10"/>
  <c r="L30" i="10" s="1"/>
  <c r="AF37" i="10"/>
  <c r="L37" i="10" s="1"/>
  <c r="AF35" i="10"/>
  <c r="L35" i="10" s="1"/>
  <c r="AF36" i="10"/>
  <c r="L36" i="10" s="1"/>
  <c r="AF33" i="10"/>
  <c r="L33" i="10" s="1"/>
  <c r="AF34" i="10"/>
  <c r="L34" i="10" s="1"/>
  <c r="AL13" i="10"/>
  <c r="X13" i="10" s="1"/>
  <c r="AL32" i="10"/>
  <c r="X32" i="10" s="1"/>
  <c r="AL36" i="10"/>
  <c r="X36" i="10" s="1"/>
  <c r="AL29" i="10"/>
  <c r="X29" i="10" s="1"/>
  <c r="AL33" i="10"/>
  <c r="X33" i="10" s="1"/>
  <c r="AL37" i="10"/>
  <c r="X37" i="10" s="1"/>
  <c r="AL30" i="10"/>
  <c r="X30" i="10" s="1"/>
  <c r="AL34" i="10"/>
  <c r="X34" i="10" s="1"/>
  <c r="AL28" i="10"/>
  <c r="X28" i="10" s="1"/>
  <c r="AL31" i="10"/>
  <c r="X31" i="10" s="1"/>
  <c r="AL35" i="10"/>
  <c r="X35" i="10" s="1"/>
  <c r="AK13" i="10"/>
  <c r="V13" i="10" s="1"/>
  <c r="AK31" i="10"/>
  <c r="V31" i="10" s="1"/>
  <c r="AK36" i="10"/>
  <c r="V36" i="10" s="1"/>
  <c r="AK37" i="10"/>
  <c r="V37" i="10" s="1"/>
  <c r="AK30" i="10"/>
  <c r="V30" i="10" s="1"/>
  <c r="AK33" i="10"/>
  <c r="V33" i="10" s="1"/>
  <c r="AK28" i="10"/>
  <c r="V28" i="10" s="1"/>
  <c r="AK32" i="10"/>
  <c r="V32" i="10" s="1"/>
  <c r="AK35" i="10"/>
  <c r="V35" i="10" s="1"/>
  <c r="AK29" i="10"/>
  <c r="V29" i="10" s="1"/>
  <c r="AK34" i="10"/>
  <c r="V34" i="10" s="1"/>
  <c r="AJ28" i="10"/>
  <c r="T28" i="10" s="1"/>
  <c r="AJ29" i="10"/>
  <c r="T29" i="10" s="1"/>
  <c r="AJ30" i="10"/>
  <c r="T30" i="10" s="1"/>
  <c r="AJ31" i="10"/>
  <c r="T31" i="10" s="1"/>
  <c r="AJ32" i="10"/>
  <c r="T32" i="10" s="1"/>
  <c r="AJ33" i="10"/>
  <c r="T33" i="10" s="1"/>
  <c r="AJ34" i="10"/>
  <c r="T34" i="10" s="1"/>
  <c r="AJ35" i="10"/>
  <c r="T35" i="10" s="1"/>
  <c r="AJ36" i="10"/>
  <c r="T36" i="10" s="1"/>
  <c r="AJ37" i="10"/>
  <c r="T37" i="10" s="1"/>
  <c r="AI12" i="10"/>
  <c r="R12" i="10" s="1"/>
  <c r="AI29" i="10"/>
  <c r="R29" i="10" s="1"/>
  <c r="AI34" i="10"/>
  <c r="R34" i="10" s="1"/>
  <c r="AI37" i="10"/>
  <c r="R37" i="10" s="1"/>
  <c r="AI32" i="10"/>
  <c r="R32" i="10" s="1"/>
  <c r="AI30" i="10"/>
  <c r="R30" i="10" s="1"/>
  <c r="AI33" i="10"/>
  <c r="R33" i="10" s="1"/>
  <c r="AI31" i="10"/>
  <c r="R31" i="10" s="1"/>
  <c r="AI36" i="10"/>
  <c r="R36" i="10" s="1"/>
  <c r="AI28" i="10"/>
  <c r="R28" i="10" s="1"/>
  <c r="AI35" i="10"/>
  <c r="R35" i="10" s="1"/>
  <c r="AH13" i="10"/>
  <c r="P13" i="10" s="1"/>
  <c r="AH31" i="10"/>
  <c r="AH28" i="10"/>
  <c r="AH30" i="10"/>
  <c r="AH29" i="10"/>
  <c r="AH33" i="10"/>
  <c r="AH34" i="10"/>
  <c r="AH35" i="10"/>
  <c r="AH32" i="10"/>
  <c r="AH37" i="10"/>
  <c r="AH36" i="10"/>
  <c r="AL11" i="10"/>
  <c r="X11" i="10" s="1"/>
  <c r="AM25" i="10"/>
  <c r="Z25" i="10" s="1"/>
  <c r="AM21" i="10"/>
  <c r="Z21" i="10" s="1"/>
  <c r="AM17" i="10"/>
  <c r="Z17" i="10" s="1"/>
  <c r="AM26" i="10"/>
  <c r="Z26" i="10" s="1"/>
  <c r="AM22" i="10"/>
  <c r="Z22" i="10" s="1"/>
  <c r="AM18" i="10"/>
  <c r="Z18" i="10" s="1"/>
  <c r="AM27" i="10"/>
  <c r="Z27" i="10" s="1"/>
  <c r="AM23" i="10"/>
  <c r="Z23" i="10" s="1"/>
  <c r="AM19" i="10"/>
  <c r="Z19" i="10" s="1"/>
  <c r="AM15" i="10"/>
  <c r="Z15" i="10" s="1"/>
  <c r="AM24" i="10"/>
  <c r="Z24" i="10" s="1"/>
  <c r="AM20" i="10"/>
  <c r="Z20" i="10" s="1"/>
  <c r="AM16" i="10"/>
  <c r="Z16" i="10" s="1"/>
  <c r="AM14" i="10"/>
  <c r="Z14" i="10" s="1"/>
  <c r="AF26" i="10"/>
  <c r="AF22" i="10"/>
  <c r="AF18" i="10"/>
  <c r="AF14" i="10"/>
  <c r="AF27" i="10"/>
  <c r="AF23" i="10"/>
  <c r="AF19" i="10"/>
  <c r="AF24" i="10"/>
  <c r="AF20" i="10"/>
  <c r="AF16" i="10"/>
  <c r="AF25" i="10"/>
  <c r="AF21" i="10"/>
  <c r="AF17" i="10"/>
  <c r="AJ26" i="10"/>
  <c r="T26" i="10" s="1"/>
  <c r="AJ22" i="10"/>
  <c r="AJ18" i="10"/>
  <c r="T18" i="10" s="1"/>
  <c r="AJ14" i="10"/>
  <c r="T14" i="10" s="1"/>
  <c r="AJ27" i="10"/>
  <c r="T27" i="10" s="1"/>
  <c r="AJ23" i="10"/>
  <c r="AJ19" i="10"/>
  <c r="T19" i="10" s="1"/>
  <c r="AJ24" i="10"/>
  <c r="AJ20" i="10"/>
  <c r="T20" i="10" s="1"/>
  <c r="AJ16" i="10"/>
  <c r="T16" i="10" s="1"/>
  <c r="AJ25" i="10"/>
  <c r="T25" i="10" s="1"/>
  <c r="AJ21" i="10"/>
  <c r="T22" i="10" s="1"/>
  <c r="AJ17" i="10"/>
  <c r="T17" i="10" s="1"/>
  <c r="AJ13" i="10"/>
  <c r="T13" i="10" s="1"/>
  <c r="AM11" i="10"/>
  <c r="Z11" i="10" s="1"/>
  <c r="AF12" i="10"/>
  <c r="L15" i="10"/>
  <c r="AG27" i="10"/>
  <c r="N27" i="10" s="1"/>
  <c r="AG23" i="10"/>
  <c r="AG19" i="10"/>
  <c r="AG15" i="10"/>
  <c r="AG24" i="10"/>
  <c r="AG20" i="10"/>
  <c r="AG16" i="10"/>
  <c r="AG25" i="10"/>
  <c r="N25" i="10" s="1"/>
  <c r="AG21" i="10"/>
  <c r="AG17" i="10"/>
  <c r="AG26" i="10"/>
  <c r="N26" i="10" s="1"/>
  <c r="AG22" i="10"/>
  <c r="AG18" i="10"/>
  <c r="AG14" i="10"/>
  <c r="AK27" i="10"/>
  <c r="V27" i="10" s="1"/>
  <c r="AK23" i="10"/>
  <c r="V23" i="10" s="1"/>
  <c r="AK19" i="10"/>
  <c r="V19" i="10" s="1"/>
  <c r="AK15" i="10"/>
  <c r="V15" i="10" s="1"/>
  <c r="AK24" i="10"/>
  <c r="V24" i="10" s="1"/>
  <c r="AK20" i="10"/>
  <c r="V20" i="10" s="1"/>
  <c r="AK16" i="10"/>
  <c r="V16" i="10" s="1"/>
  <c r="AK25" i="10"/>
  <c r="V25" i="10" s="1"/>
  <c r="AK21" i="10"/>
  <c r="V21" i="10" s="1"/>
  <c r="AK17" i="10"/>
  <c r="V17" i="10" s="1"/>
  <c r="AK26" i="10"/>
  <c r="V26" i="10" s="1"/>
  <c r="AK22" i="10"/>
  <c r="V22" i="10" s="1"/>
  <c r="AK18" i="10"/>
  <c r="V18" i="10" s="1"/>
  <c r="AK14" i="10"/>
  <c r="V14" i="10" s="1"/>
  <c r="AF11" i="10"/>
  <c r="AJ11" i="10"/>
  <c r="T11" i="10" s="1"/>
  <c r="AG12" i="10"/>
  <c r="AK12" i="10"/>
  <c r="V12" i="10" s="1"/>
  <c r="AM13" i="10"/>
  <c r="Z13" i="10" s="1"/>
  <c r="AH24" i="10"/>
  <c r="AH20" i="10"/>
  <c r="P20" i="10" s="1"/>
  <c r="AH16" i="10"/>
  <c r="P16" i="10" s="1"/>
  <c r="AH25" i="10"/>
  <c r="P25" i="10" s="1"/>
  <c r="AH21" i="10"/>
  <c r="AH17" i="10"/>
  <c r="P17" i="10" s="1"/>
  <c r="AH26" i="10"/>
  <c r="P26" i="10" s="1"/>
  <c r="AH22" i="10"/>
  <c r="AH18" i="10"/>
  <c r="P18" i="10" s="1"/>
  <c r="AH14" i="10"/>
  <c r="P14" i="10" s="1"/>
  <c r="AH27" i="10"/>
  <c r="P27" i="10" s="1"/>
  <c r="AH23" i="10"/>
  <c r="AH19" i="10"/>
  <c r="P19" i="10" s="1"/>
  <c r="AH15" i="10"/>
  <c r="P15" i="10" s="1"/>
  <c r="AL24" i="10"/>
  <c r="X24" i="10" s="1"/>
  <c r="AL20" i="10"/>
  <c r="X20" i="10" s="1"/>
  <c r="AL16" i="10"/>
  <c r="X16" i="10" s="1"/>
  <c r="AL25" i="10"/>
  <c r="X25" i="10" s="1"/>
  <c r="AL21" i="10"/>
  <c r="X21" i="10" s="1"/>
  <c r="AL17" i="10"/>
  <c r="X17" i="10" s="1"/>
  <c r="AL26" i="10"/>
  <c r="X26" i="10" s="1"/>
  <c r="AL22" i="10"/>
  <c r="X22" i="10" s="1"/>
  <c r="AL18" i="10"/>
  <c r="X18" i="10" s="1"/>
  <c r="AL14" i="10"/>
  <c r="X14" i="10" s="1"/>
  <c r="AL27" i="10"/>
  <c r="X27" i="10" s="1"/>
  <c r="AL23" i="10"/>
  <c r="X23" i="10" s="1"/>
  <c r="AL19" i="10"/>
  <c r="X19" i="10" s="1"/>
  <c r="AL15" i="10"/>
  <c r="X15" i="10" s="1"/>
  <c r="AG11" i="10"/>
  <c r="AK11" i="10"/>
  <c r="V11" i="10" s="1"/>
  <c r="AH12" i="10"/>
  <c r="P12" i="10" s="1"/>
  <c r="AL12" i="10"/>
  <c r="X12" i="10" s="1"/>
  <c r="AI13" i="10"/>
  <c r="R13" i="10" s="1"/>
  <c r="AI14" i="10"/>
  <c r="R14" i="10" s="1"/>
  <c r="AI25" i="10"/>
  <c r="R25" i="10" s="1"/>
  <c r="AI21" i="10"/>
  <c r="AI17" i="10"/>
  <c r="R17" i="10" s="1"/>
  <c r="AI26" i="10"/>
  <c r="R26" i="10" s="1"/>
  <c r="AI22" i="10"/>
  <c r="AI18" i="10"/>
  <c r="R18" i="10" s="1"/>
  <c r="AI27" i="10"/>
  <c r="R27" i="10" s="1"/>
  <c r="AI23" i="10"/>
  <c r="AI19" i="10"/>
  <c r="R19" i="10" s="1"/>
  <c r="AI15" i="10"/>
  <c r="R15" i="10" s="1"/>
  <c r="AI24" i="10"/>
  <c r="AI20" i="10"/>
  <c r="R20" i="10" s="1"/>
  <c r="AI16" i="10"/>
  <c r="R16" i="10" s="1"/>
  <c r="AM12" i="10"/>
  <c r="Z12" i="10" s="1"/>
  <c r="AI11" i="10"/>
  <c r="R11" i="10" s="1"/>
  <c r="AJ12" i="10"/>
  <c r="T12" i="10" s="1"/>
  <c r="AG13" i="10"/>
  <c r="AJ15" i="10"/>
  <c r="T15" i="10" s="1"/>
  <c r="J13" i="5" l="1"/>
  <c r="J23" i="5"/>
  <c r="J18" i="5"/>
  <c r="J27" i="5"/>
  <c r="J30" i="5"/>
  <c r="J22" i="5"/>
  <c r="J17" i="5"/>
  <c r="J29" i="5"/>
  <c r="J26" i="5"/>
  <c r="J42" i="5"/>
  <c r="J38" i="5"/>
  <c r="J21" i="5"/>
  <c r="J16" i="5"/>
  <c r="J40" i="5"/>
  <c r="J15" i="5"/>
  <c r="J24" i="5"/>
  <c r="J28" i="5"/>
  <c r="J14" i="5"/>
  <c r="J20" i="5"/>
  <c r="J36" i="5"/>
  <c r="J35" i="5"/>
  <c r="R21" i="10"/>
  <c r="J32" i="5"/>
  <c r="J39" i="5"/>
  <c r="J33" i="5"/>
  <c r="J41" i="5"/>
  <c r="J37" i="5"/>
  <c r="J34" i="5"/>
  <c r="P24" i="10"/>
  <c r="R24" i="10"/>
  <c r="T21" i="10"/>
  <c r="N12" i="10"/>
  <c r="P22" i="10"/>
  <c r="P21" i="10"/>
  <c r="N19" i="10"/>
  <c r="R22" i="10"/>
  <c r="P23" i="10"/>
  <c r="N13" i="10"/>
  <c r="N21" i="10"/>
  <c r="T24" i="10"/>
  <c r="T23" i="10"/>
  <c r="R23" i="10"/>
  <c r="N16" i="10"/>
  <c r="AN33" i="10"/>
  <c r="P33" i="10"/>
  <c r="F33" i="10" s="1"/>
  <c r="G33" i="10"/>
  <c r="H33" i="10" s="1"/>
  <c r="AN35" i="10"/>
  <c r="P35" i="10"/>
  <c r="F35" i="10" s="1"/>
  <c r="G35" i="10"/>
  <c r="H35" i="10" s="1"/>
  <c r="P30" i="10"/>
  <c r="F30" i="10" s="1"/>
  <c r="G30" i="10"/>
  <c r="H30" i="10" s="1"/>
  <c r="AN30" i="10"/>
  <c r="AN31" i="10"/>
  <c r="P31" i="10"/>
  <c r="F31" i="10" s="1"/>
  <c r="G31" i="10"/>
  <c r="H31" i="10" s="1"/>
  <c r="P36" i="10"/>
  <c r="F36" i="10" s="1"/>
  <c r="G36" i="10"/>
  <c r="H36" i="10" s="1"/>
  <c r="AN36" i="10"/>
  <c r="P34" i="10"/>
  <c r="F34" i="10" s="1"/>
  <c r="G34" i="10"/>
  <c r="H34" i="10" s="1"/>
  <c r="AN34" i="10"/>
  <c r="P28" i="10"/>
  <c r="F28" i="10" s="1"/>
  <c r="AN28" i="10"/>
  <c r="G28" i="10"/>
  <c r="H28" i="10" s="1"/>
  <c r="AN37" i="10"/>
  <c r="P37" i="10"/>
  <c r="F37" i="10" s="1"/>
  <c r="G37" i="10"/>
  <c r="H37" i="10" s="1"/>
  <c r="P32" i="10"/>
  <c r="F32" i="10" s="1"/>
  <c r="G32" i="10"/>
  <c r="H32" i="10" s="1"/>
  <c r="AN32" i="10"/>
  <c r="AN29" i="10"/>
  <c r="P29" i="10"/>
  <c r="F29" i="10" s="1"/>
  <c r="G29" i="10"/>
  <c r="H29" i="10" s="1"/>
  <c r="N20" i="10"/>
  <c r="N14" i="10"/>
  <c r="L17" i="10"/>
  <c r="N24" i="10"/>
  <c r="N17" i="10"/>
  <c r="N11" i="10"/>
  <c r="N18" i="10"/>
  <c r="N22" i="10"/>
  <c r="N15" i="10"/>
  <c r="F15" i="10" s="1"/>
  <c r="N23" i="10"/>
  <c r="AN13" i="10"/>
  <c r="AO13" i="10" s="1"/>
  <c r="G15" i="10"/>
  <c r="L14" i="10"/>
  <c r="G14" i="10"/>
  <c r="AN12" i="10"/>
  <c r="L20" i="10"/>
  <c r="G20" i="10"/>
  <c r="AN17" i="10"/>
  <c r="L23" i="10"/>
  <c r="G23" i="10"/>
  <c r="AN20" i="10"/>
  <c r="L27" i="10"/>
  <c r="F27" i="10" s="1"/>
  <c r="G27" i="10"/>
  <c r="H27" i="10" s="1"/>
  <c r="AN27" i="10"/>
  <c r="AN26" i="10"/>
  <c r="L26" i="10"/>
  <c r="F26" i="10" s="1"/>
  <c r="G26" i="10"/>
  <c r="H26" i="10" s="1"/>
  <c r="L25" i="10"/>
  <c r="F25" i="10" s="1"/>
  <c r="G25" i="10"/>
  <c r="AN25" i="10"/>
  <c r="L13" i="10"/>
  <c r="G13" i="10"/>
  <c r="AN19" i="10"/>
  <c r="AN18" i="10"/>
  <c r="L24" i="10"/>
  <c r="G24" i="10"/>
  <c r="L12" i="10"/>
  <c r="G12" i="10"/>
  <c r="AN11" i="10"/>
  <c r="L22" i="10"/>
  <c r="G22" i="10"/>
  <c r="AN21" i="10"/>
  <c r="L21" i="10"/>
  <c r="G21" i="10"/>
  <c r="AN24" i="10"/>
  <c r="AN14" i="10"/>
  <c r="L16" i="10"/>
  <c r="F16" i="10" s="1"/>
  <c r="G16" i="10"/>
  <c r="AN15" i="10"/>
  <c r="L19" i="10"/>
  <c r="F19" i="10" s="1"/>
  <c r="G19" i="10"/>
  <c r="AN16" i="10"/>
  <c r="L11" i="10"/>
  <c r="G11" i="10"/>
  <c r="AN23" i="10"/>
  <c r="AN22" i="10"/>
  <c r="L18" i="10"/>
  <c r="G18" i="10"/>
  <c r="G17" i="10"/>
  <c r="F24" i="10" l="1"/>
  <c r="F18" i="10"/>
  <c r="F12" i="10"/>
  <c r="F14" i="10"/>
  <c r="F17" i="10"/>
  <c r="F21" i="10"/>
  <c r="F13" i="10"/>
  <c r="F20" i="10"/>
  <c r="H21" i="10"/>
  <c r="I37" i="10"/>
  <c r="AO37" i="10"/>
  <c r="J37" i="10" s="1"/>
  <c r="I29" i="10"/>
  <c r="AO29" i="10"/>
  <c r="J29" i="10" s="1"/>
  <c r="AO28" i="10"/>
  <c r="J28" i="10" s="1"/>
  <c r="I28" i="10"/>
  <c r="I35" i="10"/>
  <c r="AO35" i="10"/>
  <c r="J35" i="10" s="1"/>
  <c r="AO32" i="10"/>
  <c r="J32" i="10" s="1"/>
  <c r="I32" i="10"/>
  <c r="AO36" i="10"/>
  <c r="J36" i="10" s="1"/>
  <c r="I36" i="10"/>
  <c r="I34" i="10"/>
  <c r="AO34" i="10"/>
  <c r="J34" i="10" s="1"/>
  <c r="AO31" i="10"/>
  <c r="J31" i="10" s="1"/>
  <c r="I31" i="10"/>
  <c r="AO30" i="10"/>
  <c r="J30" i="10" s="1"/>
  <c r="I30" i="10"/>
  <c r="I33" i="10"/>
  <c r="AO33" i="10"/>
  <c r="J33" i="10" s="1"/>
  <c r="F22" i="10"/>
  <c r="H11" i="10"/>
  <c r="F11" i="10"/>
  <c r="I15" i="10"/>
  <c r="F23" i="10"/>
  <c r="H25" i="10"/>
  <c r="H18" i="10"/>
  <c r="H23" i="10"/>
  <c r="H22" i="10"/>
  <c r="H13" i="10"/>
  <c r="H24" i="10"/>
  <c r="I22" i="10"/>
  <c r="AO21" i="10"/>
  <c r="AO11" i="10"/>
  <c r="I12" i="10"/>
  <c r="I25" i="10"/>
  <c r="AO25" i="10"/>
  <c r="J25" i="10" s="1"/>
  <c r="I26" i="10"/>
  <c r="AO26" i="10"/>
  <c r="J26" i="10" s="1"/>
  <c r="I24" i="10"/>
  <c r="AO18" i="10"/>
  <c r="AO23" i="10"/>
  <c r="I11" i="10"/>
  <c r="AO16" i="10"/>
  <c r="I19" i="10"/>
  <c r="H16" i="10"/>
  <c r="AO24" i="10"/>
  <c r="I21" i="10"/>
  <c r="H12" i="10"/>
  <c r="AO19" i="10"/>
  <c r="I13" i="10"/>
  <c r="I20" i="10"/>
  <c r="AO17" i="10"/>
  <c r="AO12" i="10"/>
  <c r="I14" i="10"/>
  <c r="H17" i="10"/>
  <c r="I18" i="10"/>
  <c r="AO22" i="10"/>
  <c r="AO14" i="10"/>
  <c r="I16" i="10"/>
  <c r="H19" i="10"/>
  <c r="AO15" i="10"/>
  <c r="I17" i="10"/>
  <c r="AO27" i="10"/>
  <c r="J27" i="10" s="1"/>
  <c r="I27" i="10"/>
  <c r="AO20" i="10"/>
  <c r="I23" i="10"/>
  <c r="H20" i="10"/>
  <c r="H14" i="10"/>
  <c r="H15" i="10"/>
  <c r="J23" i="10" l="1"/>
  <c r="J11" i="10"/>
  <c r="J21" i="10"/>
  <c r="J18" i="10"/>
  <c r="J12" i="10"/>
  <c r="J14" i="10"/>
  <c r="J20" i="10"/>
  <c r="J24" i="10"/>
  <c r="J22" i="10"/>
  <c r="J16" i="10"/>
  <c r="J19" i="10"/>
  <c r="J15" i="10"/>
  <c r="J17" i="10"/>
  <c r="J13" i="10"/>
  <c r="AC43" i="2"/>
  <c r="AD43" i="2"/>
  <c r="AE43" i="2"/>
  <c r="AC44" i="2"/>
  <c r="AD44" i="2"/>
  <c r="AE44" i="2"/>
  <c r="AC45" i="2"/>
  <c r="AD45" i="2"/>
  <c r="AE45" i="2"/>
  <c r="AC46" i="2"/>
  <c r="AD46" i="2"/>
  <c r="AE46" i="2"/>
  <c r="AC43" i="3" l="1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C49" i="3"/>
  <c r="AD49" i="3"/>
  <c r="AE49" i="3"/>
  <c r="AC11" i="6" l="1"/>
  <c r="AD11" i="6"/>
  <c r="AE11" i="6"/>
  <c r="AC12" i="6"/>
  <c r="AD12" i="6"/>
  <c r="AE12" i="6"/>
  <c r="AC13" i="6"/>
  <c r="AD13" i="6"/>
  <c r="AE13" i="6"/>
  <c r="AC14" i="6"/>
  <c r="AD14" i="6"/>
  <c r="AE14" i="6"/>
  <c r="AC15" i="6"/>
  <c r="AD15" i="6"/>
  <c r="AE15" i="6"/>
  <c r="AC16" i="6"/>
  <c r="AD16" i="6"/>
  <c r="AE16" i="6"/>
  <c r="AC17" i="6"/>
  <c r="AD17" i="6"/>
  <c r="AE17" i="6"/>
  <c r="AC18" i="6"/>
  <c r="AD18" i="6"/>
  <c r="AE18" i="6"/>
  <c r="AC19" i="6"/>
  <c r="AD19" i="6"/>
  <c r="AE19" i="6"/>
  <c r="AC20" i="6"/>
  <c r="AD20" i="6"/>
  <c r="AE20" i="6"/>
  <c r="AC21" i="6"/>
  <c r="AD21" i="6"/>
  <c r="AE21" i="6"/>
  <c r="AC22" i="6"/>
  <c r="AD22" i="6"/>
  <c r="AE22" i="6"/>
  <c r="AC23" i="6"/>
  <c r="AD23" i="6"/>
  <c r="AE23" i="6"/>
  <c r="AC24" i="6"/>
  <c r="AD24" i="6"/>
  <c r="AE24" i="6"/>
  <c r="AC25" i="6"/>
  <c r="AD25" i="6"/>
  <c r="AE25" i="6"/>
  <c r="AC26" i="6"/>
  <c r="AD26" i="6"/>
  <c r="AE26" i="6"/>
  <c r="AC27" i="6"/>
  <c r="AD27" i="6"/>
  <c r="AE27" i="6"/>
  <c r="AC28" i="6"/>
  <c r="AD28" i="6"/>
  <c r="AE28" i="6"/>
  <c r="AC29" i="6"/>
  <c r="AD29" i="6"/>
  <c r="AE29" i="6"/>
  <c r="AC30" i="6"/>
  <c r="AD30" i="6"/>
  <c r="AE30" i="6"/>
  <c r="AC31" i="6"/>
  <c r="AD31" i="6"/>
  <c r="AE31" i="6"/>
  <c r="AC32" i="6"/>
  <c r="AD32" i="6"/>
  <c r="AE32" i="6"/>
  <c r="AC33" i="6"/>
  <c r="AD33" i="6"/>
  <c r="AE33" i="6"/>
  <c r="AC34" i="6"/>
  <c r="AD34" i="6"/>
  <c r="AE34" i="6"/>
  <c r="AC35" i="6"/>
  <c r="AD35" i="6"/>
  <c r="AE35" i="6"/>
  <c r="AC36" i="6"/>
  <c r="AD36" i="6"/>
  <c r="AE36" i="6"/>
  <c r="AC37" i="6"/>
  <c r="AD37" i="6"/>
  <c r="AE37" i="6"/>
  <c r="AC38" i="6"/>
  <c r="AD38" i="6"/>
  <c r="AE38" i="6"/>
  <c r="AC39" i="6"/>
  <c r="AD39" i="6"/>
  <c r="AE39" i="6"/>
  <c r="AC40" i="6"/>
  <c r="AD40" i="6"/>
  <c r="AE40" i="6"/>
  <c r="AC41" i="6"/>
  <c r="AD41" i="6"/>
  <c r="AE41" i="6"/>
  <c r="AC42" i="6"/>
  <c r="AD42" i="6"/>
  <c r="AE42" i="6"/>
  <c r="AC43" i="6"/>
  <c r="AD43" i="6"/>
  <c r="AE43" i="6"/>
  <c r="AC44" i="6"/>
  <c r="AD44" i="6"/>
  <c r="AE44" i="6"/>
  <c r="AC45" i="6"/>
  <c r="AD45" i="6"/>
  <c r="AE45" i="6"/>
  <c r="AE10" i="6"/>
  <c r="AD10" i="6"/>
  <c r="AC10" i="6"/>
  <c r="AM7" i="6" l="1"/>
  <c r="AL7" i="6"/>
  <c r="AK7" i="6"/>
  <c r="AJ7" i="6"/>
  <c r="AI7" i="6"/>
  <c r="AH7" i="6"/>
  <c r="AG7" i="6"/>
  <c r="AF7" i="6"/>
  <c r="AF47" i="5" l="1"/>
  <c r="L47" i="5" s="1"/>
  <c r="AF46" i="5"/>
  <c r="L46" i="5" s="1"/>
  <c r="AF45" i="5"/>
  <c r="L12" i="5" s="1"/>
  <c r="AF50" i="5"/>
  <c r="L50" i="5" s="1"/>
  <c r="AF43" i="5"/>
  <c r="AF44" i="5"/>
  <c r="AF49" i="5"/>
  <c r="L49" i="5" s="1"/>
  <c r="AF48" i="5"/>
  <c r="L48" i="5" s="1"/>
  <c r="AM44" i="5"/>
  <c r="Z44" i="5" s="1"/>
  <c r="AM49" i="5"/>
  <c r="Z49" i="5" s="1"/>
  <c r="AM50" i="5"/>
  <c r="Z50" i="5" s="1"/>
  <c r="AM43" i="5"/>
  <c r="Z43" i="5" s="1"/>
  <c r="AM48" i="5"/>
  <c r="Z48" i="5" s="1"/>
  <c r="AM45" i="5"/>
  <c r="Z45" i="5" s="1"/>
  <c r="AM46" i="5"/>
  <c r="Z46" i="5" s="1"/>
  <c r="AM47" i="5"/>
  <c r="Z47" i="5" s="1"/>
  <c r="AG43" i="5"/>
  <c r="AG48" i="5"/>
  <c r="N48" i="5" s="1"/>
  <c r="AG47" i="5"/>
  <c r="N47" i="5" s="1"/>
  <c r="AG44" i="5"/>
  <c r="N45" i="5" s="1"/>
  <c r="AG49" i="5"/>
  <c r="N49" i="5" s="1"/>
  <c r="AG45" i="5"/>
  <c r="N12" i="5" s="1"/>
  <c r="AG46" i="5"/>
  <c r="N46" i="5" s="1"/>
  <c r="AG50" i="5"/>
  <c r="N50" i="5" s="1"/>
  <c r="AL47" i="5"/>
  <c r="X47" i="5" s="1"/>
  <c r="AL48" i="5"/>
  <c r="X48" i="5" s="1"/>
  <c r="AL43" i="5"/>
  <c r="X43" i="5" s="1"/>
  <c r="AL50" i="5"/>
  <c r="X50" i="5" s="1"/>
  <c r="AL45" i="5"/>
  <c r="X45" i="5" s="1"/>
  <c r="AL44" i="5"/>
  <c r="X44" i="5" s="1"/>
  <c r="AL46" i="5"/>
  <c r="X46" i="5" s="1"/>
  <c r="AL49" i="5"/>
  <c r="X49" i="5" s="1"/>
  <c r="AK46" i="5"/>
  <c r="V46" i="5" s="1"/>
  <c r="AK43" i="5"/>
  <c r="V43" i="5" s="1"/>
  <c r="AK45" i="5"/>
  <c r="V45" i="5" s="1"/>
  <c r="AK48" i="5"/>
  <c r="V48" i="5" s="1"/>
  <c r="AK44" i="5"/>
  <c r="V44" i="5" s="1"/>
  <c r="AK47" i="5"/>
  <c r="V47" i="5" s="1"/>
  <c r="AK49" i="5"/>
  <c r="V49" i="5" s="1"/>
  <c r="AK50" i="5"/>
  <c r="V50" i="5" s="1"/>
  <c r="AJ43" i="5"/>
  <c r="T43" i="5" s="1"/>
  <c r="AJ50" i="5"/>
  <c r="T50" i="5" s="1"/>
  <c r="AJ48" i="5"/>
  <c r="T48" i="5" s="1"/>
  <c r="AJ49" i="5"/>
  <c r="T49" i="5" s="1"/>
  <c r="AJ44" i="5"/>
  <c r="T44" i="5" s="1"/>
  <c r="AJ45" i="5"/>
  <c r="T45" i="5" s="1"/>
  <c r="AJ46" i="5"/>
  <c r="T46" i="5" s="1"/>
  <c r="AJ47" i="5"/>
  <c r="T47" i="5" s="1"/>
  <c r="AI45" i="5"/>
  <c r="R45" i="5" s="1"/>
  <c r="AI48" i="5"/>
  <c r="R48" i="5" s="1"/>
  <c r="AI44" i="5"/>
  <c r="R44" i="5" s="1"/>
  <c r="AI49" i="5"/>
  <c r="R49" i="5" s="1"/>
  <c r="AI50" i="5"/>
  <c r="R50" i="5" s="1"/>
  <c r="AI47" i="5"/>
  <c r="R47" i="5" s="1"/>
  <c r="AI46" i="5"/>
  <c r="R46" i="5" s="1"/>
  <c r="AI43" i="5"/>
  <c r="R43" i="5" s="1"/>
  <c r="AH43" i="5"/>
  <c r="P43" i="5" s="1"/>
  <c r="AH49" i="5"/>
  <c r="AH47" i="5"/>
  <c r="AH50" i="5"/>
  <c r="AH44" i="5"/>
  <c r="AH48" i="5"/>
  <c r="AH46" i="5"/>
  <c r="AH45" i="5"/>
  <c r="AM43" i="6"/>
  <c r="Z43" i="6" s="1"/>
  <c r="AM11" i="6"/>
  <c r="AM12" i="6"/>
  <c r="Z12" i="6" s="1"/>
  <c r="AM13" i="6"/>
  <c r="Z13" i="6" s="1"/>
  <c r="AM14" i="6"/>
  <c r="AM15" i="6"/>
  <c r="AM16" i="6"/>
  <c r="Z16" i="6" s="1"/>
  <c r="AM17" i="6"/>
  <c r="AM18" i="6"/>
  <c r="Z18" i="6" s="1"/>
  <c r="AM19" i="6"/>
  <c r="AM20" i="6"/>
  <c r="Z20" i="6" s="1"/>
  <c r="AM21" i="6"/>
  <c r="Z21" i="6" s="1"/>
  <c r="AM22" i="6"/>
  <c r="AM23" i="6"/>
  <c r="AM24" i="6"/>
  <c r="Z24" i="6" s="1"/>
  <c r="AM25" i="6"/>
  <c r="Z25" i="6" s="1"/>
  <c r="AM26" i="6"/>
  <c r="Z26" i="6" s="1"/>
  <c r="AM27" i="6"/>
  <c r="AM28" i="6"/>
  <c r="Z28" i="6" s="1"/>
  <c r="AM29" i="6"/>
  <c r="AM30" i="6"/>
  <c r="AM31" i="6"/>
  <c r="AM32" i="6"/>
  <c r="Z32" i="6" s="1"/>
  <c r="AM33" i="6"/>
  <c r="Z33" i="6" s="1"/>
  <c r="AM34" i="6"/>
  <c r="Z34" i="6" s="1"/>
  <c r="AM35" i="6"/>
  <c r="AM36" i="6"/>
  <c r="Z36" i="6" s="1"/>
  <c r="AM37" i="6"/>
  <c r="Z37" i="6" s="1"/>
  <c r="AM38" i="6"/>
  <c r="Z38" i="6" s="1"/>
  <c r="AM39" i="6"/>
  <c r="AM40" i="6"/>
  <c r="AM41" i="6"/>
  <c r="Z41" i="6" s="1"/>
  <c r="AM42" i="6"/>
  <c r="AM44" i="6"/>
  <c r="Z44" i="6" s="1"/>
  <c r="AM45" i="6"/>
  <c r="Z45" i="6" s="1"/>
  <c r="AM10" i="6"/>
  <c r="Z10" i="6" s="1"/>
  <c r="AL12" i="6"/>
  <c r="X12" i="6" s="1"/>
  <c r="AL37" i="6"/>
  <c r="AL14" i="6"/>
  <c r="X14" i="6" s="1"/>
  <c r="AL18" i="6"/>
  <c r="X18" i="6" s="1"/>
  <c r="AL22" i="6"/>
  <c r="AL26" i="6"/>
  <c r="AL30" i="6"/>
  <c r="AL34" i="6"/>
  <c r="X34" i="6" s="1"/>
  <c r="AL38" i="6"/>
  <c r="X38" i="6" s="1"/>
  <c r="AL42" i="6"/>
  <c r="AL10" i="6"/>
  <c r="X10" i="6" s="1"/>
  <c r="AL11" i="6"/>
  <c r="X11" i="6" s="1"/>
  <c r="AL15" i="6"/>
  <c r="X15" i="6" s="1"/>
  <c r="AL19" i="6"/>
  <c r="AL23" i="6"/>
  <c r="X23" i="6" s="1"/>
  <c r="AL27" i="6"/>
  <c r="X27" i="6" s="1"/>
  <c r="AL31" i="6"/>
  <c r="X31" i="6" s="1"/>
  <c r="AL35" i="6"/>
  <c r="AL39" i="6"/>
  <c r="X39" i="6" s="1"/>
  <c r="AL43" i="6"/>
  <c r="X43" i="6" s="1"/>
  <c r="AL16" i="6"/>
  <c r="AL20" i="6"/>
  <c r="AL24" i="6"/>
  <c r="AL28" i="6"/>
  <c r="X28" i="6" s="1"/>
  <c r="AL32" i="6"/>
  <c r="AL36" i="6"/>
  <c r="AL40" i="6"/>
  <c r="X40" i="6" s="1"/>
  <c r="AL44" i="6"/>
  <c r="X44" i="6" s="1"/>
  <c r="AL13" i="6"/>
  <c r="X13" i="6" s="1"/>
  <c r="AL17" i="6"/>
  <c r="AL21" i="6"/>
  <c r="X21" i="6" s="1"/>
  <c r="AL25" i="6"/>
  <c r="AL29" i="6"/>
  <c r="X29" i="6" s="1"/>
  <c r="AL33" i="6"/>
  <c r="X33" i="6" s="1"/>
  <c r="AL41" i="6"/>
  <c r="X41" i="6" s="1"/>
  <c r="AL45" i="6"/>
  <c r="X45" i="6" s="1"/>
  <c r="AK18" i="6"/>
  <c r="AK40" i="6"/>
  <c r="AK10" i="6"/>
  <c r="V10" i="6" s="1"/>
  <c r="AK11" i="6"/>
  <c r="V11" i="6" s="1"/>
  <c r="AK13" i="6"/>
  <c r="V13" i="6" s="1"/>
  <c r="AK15" i="6"/>
  <c r="AK17" i="6"/>
  <c r="V17" i="6" s="1"/>
  <c r="AK19" i="6"/>
  <c r="AK21" i="6"/>
  <c r="AK23" i="6"/>
  <c r="AK25" i="6"/>
  <c r="AK27" i="6"/>
  <c r="AK29" i="6"/>
  <c r="V29" i="6" s="1"/>
  <c r="AK31" i="6"/>
  <c r="AK33" i="6"/>
  <c r="V33" i="6" s="1"/>
  <c r="AK35" i="6"/>
  <c r="AK37" i="6"/>
  <c r="V37" i="6" s="1"/>
  <c r="AK39" i="6"/>
  <c r="AK41" i="6"/>
  <c r="AK43" i="6"/>
  <c r="AK45" i="6"/>
  <c r="V45" i="6" s="1"/>
  <c r="AK12" i="6"/>
  <c r="AK14" i="6"/>
  <c r="V14" i="6" s="1"/>
  <c r="AK16" i="6"/>
  <c r="AK20" i="6"/>
  <c r="V21" i="6" s="1"/>
  <c r="AK22" i="6"/>
  <c r="AK24" i="6"/>
  <c r="AK26" i="6"/>
  <c r="AK28" i="6"/>
  <c r="AK30" i="6"/>
  <c r="AK32" i="6"/>
  <c r="AK34" i="6"/>
  <c r="AK36" i="6"/>
  <c r="V36" i="6" s="1"/>
  <c r="AK38" i="6"/>
  <c r="AK42" i="6"/>
  <c r="AK44" i="6"/>
  <c r="V44" i="6" s="1"/>
  <c r="AJ41" i="6"/>
  <c r="T41" i="6" s="1"/>
  <c r="AJ12" i="6"/>
  <c r="AJ16" i="6"/>
  <c r="AJ20" i="6"/>
  <c r="AJ24" i="6"/>
  <c r="AJ28" i="6"/>
  <c r="AJ32" i="6"/>
  <c r="AJ36" i="6"/>
  <c r="T36" i="6" s="1"/>
  <c r="AJ40" i="6"/>
  <c r="AJ44" i="6"/>
  <c r="T44" i="6" s="1"/>
  <c r="AJ22" i="6"/>
  <c r="AJ26" i="6"/>
  <c r="T26" i="6" s="1"/>
  <c r="AJ38" i="6"/>
  <c r="AJ10" i="6"/>
  <c r="AJ21" i="6"/>
  <c r="AJ29" i="6"/>
  <c r="AJ11" i="6"/>
  <c r="T11" i="6" s="1"/>
  <c r="AJ15" i="6"/>
  <c r="AJ19" i="6"/>
  <c r="AJ23" i="6"/>
  <c r="AJ27" i="6"/>
  <c r="AJ31" i="6"/>
  <c r="T31" i="6" s="1"/>
  <c r="AJ35" i="6"/>
  <c r="AJ39" i="6"/>
  <c r="T39" i="6" s="1"/>
  <c r="AJ43" i="6"/>
  <c r="T43" i="6" s="1"/>
  <c r="AJ14" i="6"/>
  <c r="T14" i="6" s="1"/>
  <c r="AJ18" i="6"/>
  <c r="AJ30" i="6"/>
  <c r="T30" i="6" s="1"/>
  <c r="AJ34" i="6"/>
  <c r="AJ42" i="6"/>
  <c r="T42" i="6" s="1"/>
  <c r="AJ13" i="6"/>
  <c r="T13" i="6" s="1"/>
  <c r="AJ17" i="6"/>
  <c r="AJ25" i="6"/>
  <c r="AJ33" i="6"/>
  <c r="AJ37" i="6"/>
  <c r="AJ45" i="6"/>
  <c r="T45" i="6" s="1"/>
  <c r="AI45" i="6"/>
  <c r="R45" i="6" s="1"/>
  <c r="AI11" i="6"/>
  <c r="R11" i="6" s="1"/>
  <c r="AI12" i="6"/>
  <c r="R12" i="6" s="1"/>
  <c r="AI13" i="6"/>
  <c r="R13" i="6" s="1"/>
  <c r="AI14" i="6"/>
  <c r="R14" i="6" s="1"/>
  <c r="AI15" i="6"/>
  <c r="AI16" i="6"/>
  <c r="AI17" i="6"/>
  <c r="AI18" i="6"/>
  <c r="AI19" i="6"/>
  <c r="AI20" i="6"/>
  <c r="AI21" i="6"/>
  <c r="AI22" i="6"/>
  <c r="AI23" i="6"/>
  <c r="R23" i="6" s="1"/>
  <c r="AI24" i="6"/>
  <c r="AI25" i="6"/>
  <c r="AI26" i="6"/>
  <c r="AI27" i="6"/>
  <c r="AI28" i="6"/>
  <c r="AI29" i="6"/>
  <c r="AI30" i="6"/>
  <c r="AI31" i="6"/>
  <c r="AI32" i="6"/>
  <c r="AI33" i="6"/>
  <c r="AI34" i="6"/>
  <c r="AI35" i="6"/>
  <c r="R15" i="6" s="1"/>
  <c r="AI36" i="6"/>
  <c r="R36" i="6" s="1"/>
  <c r="AI37" i="6"/>
  <c r="R37" i="6" s="1"/>
  <c r="AI38" i="6"/>
  <c r="AI39" i="6"/>
  <c r="R39" i="6" s="1"/>
  <c r="AI40" i="6"/>
  <c r="R40" i="6" s="1"/>
  <c r="AI41" i="6"/>
  <c r="R41" i="6" s="1"/>
  <c r="AI42" i="6"/>
  <c r="AI43" i="6"/>
  <c r="R43" i="6" s="1"/>
  <c r="AI44" i="6"/>
  <c r="R44" i="6" s="1"/>
  <c r="AI10" i="6"/>
  <c r="R10" i="6" s="1"/>
  <c r="AH12" i="6"/>
  <c r="AH16" i="6"/>
  <c r="AH20" i="6"/>
  <c r="AH13" i="6"/>
  <c r="P13" i="6" s="1"/>
  <c r="AH17" i="6"/>
  <c r="AH21" i="6"/>
  <c r="AH25" i="6"/>
  <c r="AH29" i="6"/>
  <c r="AH33" i="6"/>
  <c r="AH37" i="6"/>
  <c r="P37" i="6" s="1"/>
  <c r="AH41" i="6"/>
  <c r="P41" i="6" s="1"/>
  <c r="AH45" i="6"/>
  <c r="P45" i="6" s="1"/>
  <c r="AH43" i="6"/>
  <c r="AH32" i="6"/>
  <c r="AH36" i="6"/>
  <c r="P36" i="6" s="1"/>
  <c r="AH44" i="6"/>
  <c r="P44" i="6" s="1"/>
  <c r="AH14" i="6"/>
  <c r="P14" i="6" s="1"/>
  <c r="AH18" i="6"/>
  <c r="AH22" i="6"/>
  <c r="AH26" i="6"/>
  <c r="AH30" i="6"/>
  <c r="P30" i="6" s="1"/>
  <c r="AH34" i="6"/>
  <c r="AH38" i="6"/>
  <c r="AH42" i="6"/>
  <c r="AH10" i="6"/>
  <c r="P10" i="6" s="1"/>
  <c r="AH11" i="6"/>
  <c r="P11" i="6" s="1"/>
  <c r="AH15" i="6"/>
  <c r="P15" i="6" s="1"/>
  <c r="AH19" i="6"/>
  <c r="AH23" i="6"/>
  <c r="AH27" i="6"/>
  <c r="AH31" i="6"/>
  <c r="P31" i="6" s="1"/>
  <c r="AH35" i="6"/>
  <c r="AH39" i="6"/>
  <c r="P39" i="6" s="1"/>
  <c r="AH24" i="6"/>
  <c r="AH28" i="6"/>
  <c r="AH40" i="6"/>
  <c r="P42" i="6" s="1"/>
  <c r="AG12" i="6"/>
  <c r="AG14" i="6"/>
  <c r="AG16" i="6"/>
  <c r="AG18" i="6"/>
  <c r="AG20" i="6"/>
  <c r="AG22" i="6"/>
  <c r="AG24" i="6"/>
  <c r="AG26" i="6"/>
  <c r="AG28" i="6"/>
  <c r="AG30" i="6"/>
  <c r="AG32" i="6"/>
  <c r="AG34" i="6"/>
  <c r="AG36" i="6"/>
  <c r="N36" i="6" s="1"/>
  <c r="AG38" i="6"/>
  <c r="N38" i="6" s="1"/>
  <c r="AG42" i="6"/>
  <c r="AG44" i="6"/>
  <c r="N44" i="6" s="1"/>
  <c r="AG11" i="6"/>
  <c r="AG13" i="6"/>
  <c r="N13" i="6" s="1"/>
  <c r="AG15" i="6"/>
  <c r="N24" i="6" s="1"/>
  <c r="AG17" i="6"/>
  <c r="AG19" i="6"/>
  <c r="AG21" i="6"/>
  <c r="AG23" i="6"/>
  <c r="AG25" i="6"/>
  <c r="AG27" i="6"/>
  <c r="N27" i="6" s="1"/>
  <c r="AG29" i="6"/>
  <c r="AG31" i="6"/>
  <c r="AG33" i="6"/>
  <c r="N33" i="6" s="1"/>
  <c r="AG35" i="6"/>
  <c r="AG37" i="6"/>
  <c r="AG39" i="6"/>
  <c r="N42" i="6" s="1"/>
  <c r="AG41" i="6"/>
  <c r="AG43" i="6"/>
  <c r="AG45" i="6"/>
  <c r="N45" i="6" s="1"/>
  <c r="AG40" i="6"/>
  <c r="AG10" i="6"/>
  <c r="N10" i="6" s="1"/>
  <c r="AF15" i="6"/>
  <c r="AF16" i="6"/>
  <c r="AF21" i="6"/>
  <c r="AF26" i="6"/>
  <c r="AF31" i="6"/>
  <c r="AF32" i="6"/>
  <c r="AF37" i="6"/>
  <c r="AF42" i="6"/>
  <c r="AF36" i="6"/>
  <c r="AF14" i="6"/>
  <c r="AF19" i="6"/>
  <c r="AF20" i="6"/>
  <c r="AF25" i="6"/>
  <c r="AF30" i="6"/>
  <c r="AF35" i="6"/>
  <c r="AF41" i="6"/>
  <c r="AF10" i="6"/>
  <c r="AF43" i="6"/>
  <c r="AF13" i="6"/>
  <c r="AF18" i="6"/>
  <c r="AF23" i="6"/>
  <c r="AF24" i="6"/>
  <c r="AF29" i="6"/>
  <c r="AF34" i="6"/>
  <c r="AF39" i="6"/>
  <c r="AF40" i="6"/>
  <c r="AF45" i="6"/>
  <c r="AF11" i="6"/>
  <c r="AF12" i="6"/>
  <c r="AF17" i="6"/>
  <c r="AF22" i="6"/>
  <c r="AF27" i="6"/>
  <c r="AF28" i="6"/>
  <c r="AF33" i="6"/>
  <c r="AF38" i="6"/>
  <c r="AF44" i="6"/>
  <c r="X20" i="6"/>
  <c r="T10" i="6"/>
  <c r="X42" i="6"/>
  <c r="X37" i="6"/>
  <c r="X35" i="6"/>
  <c r="X36" i="6"/>
  <c r="X26" i="6"/>
  <c r="X19" i="6"/>
  <c r="T12" i="6"/>
  <c r="T40" i="6"/>
  <c r="N37" i="6"/>
  <c r="V39" i="6"/>
  <c r="V30" i="6"/>
  <c r="V40" i="6"/>
  <c r="V38" i="6"/>
  <c r="V22" i="6"/>
  <c r="Z11" i="6"/>
  <c r="V12" i="6"/>
  <c r="Z15" i="6"/>
  <c r="Z17" i="6"/>
  <c r="Z19" i="6"/>
  <c r="Z22" i="6"/>
  <c r="R19" i="6"/>
  <c r="Z39" i="6"/>
  <c r="Z35" i="6"/>
  <c r="Z31" i="6"/>
  <c r="Z29" i="6"/>
  <c r="Z27" i="6"/>
  <c r="Z42" i="6"/>
  <c r="Z40" i="6"/>
  <c r="Z30" i="6"/>
  <c r="Z23" i="6"/>
  <c r="Z14" i="6"/>
  <c r="AE10" i="1"/>
  <c r="AD10" i="1"/>
  <c r="AC10" i="1"/>
  <c r="AM7" i="1"/>
  <c r="AL7" i="1"/>
  <c r="AK7" i="1"/>
  <c r="AJ7" i="1"/>
  <c r="AI7" i="1"/>
  <c r="AH7" i="1"/>
  <c r="AG7" i="1"/>
  <c r="AF7" i="1"/>
  <c r="N44" i="5" l="1"/>
  <c r="N43" i="5"/>
  <c r="L44" i="5"/>
  <c r="G43" i="5"/>
  <c r="H43" i="5" s="1"/>
  <c r="L43" i="5"/>
  <c r="V26" i="6"/>
  <c r="V35" i="6"/>
  <c r="AM11" i="1"/>
  <c r="Z11" i="1" s="1"/>
  <c r="AM12" i="1"/>
  <c r="Z12" i="1" s="1"/>
  <c r="AM13" i="1"/>
  <c r="AM14" i="1"/>
  <c r="AM15" i="1"/>
  <c r="AM16" i="1"/>
  <c r="Z16" i="1" s="1"/>
  <c r="AM17" i="1"/>
  <c r="AM18" i="1"/>
  <c r="AM19" i="1"/>
  <c r="Z19" i="1" s="1"/>
  <c r="AM20" i="1"/>
  <c r="Z20" i="1" s="1"/>
  <c r="AM21" i="1"/>
  <c r="AM22" i="1"/>
  <c r="AM23" i="1"/>
  <c r="AM24" i="1"/>
  <c r="Z24" i="1" s="1"/>
  <c r="AM25" i="1"/>
  <c r="AM26" i="1"/>
  <c r="AM27" i="1"/>
  <c r="Z27" i="1" s="1"/>
  <c r="AM28" i="1"/>
  <c r="Z28" i="1" s="1"/>
  <c r="AM29" i="1"/>
  <c r="AM30" i="1"/>
  <c r="AM31" i="1"/>
  <c r="AM32" i="1"/>
  <c r="Z32" i="1" s="1"/>
  <c r="AM33" i="1"/>
  <c r="AM34" i="1"/>
  <c r="AM35" i="1"/>
  <c r="Z35" i="1" s="1"/>
  <c r="AM36" i="1"/>
  <c r="Z36" i="1" s="1"/>
  <c r="AM37" i="1"/>
  <c r="AM38" i="1"/>
  <c r="AM39" i="1"/>
  <c r="Z39" i="1" s="1"/>
  <c r="AM40" i="1"/>
  <c r="Z40" i="1" s="1"/>
  <c r="AM41" i="1"/>
  <c r="AM42" i="1"/>
  <c r="R29" i="6"/>
  <c r="X17" i="6"/>
  <c r="L31" i="5"/>
  <c r="L45" i="5"/>
  <c r="G45" i="5"/>
  <c r="N14" i="6"/>
  <c r="AL12" i="1"/>
  <c r="AL16" i="1"/>
  <c r="AL20" i="1"/>
  <c r="AL24" i="1"/>
  <c r="X24" i="1" s="1"/>
  <c r="AL28" i="1"/>
  <c r="AL32" i="1"/>
  <c r="AL36" i="1"/>
  <c r="AL40" i="1"/>
  <c r="X40" i="1" s="1"/>
  <c r="AL18" i="1"/>
  <c r="AL26" i="1"/>
  <c r="AL30" i="1"/>
  <c r="X30" i="1" s="1"/>
  <c r="AL38" i="1"/>
  <c r="X38" i="1" s="1"/>
  <c r="AL11" i="1"/>
  <c r="AL19" i="1"/>
  <c r="AL27" i="1"/>
  <c r="X27" i="1" s="1"/>
  <c r="AL35" i="1"/>
  <c r="X35" i="1" s="1"/>
  <c r="AL13" i="1"/>
  <c r="AL17" i="1"/>
  <c r="AL21" i="1"/>
  <c r="AL25" i="1"/>
  <c r="X25" i="1" s="1"/>
  <c r="AL29" i="1"/>
  <c r="AL33" i="1"/>
  <c r="AL37" i="1"/>
  <c r="AL41" i="1"/>
  <c r="X41" i="1" s="1"/>
  <c r="AL14" i="1"/>
  <c r="AL22" i="1"/>
  <c r="AL34" i="1"/>
  <c r="X34" i="1" s="1"/>
  <c r="AL42" i="1"/>
  <c r="X42" i="1" s="1"/>
  <c r="AL15" i="1"/>
  <c r="AL23" i="1"/>
  <c r="AL31" i="1"/>
  <c r="X31" i="1" s="1"/>
  <c r="AL39" i="1"/>
  <c r="X39" i="1" s="1"/>
  <c r="AK14" i="1"/>
  <c r="AK18" i="1"/>
  <c r="AK24" i="1"/>
  <c r="AK28" i="1"/>
  <c r="V28" i="1" s="1"/>
  <c r="AK30" i="1"/>
  <c r="AK38" i="1"/>
  <c r="AK12" i="1"/>
  <c r="V12" i="1" s="1"/>
  <c r="AK16" i="1"/>
  <c r="V16" i="1" s="1"/>
  <c r="AK20" i="1"/>
  <c r="AK22" i="1"/>
  <c r="AK42" i="1"/>
  <c r="AK11" i="1"/>
  <c r="AK13" i="1"/>
  <c r="AK15" i="1"/>
  <c r="AK17" i="1"/>
  <c r="V17" i="1" s="1"/>
  <c r="AK19" i="1"/>
  <c r="V19" i="1" s="1"/>
  <c r="AK21" i="1"/>
  <c r="AK23" i="1"/>
  <c r="AK25" i="1"/>
  <c r="AK27" i="1"/>
  <c r="V27" i="1" s="1"/>
  <c r="AK29" i="1"/>
  <c r="AK31" i="1"/>
  <c r="AK33" i="1"/>
  <c r="V33" i="1" s="1"/>
  <c r="AK35" i="1"/>
  <c r="V35" i="1" s="1"/>
  <c r="AK37" i="1"/>
  <c r="AK39" i="1"/>
  <c r="AK41" i="1"/>
  <c r="V41" i="1" s="1"/>
  <c r="AK26" i="1"/>
  <c r="V26" i="1" s="1"/>
  <c r="AK32" i="1"/>
  <c r="AK34" i="1"/>
  <c r="AK36" i="1"/>
  <c r="V36" i="1" s="1"/>
  <c r="AK40" i="1"/>
  <c r="V40" i="1" s="1"/>
  <c r="AJ14" i="1"/>
  <c r="AJ18" i="1"/>
  <c r="AJ22" i="1"/>
  <c r="T22" i="1" s="1"/>
  <c r="AJ26" i="1"/>
  <c r="T26" i="1" s="1"/>
  <c r="AJ30" i="1"/>
  <c r="AJ34" i="1"/>
  <c r="AJ38" i="1"/>
  <c r="T38" i="1" s="1"/>
  <c r="AJ42" i="1"/>
  <c r="T42" i="1" s="1"/>
  <c r="AJ21" i="1"/>
  <c r="AJ29" i="1"/>
  <c r="AJ33" i="1"/>
  <c r="T33" i="1" s="1"/>
  <c r="AJ20" i="1"/>
  <c r="T20" i="1" s="1"/>
  <c r="AJ40" i="1"/>
  <c r="AJ13" i="1"/>
  <c r="AJ17" i="1"/>
  <c r="T17" i="1" s="1"/>
  <c r="AJ12" i="1"/>
  <c r="T12" i="1" s="1"/>
  <c r="AJ28" i="1"/>
  <c r="AJ11" i="1"/>
  <c r="AJ15" i="1"/>
  <c r="T15" i="1" s="1"/>
  <c r="AJ19" i="1"/>
  <c r="T19" i="1" s="1"/>
  <c r="AJ23" i="1"/>
  <c r="AJ27" i="1"/>
  <c r="AJ31" i="1"/>
  <c r="T31" i="1" s="1"/>
  <c r="AJ35" i="1"/>
  <c r="T35" i="1" s="1"/>
  <c r="AJ39" i="1"/>
  <c r="AJ25" i="1"/>
  <c r="AJ37" i="1"/>
  <c r="T37" i="1" s="1"/>
  <c r="AJ41" i="1"/>
  <c r="T41" i="1" s="1"/>
  <c r="AJ16" i="1"/>
  <c r="AJ24" i="1"/>
  <c r="AJ32" i="1"/>
  <c r="T32" i="1" s="1"/>
  <c r="AJ36" i="1"/>
  <c r="T36" i="1" s="1"/>
  <c r="AI38" i="1"/>
  <c r="AI39" i="1"/>
  <c r="AI11" i="1"/>
  <c r="R11" i="1" s="1"/>
  <c r="AI12" i="1"/>
  <c r="R12" i="1" s="1"/>
  <c r="AI13" i="1"/>
  <c r="AI14" i="1"/>
  <c r="AI15" i="1"/>
  <c r="R15" i="1" s="1"/>
  <c r="AI16" i="1"/>
  <c r="R16" i="1" s="1"/>
  <c r="AI17" i="1"/>
  <c r="AI18" i="1"/>
  <c r="AI19" i="1"/>
  <c r="R19" i="1" s="1"/>
  <c r="AI20" i="1"/>
  <c r="R20" i="1" s="1"/>
  <c r="AI21" i="1"/>
  <c r="AI22" i="1"/>
  <c r="AI23" i="1"/>
  <c r="R23" i="1" s="1"/>
  <c r="AI24" i="1"/>
  <c r="R24" i="1" s="1"/>
  <c r="AI25" i="1"/>
  <c r="AI26" i="1"/>
  <c r="AI27" i="1"/>
  <c r="R27" i="1" s="1"/>
  <c r="AI28" i="1"/>
  <c r="AI29" i="1"/>
  <c r="AI30" i="1"/>
  <c r="AI31" i="1"/>
  <c r="AI32" i="1"/>
  <c r="R32" i="1" s="1"/>
  <c r="AI33" i="1"/>
  <c r="AI34" i="1"/>
  <c r="AI35" i="1"/>
  <c r="R35" i="1" s="1"/>
  <c r="AI36" i="1"/>
  <c r="R36" i="1" s="1"/>
  <c r="AI37" i="1"/>
  <c r="AI40" i="1"/>
  <c r="AI41" i="1"/>
  <c r="R41" i="1" s="1"/>
  <c r="AI42" i="1"/>
  <c r="R42" i="1" s="1"/>
  <c r="AH12" i="1"/>
  <c r="AH16" i="1"/>
  <c r="AH20" i="1"/>
  <c r="P20" i="1" s="1"/>
  <c r="AH24" i="1"/>
  <c r="P24" i="1" s="1"/>
  <c r="AH28" i="1"/>
  <c r="AH32" i="1"/>
  <c r="AH40" i="1"/>
  <c r="AH38" i="1"/>
  <c r="P38" i="1" s="1"/>
  <c r="AH13" i="1"/>
  <c r="AH17" i="1"/>
  <c r="AH21" i="1"/>
  <c r="P21" i="1" s="1"/>
  <c r="AH25" i="1"/>
  <c r="P25" i="1" s="1"/>
  <c r="AH29" i="1"/>
  <c r="AH33" i="1"/>
  <c r="AH37" i="1"/>
  <c r="AH41" i="1"/>
  <c r="P41" i="1" s="1"/>
  <c r="AH14" i="1"/>
  <c r="AH18" i="1"/>
  <c r="P18" i="1" s="1"/>
  <c r="AH22" i="1"/>
  <c r="P22" i="1" s="1"/>
  <c r="AH26" i="1"/>
  <c r="P26" i="1" s="1"/>
  <c r="AH42" i="1"/>
  <c r="AH11" i="1"/>
  <c r="AH15" i="1"/>
  <c r="AH19" i="1"/>
  <c r="P19" i="1" s="1"/>
  <c r="AH23" i="1"/>
  <c r="AH27" i="1"/>
  <c r="AH31" i="1"/>
  <c r="P31" i="1" s="1"/>
  <c r="AH35" i="1"/>
  <c r="P35" i="1" s="1"/>
  <c r="AH39" i="1"/>
  <c r="AH36" i="1"/>
  <c r="AH30" i="1"/>
  <c r="P30" i="1" s="1"/>
  <c r="AH34" i="1"/>
  <c r="P34" i="1" s="1"/>
  <c r="AG12" i="1"/>
  <c r="AG22" i="1"/>
  <c r="AG24" i="1"/>
  <c r="AG26" i="1"/>
  <c r="AG28" i="1"/>
  <c r="AG30" i="1"/>
  <c r="AG36" i="1"/>
  <c r="N36" i="1" s="1"/>
  <c r="AG38" i="1"/>
  <c r="N38" i="1" s="1"/>
  <c r="AG14" i="1"/>
  <c r="AG16" i="1"/>
  <c r="AG18" i="1"/>
  <c r="N18" i="1" s="1"/>
  <c r="AG20" i="1"/>
  <c r="AG11" i="1"/>
  <c r="AG13" i="1"/>
  <c r="AG15" i="1"/>
  <c r="AG17" i="1"/>
  <c r="N17" i="1" s="1"/>
  <c r="AG19" i="1"/>
  <c r="AG21" i="1"/>
  <c r="AG23" i="1"/>
  <c r="N23" i="1" s="1"/>
  <c r="AG25" i="1"/>
  <c r="N25" i="1" s="1"/>
  <c r="AG27" i="1"/>
  <c r="AG29" i="1"/>
  <c r="AG31" i="1"/>
  <c r="N31" i="1" s="1"/>
  <c r="AG33" i="1"/>
  <c r="N33" i="1" s="1"/>
  <c r="AG35" i="1"/>
  <c r="AG37" i="1"/>
  <c r="AG39" i="1"/>
  <c r="AG41" i="1"/>
  <c r="N41" i="1" s="1"/>
  <c r="AG32" i="1"/>
  <c r="AG34" i="1"/>
  <c r="AG40" i="1"/>
  <c r="N40" i="1" s="1"/>
  <c r="AG42" i="1"/>
  <c r="N42" i="1" s="1"/>
  <c r="N34" i="6"/>
  <c r="AF15" i="1"/>
  <c r="AF19" i="1"/>
  <c r="AF23" i="1"/>
  <c r="AF27" i="1"/>
  <c r="AF31" i="1"/>
  <c r="AF32" i="1"/>
  <c r="AF37" i="1"/>
  <c r="AF42" i="1"/>
  <c r="AF41" i="1"/>
  <c r="AF38" i="1"/>
  <c r="AF14" i="1"/>
  <c r="AN14" i="1" s="1"/>
  <c r="AO14" i="1" s="1"/>
  <c r="AF18" i="1"/>
  <c r="AF22" i="1"/>
  <c r="AF26" i="1"/>
  <c r="AF30" i="1"/>
  <c r="AN30" i="1" s="1"/>
  <c r="AO30" i="1" s="1"/>
  <c r="AF35" i="1"/>
  <c r="AF36" i="1"/>
  <c r="AF39" i="1"/>
  <c r="AF40" i="1"/>
  <c r="AF13" i="1"/>
  <c r="AF17" i="1"/>
  <c r="AF21" i="1"/>
  <c r="AF25" i="1"/>
  <c r="AF29" i="1"/>
  <c r="AN29" i="1" s="1"/>
  <c r="AO29" i="1" s="1"/>
  <c r="AF34" i="1"/>
  <c r="AF11" i="1"/>
  <c r="L11" i="1" s="1"/>
  <c r="AF12" i="1"/>
  <c r="AF16" i="1"/>
  <c r="AF20" i="1"/>
  <c r="AF24" i="1"/>
  <c r="AF28" i="1"/>
  <c r="AF33" i="1"/>
  <c r="AM43" i="2"/>
  <c r="Z43" i="2" s="1"/>
  <c r="AM44" i="2"/>
  <c r="Z44" i="2" s="1"/>
  <c r="AM45" i="2"/>
  <c r="Z45" i="2" s="1"/>
  <c r="AM46" i="2"/>
  <c r="Z46" i="2" s="1"/>
  <c r="AN37" i="6"/>
  <c r="AO37" i="6" s="1"/>
  <c r="P22" i="6"/>
  <c r="X16" i="6"/>
  <c r="V20" i="6"/>
  <c r="T20" i="6"/>
  <c r="R30" i="6"/>
  <c r="P12" i="5"/>
  <c r="F12" i="5" s="1"/>
  <c r="AN45" i="5"/>
  <c r="G12" i="5"/>
  <c r="P50" i="5"/>
  <c r="F50" i="5" s="1"/>
  <c r="AN50" i="5"/>
  <c r="G50" i="5"/>
  <c r="H50" i="5" s="1"/>
  <c r="P46" i="5"/>
  <c r="F46" i="5" s="1"/>
  <c r="AN46" i="5"/>
  <c r="G46" i="5"/>
  <c r="H46" i="5" s="1"/>
  <c r="P47" i="5"/>
  <c r="F47" i="5" s="1"/>
  <c r="G47" i="5"/>
  <c r="H47" i="5" s="1"/>
  <c r="AN47" i="5"/>
  <c r="P48" i="5"/>
  <c r="F48" i="5" s="1"/>
  <c r="G48" i="5"/>
  <c r="H48" i="5" s="1"/>
  <c r="AN48" i="5"/>
  <c r="P49" i="5"/>
  <c r="F49" i="5" s="1"/>
  <c r="G49" i="5"/>
  <c r="H49" i="5" s="1"/>
  <c r="AN49" i="5"/>
  <c r="P45" i="5"/>
  <c r="F31" i="5" s="1"/>
  <c r="G31" i="5"/>
  <c r="AN44" i="5"/>
  <c r="P44" i="5"/>
  <c r="F44" i="5" s="1"/>
  <c r="AN43" i="5"/>
  <c r="I43" i="5" s="1"/>
  <c r="G44" i="5"/>
  <c r="P33" i="6"/>
  <c r="P18" i="6"/>
  <c r="X22" i="6"/>
  <c r="X25" i="6"/>
  <c r="X32" i="6"/>
  <c r="V15" i="6"/>
  <c r="V28" i="6"/>
  <c r="T15" i="6"/>
  <c r="P26" i="6"/>
  <c r="N35" i="6"/>
  <c r="N29" i="6"/>
  <c r="N19" i="6"/>
  <c r="N21" i="6"/>
  <c r="V24" i="6"/>
  <c r="R28" i="6"/>
  <c r="X24" i="6"/>
  <c r="V32" i="6"/>
  <c r="N31" i="6"/>
  <c r="X30" i="6"/>
  <c r="V16" i="6"/>
  <c r="AL46" i="2"/>
  <c r="X46" i="2" s="1"/>
  <c r="AL45" i="2"/>
  <c r="X45" i="2" s="1"/>
  <c r="AL43" i="2"/>
  <c r="X43" i="2" s="1"/>
  <c r="AL44" i="2"/>
  <c r="X44" i="2" s="1"/>
  <c r="AK44" i="2"/>
  <c r="V44" i="2" s="1"/>
  <c r="AK46" i="2"/>
  <c r="V46" i="2" s="1"/>
  <c r="AK43" i="2"/>
  <c r="V43" i="2" s="1"/>
  <c r="AK45" i="2"/>
  <c r="V45" i="2" s="1"/>
  <c r="N18" i="6"/>
  <c r="R16" i="6"/>
  <c r="T33" i="6"/>
  <c r="T29" i="6"/>
  <c r="P19" i="6"/>
  <c r="P34" i="6"/>
  <c r="P20" i="6"/>
  <c r="N17" i="6"/>
  <c r="P16" i="6"/>
  <c r="T32" i="6"/>
  <c r="T27" i="6"/>
  <c r="AJ44" i="2"/>
  <c r="T44" i="2" s="1"/>
  <c r="AJ43" i="2"/>
  <c r="T43" i="2" s="1"/>
  <c r="AJ46" i="2"/>
  <c r="T46" i="2" s="1"/>
  <c r="AJ45" i="2"/>
  <c r="T45" i="2" s="1"/>
  <c r="R35" i="6"/>
  <c r="R31" i="6"/>
  <c r="R34" i="6"/>
  <c r="R20" i="6"/>
  <c r="T23" i="6"/>
  <c r="AN38" i="6"/>
  <c r="AO38" i="6" s="1"/>
  <c r="AN22" i="6"/>
  <c r="AO22" i="6" s="1"/>
  <c r="J22" i="6" s="1"/>
  <c r="AN35" i="6"/>
  <c r="AO35" i="6" s="1"/>
  <c r="AN19" i="6"/>
  <c r="AO19" i="6" s="1"/>
  <c r="J19" i="6" s="1"/>
  <c r="AN27" i="6"/>
  <c r="AO27" i="6" s="1"/>
  <c r="AN11" i="6"/>
  <c r="AO11" i="6" s="1"/>
  <c r="J11" i="6" s="1"/>
  <c r="AN34" i="6"/>
  <c r="AO34" i="6" s="1"/>
  <c r="AN26" i="6"/>
  <c r="AO26" i="6" s="1"/>
  <c r="AI43" i="2"/>
  <c r="R43" i="2" s="1"/>
  <c r="AI44" i="2"/>
  <c r="R44" i="2" s="1"/>
  <c r="AI45" i="2"/>
  <c r="R45" i="2" s="1"/>
  <c r="AI46" i="2"/>
  <c r="R46" i="2" s="1"/>
  <c r="AH44" i="2"/>
  <c r="P44" i="2" s="1"/>
  <c r="AH45" i="2"/>
  <c r="P45" i="2" s="1"/>
  <c r="AH46" i="2"/>
  <c r="P46" i="2" s="1"/>
  <c r="AH43" i="2"/>
  <c r="P43" i="2" s="1"/>
  <c r="N11" i="6"/>
  <c r="N12" i="6"/>
  <c r="N20" i="6"/>
  <c r="AN29" i="6"/>
  <c r="AO29" i="6" s="1"/>
  <c r="AN13" i="6"/>
  <c r="AO13" i="6" s="1"/>
  <c r="J13" i="6" s="1"/>
  <c r="N43" i="6"/>
  <c r="AG44" i="2"/>
  <c r="N44" i="2" s="1"/>
  <c r="AG43" i="2"/>
  <c r="N43" i="2" s="1"/>
  <c r="AG45" i="2"/>
  <c r="N45" i="2" s="1"/>
  <c r="AG46" i="2"/>
  <c r="N46" i="2" s="1"/>
  <c r="AF43" i="2"/>
  <c r="AF44" i="2"/>
  <c r="AF46" i="2"/>
  <c r="AF45" i="2"/>
  <c r="T25" i="6"/>
  <c r="T28" i="6"/>
  <c r="P21" i="6"/>
  <c r="P29" i="6"/>
  <c r="N23" i="6"/>
  <c r="N32" i="6"/>
  <c r="N25" i="6"/>
  <c r="P12" i="6"/>
  <c r="P28" i="6"/>
  <c r="P24" i="6"/>
  <c r="R33" i="6"/>
  <c r="R27" i="6"/>
  <c r="R22" i="6"/>
  <c r="R18" i="6"/>
  <c r="T38" i="6"/>
  <c r="T21" i="6"/>
  <c r="T24" i="6"/>
  <c r="T35" i="6"/>
  <c r="T18" i="6"/>
  <c r="V43" i="6"/>
  <c r="V31" i="6"/>
  <c r="V27" i="6"/>
  <c r="V19" i="6"/>
  <c r="V42" i="6"/>
  <c r="R25" i="6"/>
  <c r="R21" i="6"/>
  <c r="R24" i="6"/>
  <c r="T16" i="6"/>
  <c r="T17" i="6"/>
  <c r="P32" i="6"/>
  <c r="N28" i="6"/>
  <c r="N15" i="6"/>
  <c r="T19" i="6"/>
  <c r="P35" i="6"/>
  <c r="R32" i="6"/>
  <c r="R17" i="6"/>
  <c r="T34" i="6"/>
  <c r="T37" i="6"/>
  <c r="P23" i="6"/>
  <c r="P25" i="6"/>
  <c r="P27" i="6"/>
  <c r="V25" i="6"/>
  <c r="N22" i="6"/>
  <c r="P17" i="6"/>
  <c r="V23" i="6"/>
  <c r="P38" i="6"/>
  <c r="V34" i="6"/>
  <c r="V41" i="6"/>
  <c r="N40" i="6"/>
  <c r="N39" i="6"/>
  <c r="T22" i="6"/>
  <c r="V18" i="6"/>
  <c r="AN33" i="6"/>
  <c r="AO33" i="6" s="1"/>
  <c r="AN14" i="6"/>
  <c r="AO14" i="6" s="1"/>
  <c r="J14" i="6" s="1"/>
  <c r="AN18" i="6"/>
  <c r="AO18" i="6" s="1"/>
  <c r="J18" i="6" s="1"/>
  <c r="N30" i="6"/>
  <c r="N16" i="6"/>
  <c r="P40" i="6"/>
  <c r="P43" i="6"/>
  <c r="R42" i="6"/>
  <c r="R38" i="6"/>
  <c r="R26" i="6"/>
  <c r="N41" i="6"/>
  <c r="N26" i="6"/>
  <c r="AK43" i="3"/>
  <c r="V43" i="3" s="1"/>
  <c r="AK46" i="3"/>
  <c r="V46" i="3" s="1"/>
  <c r="AK47" i="3"/>
  <c r="V47" i="3" s="1"/>
  <c r="AK45" i="3"/>
  <c r="V45" i="3" s="1"/>
  <c r="AK49" i="3"/>
  <c r="V49" i="3" s="1"/>
  <c r="AK44" i="3"/>
  <c r="V44" i="3" s="1"/>
  <c r="AK48" i="3"/>
  <c r="V48" i="3" s="1"/>
  <c r="N12" i="1"/>
  <c r="N16" i="1"/>
  <c r="N15" i="1"/>
  <c r="N30" i="1"/>
  <c r="N14" i="1"/>
  <c r="N29" i="1"/>
  <c r="N13" i="1"/>
  <c r="N32" i="1"/>
  <c r="N37" i="1"/>
  <c r="AH44" i="3"/>
  <c r="AH43" i="3"/>
  <c r="AH47" i="3"/>
  <c r="AH48" i="3"/>
  <c r="AH46" i="3"/>
  <c r="AH45" i="3"/>
  <c r="AH49" i="3"/>
  <c r="AI45" i="3"/>
  <c r="R45" i="3" s="1"/>
  <c r="AI44" i="3"/>
  <c r="R44" i="3" s="1"/>
  <c r="AI49" i="3"/>
  <c r="R49" i="3" s="1"/>
  <c r="AI43" i="3"/>
  <c r="R43" i="3" s="1"/>
  <c r="AI47" i="3"/>
  <c r="R47" i="3" s="1"/>
  <c r="AI48" i="3"/>
  <c r="R48" i="3" s="1"/>
  <c r="AI46" i="3"/>
  <c r="R46" i="3" s="1"/>
  <c r="AG43" i="3"/>
  <c r="AG47" i="3"/>
  <c r="AG48" i="3"/>
  <c r="AG46" i="3"/>
  <c r="AG49" i="3"/>
  <c r="AG45" i="3"/>
  <c r="AG44" i="3"/>
  <c r="V11" i="1"/>
  <c r="V15" i="1"/>
  <c r="V20" i="1"/>
  <c r="V25" i="1"/>
  <c r="V30" i="1"/>
  <c r="V14" i="1"/>
  <c r="V23" i="1"/>
  <c r="V24" i="1"/>
  <c r="V29" i="1"/>
  <c r="V22" i="1"/>
  <c r="V21" i="1"/>
  <c r="V31" i="1"/>
  <c r="V32" i="1"/>
  <c r="V34" i="1"/>
  <c r="AL44" i="3"/>
  <c r="X44" i="3" s="1"/>
  <c r="AL43" i="3"/>
  <c r="X43" i="3" s="1"/>
  <c r="AL47" i="3"/>
  <c r="X47" i="3" s="1"/>
  <c r="AL48" i="3"/>
  <c r="X48" i="3" s="1"/>
  <c r="AL46" i="3"/>
  <c r="X46" i="3" s="1"/>
  <c r="AL45" i="3"/>
  <c r="X45" i="3" s="1"/>
  <c r="AL49" i="3"/>
  <c r="X49" i="3" s="1"/>
  <c r="P12" i="1"/>
  <c r="P16" i="1"/>
  <c r="P27" i="1"/>
  <c r="P15" i="1"/>
  <c r="P14" i="1"/>
  <c r="P23" i="1"/>
  <c r="P29" i="1"/>
  <c r="P28" i="1"/>
  <c r="P42" i="1"/>
  <c r="P33" i="1"/>
  <c r="P39" i="1"/>
  <c r="P32" i="1"/>
  <c r="P40" i="1"/>
  <c r="X13" i="1"/>
  <c r="X11" i="1"/>
  <c r="X12" i="1"/>
  <c r="X16" i="1"/>
  <c r="X28" i="1"/>
  <c r="X19" i="1"/>
  <c r="X20" i="1"/>
  <c r="X14" i="1"/>
  <c r="X18" i="1"/>
  <c r="X29" i="1"/>
  <c r="X22" i="1"/>
  <c r="X36" i="1"/>
  <c r="AM45" i="3"/>
  <c r="Z45" i="3" s="1"/>
  <c r="AM44" i="3"/>
  <c r="Z44" i="3" s="1"/>
  <c r="AM49" i="3"/>
  <c r="Z49" i="3" s="1"/>
  <c r="AM43" i="3"/>
  <c r="Z43" i="3" s="1"/>
  <c r="AM47" i="3"/>
  <c r="Z47" i="3" s="1"/>
  <c r="AM48" i="3"/>
  <c r="Z48" i="3" s="1"/>
  <c r="AM46" i="3"/>
  <c r="Z46" i="3" s="1"/>
  <c r="R18" i="1"/>
  <c r="R13" i="1"/>
  <c r="R17" i="1"/>
  <c r="R22" i="1"/>
  <c r="R28" i="1"/>
  <c r="R21" i="1"/>
  <c r="R31" i="1"/>
  <c r="R25" i="1"/>
  <c r="R30" i="1"/>
  <c r="R29" i="1"/>
  <c r="R39" i="1"/>
  <c r="R38" i="1"/>
  <c r="R33" i="1"/>
  <c r="Z18" i="1"/>
  <c r="Z23" i="1"/>
  <c r="Z22" i="1"/>
  <c r="Z26" i="1"/>
  <c r="Z31" i="1"/>
  <c r="Z25" i="1"/>
  <c r="Z33" i="1"/>
  <c r="Z34" i="1"/>
  <c r="Z42" i="1"/>
  <c r="AF46" i="3"/>
  <c r="AF45" i="3"/>
  <c r="AF44" i="3"/>
  <c r="AF49" i="3"/>
  <c r="AF43" i="3"/>
  <c r="AF47" i="3"/>
  <c r="AF48" i="3"/>
  <c r="AJ46" i="3"/>
  <c r="T46" i="3" s="1"/>
  <c r="AJ45" i="3"/>
  <c r="T45" i="3" s="1"/>
  <c r="AJ44" i="3"/>
  <c r="T44" i="3" s="1"/>
  <c r="AJ49" i="3"/>
  <c r="T49" i="3" s="1"/>
  <c r="AJ48" i="3"/>
  <c r="T48" i="3" s="1"/>
  <c r="AJ43" i="3"/>
  <c r="T43" i="3" s="1"/>
  <c r="AJ47" i="3"/>
  <c r="T47" i="3" s="1"/>
  <c r="T14" i="1"/>
  <c r="T23" i="1"/>
  <c r="T24" i="1"/>
  <c r="T29" i="1"/>
  <c r="T27" i="1"/>
  <c r="T11" i="1"/>
  <c r="T16" i="1"/>
  <c r="T30" i="1"/>
  <c r="T34" i="1"/>
  <c r="Z14" i="1"/>
  <c r="AN21" i="6"/>
  <c r="AO21" i="6" s="1"/>
  <c r="J21" i="6" s="1"/>
  <c r="AN10" i="6"/>
  <c r="AO10" i="6" s="1"/>
  <c r="J10" i="6" s="1"/>
  <c r="AN30" i="6"/>
  <c r="AO30" i="6" s="1"/>
  <c r="AN12" i="6"/>
  <c r="AO12" i="6" s="1"/>
  <c r="J12" i="6" s="1"/>
  <c r="AN28" i="6"/>
  <c r="AO28" i="6" s="1"/>
  <c r="AN25" i="6"/>
  <c r="AO25" i="6" s="1"/>
  <c r="J25" i="6" s="1"/>
  <c r="AN36" i="6"/>
  <c r="AO36" i="6" s="1"/>
  <c r="AN41" i="6"/>
  <c r="AO41" i="6" s="1"/>
  <c r="AN20" i="6"/>
  <c r="AO20" i="6" s="1"/>
  <c r="J20" i="6" s="1"/>
  <c r="AN40" i="6"/>
  <c r="AO40" i="6" s="1"/>
  <c r="AN24" i="6"/>
  <c r="AO24" i="6" s="1"/>
  <c r="J24" i="6" s="1"/>
  <c r="AN32" i="6"/>
  <c r="AO32" i="6" s="1"/>
  <c r="AN16" i="6"/>
  <c r="AO16" i="6" s="1"/>
  <c r="J16" i="6" s="1"/>
  <c r="AN39" i="6"/>
  <c r="AO39" i="6" s="1"/>
  <c r="AN23" i="6"/>
  <c r="AO23" i="6" s="1"/>
  <c r="J23" i="6" s="1"/>
  <c r="AN31" i="6"/>
  <c r="AO31" i="6" s="1"/>
  <c r="AN15" i="6"/>
  <c r="AO15" i="6" s="1"/>
  <c r="J15" i="6" s="1"/>
  <c r="AN42" i="6"/>
  <c r="AO42" i="6" s="1"/>
  <c r="L44" i="6"/>
  <c r="AN44" i="6"/>
  <c r="AO44" i="6" s="1"/>
  <c r="AN45" i="6"/>
  <c r="AO45" i="6" s="1"/>
  <c r="L45" i="6"/>
  <c r="AN17" i="6"/>
  <c r="AO17" i="6" s="1"/>
  <c r="J17" i="6" s="1"/>
  <c r="L18" i="6"/>
  <c r="AN43" i="6"/>
  <c r="AO43" i="6" s="1"/>
  <c r="L22" i="6"/>
  <c r="AM10" i="1"/>
  <c r="Z10" i="1" s="1"/>
  <c r="AL10" i="1"/>
  <c r="X10" i="1" s="1"/>
  <c r="L33" i="6"/>
  <c r="L20" i="6"/>
  <c r="L35" i="6"/>
  <c r="L24" i="6"/>
  <c r="L31" i="6"/>
  <c r="L38" i="6"/>
  <c r="L21" i="6"/>
  <c r="L10" i="6"/>
  <c r="F10" i="6" s="1"/>
  <c r="L29" i="6"/>
  <c r="L13" i="6"/>
  <c r="L11" i="6"/>
  <c r="L25" i="6"/>
  <c r="L15" i="6"/>
  <c r="L36" i="6"/>
  <c r="F36" i="6" s="1"/>
  <c r="L41" i="6"/>
  <c r="L43" i="6"/>
  <c r="L16" i="6"/>
  <c r="L12" i="6"/>
  <c r="L39" i="6"/>
  <c r="L26" i="6"/>
  <c r="L42" i="6"/>
  <c r="L32" i="6"/>
  <c r="L37" i="6"/>
  <c r="L28" i="6"/>
  <c r="L14" i="6"/>
  <c r="L17" i="6"/>
  <c r="L34" i="6"/>
  <c r="L19" i="6"/>
  <c r="L27" i="6"/>
  <c r="L23" i="6"/>
  <c r="L40" i="6"/>
  <c r="L30" i="6"/>
  <c r="T13" i="1"/>
  <c r="X23" i="1"/>
  <c r="AF10" i="1"/>
  <c r="L10" i="1" s="1"/>
  <c r="N11" i="1"/>
  <c r="V13" i="1"/>
  <c r="R14" i="1"/>
  <c r="X17" i="1"/>
  <c r="X32" i="1"/>
  <c r="P17" i="1"/>
  <c r="T39" i="1"/>
  <c r="R37" i="1"/>
  <c r="R40" i="1"/>
  <c r="R34" i="1"/>
  <c r="Z41" i="1"/>
  <c r="Z37" i="1"/>
  <c r="Z29" i="1"/>
  <c r="Z38" i="1"/>
  <c r="Z30" i="1"/>
  <c r="Z21" i="1"/>
  <c r="Z17" i="1"/>
  <c r="Z15" i="1"/>
  <c r="Z13" i="1"/>
  <c r="AI10" i="1"/>
  <c r="R10" i="1" s="1"/>
  <c r="R26" i="1"/>
  <c r="P37" i="1"/>
  <c r="X37" i="1"/>
  <c r="X33" i="1"/>
  <c r="X26" i="1"/>
  <c r="AH10" i="1"/>
  <c r="P10" i="1" s="1"/>
  <c r="T40" i="1"/>
  <c r="T25" i="1"/>
  <c r="T21" i="1"/>
  <c r="AJ10" i="1"/>
  <c r="T10" i="1" s="1"/>
  <c r="X15" i="1"/>
  <c r="T18" i="1"/>
  <c r="X21" i="1"/>
  <c r="T28" i="1"/>
  <c r="P36" i="1"/>
  <c r="N34" i="1"/>
  <c r="N39" i="1"/>
  <c r="N35" i="1"/>
  <c r="V42" i="1"/>
  <c r="V38" i="1"/>
  <c r="V39" i="1"/>
  <c r="V37" i="1"/>
  <c r="AG10" i="1"/>
  <c r="N10" i="1" s="1"/>
  <c r="AK10" i="1"/>
  <c r="V10" i="1" s="1"/>
  <c r="V18" i="1"/>
  <c r="N21" i="1"/>
  <c r="N28" i="1"/>
  <c r="AN13" i="1" l="1"/>
  <c r="AO13" i="1" s="1"/>
  <c r="I45" i="5"/>
  <c r="F43" i="5"/>
  <c r="H12" i="5"/>
  <c r="P47" i="3"/>
  <c r="F11" i="6"/>
  <c r="AN22" i="1"/>
  <c r="AO22" i="1" s="1"/>
  <c r="AN31" i="1"/>
  <c r="AO31" i="1" s="1"/>
  <c r="AN15" i="1"/>
  <c r="AO15" i="1" s="1"/>
  <c r="P48" i="3"/>
  <c r="AN20" i="1"/>
  <c r="AO20" i="1" s="1"/>
  <c r="AN34" i="1"/>
  <c r="AO34" i="1" s="1"/>
  <c r="AN36" i="1"/>
  <c r="AO36" i="1" s="1"/>
  <c r="F45" i="5"/>
  <c r="H23" i="5"/>
  <c r="H19" i="5"/>
  <c r="H16" i="5"/>
  <c r="H44" i="5"/>
  <c r="H34" i="5"/>
  <c r="H39" i="5"/>
  <c r="H36" i="5"/>
  <c r="H40" i="5"/>
  <c r="H45" i="5"/>
  <c r="AN41" i="1"/>
  <c r="AO41" i="1" s="1"/>
  <c r="AN17" i="1"/>
  <c r="AO17" i="1" s="1"/>
  <c r="H31" i="5"/>
  <c r="H20" i="5"/>
  <c r="H26" i="5"/>
  <c r="AN21" i="1"/>
  <c r="AO21" i="1" s="1"/>
  <c r="AN18" i="1"/>
  <c r="AO18" i="1" s="1"/>
  <c r="AN27" i="1"/>
  <c r="AO27" i="1" s="1"/>
  <c r="AN11" i="1"/>
  <c r="AO11" i="1" s="1"/>
  <c r="AN16" i="1"/>
  <c r="AO16" i="1" s="1"/>
  <c r="AN28" i="1"/>
  <c r="AO28" i="1" s="1"/>
  <c r="AN12" i="1"/>
  <c r="AO12" i="1" s="1"/>
  <c r="AN37" i="1"/>
  <c r="AO37" i="1" s="1"/>
  <c r="AN35" i="1"/>
  <c r="AO35" i="1" s="1"/>
  <c r="AN32" i="1"/>
  <c r="AO32" i="1" s="1"/>
  <c r="AN19" i="1"/>
  <c r="AO19" i="1" s="1"/>
  <c r="AN33" i="1"/>
  <c r="AO33" i="1" s="1"/>
  <c r="AN25" i="1"/>
  <c r="AO25" i="1" s="1"/>
  <c r="AN40" i="1"/>
  <c r="AO40" i="1" s="1"/>
  <c r="AN23" i="1"/>
  <c r="AO23" i="1" s="1"/>
  <c r="AN42" i="1"/>
  <c r="AO42" i="1" s="1"/>
  <c r="AN24" i="1"/>
  <c r="AO24" i="1" s="1"/>
  <c r="AN39" i="1"/>
  <c r="AO39" i="1" s="1"/>
  <c r="AN26" i="1"/>
  <c r="AO26" i="1" s="1"/>
  <c r="AN38" i="1"/>
  <c r="AO38" i="1" s="1"/>
  <c r="N24" i="1"/>
  <c r="N22" i="1"/>
  <c r="N19" i="1"/>
  <c r="F25" i="6"/>
  <c r="F16" i="6"/>
  <c r="AO47" i="5"/>
  <c r="J47" i="5" s="1"/>
  <c r="I47" i="5"/>
  <c r="I46" i="5"/>
  <c r="AO46" i="5"/>
  <c r="J46" i="5" s="1"/>
  <c r="AO43" i="5"/>
  <c r="I44" i="5"/>
  <c r="AO48" i="5"/>
  <c r="J48" i="5" s="1"/>
  <c r="I48" i="5"/>
  <c r="I49" i="5"/>
  <c r="AO49" i="5"/>
  <c r="J49" i="5" s="1"/>
  <c r="AO45" i="5"/>
  <c r="J12" i="5" s="1"/>
  <c r="I12" i="5"/>
  <c r="AO44" i="5"/>
  <c r="I31" i="5"/>
  <c r="AO50" i="5"/>
  <c r="J50" i="5" s="1"/>
  <c r="I50" i="5"/>
  <c r="N20" i="1"/>
  <c r="N27" i="1"/>
  <c r="F39" i="6"/>
  <c r="F37" i="6"/>
  <c r="F38" i="6"/>
  <c r="F24" i="6"/>
  <c r="F34" i="6"/>
  <c r="N46" i="3"/>
  <c r="F31" i="6"/>
  <c r="F33" i="6"/>
  <c r="F18" i="6"/>
  <c r="F29" i="6"/>
  <c r="F13" i="6"/>
  <c r="F35" i="6"/>
  <c r="F17" i="6"/>
  <c r="F22" i="6"/>
  <c r="F27" i="6"/>
  <c r="F30" i="6"/>
  <c r="F19" i="6"/>
  <c r="F15" i="6"/>
  <c r="F26" i="6"/>
  <c r="P46" i="3"/>
  <c r="P49" i="3"/>
  <c r="P44" i="3"/>
  <c r="F40" i="6"/>
  <c r="F28" i="6"/>
  <c r="F32" i="6"/>
  <c r="F12" i="6"/>
  <c r="F21" i="6"/>
  <c r="N45" i="3"/>
  <c r="L47" i="3"/>
  <c r="L46" i="2"/>
  <c r="F46" i="2" s="1"/>
  <c r="AN46" i="2"/>
  <c r="G46" i="2"/>
  <c r="H46" i="2" s="1"/>
  <c r="G44" i="2"/>
  <c r="H44" i="2" s="1"/>
  <c r="L44" i="2"/>
  <c r="F44" i="2" s="1"/>
  <c r="AN44" i="2"/>
  <c r="L45" i="2"/>
  <c r="F45" i="2" s="1"/>
  <c r="G45" i="2"/>
  <c r="H45" i="2" s="1"/>
  <c r="AN45" i="2"/>
  <c r="G43" i="2"/>
  <c r="AN43" i="2"/>
  <c r="L43" i="2"/>
  <c r="F43" i="2" s="1"/>
  <c r="L41" i="1"/>
  <c r="F41" i="1" s="1"/>
  <c r="N43" i="3"/>
  <c r="F23" i="6"/>
  <c r="P43" i="3"/>
  <c r="N49" i="3"/>
  <c r="P45" i="3"/>
  <c r="N47" i="3"/>
  <c r="N44" i="3"/>
  <c r="G45" i="3"/>
  <c r="AN47" i="3"/>
  <c r="AN45" i="3"/>
  <c r="AO45" i="3" s="1"/>
  <c r="L49" i="3"/>
  <c r="AN43" i="3"/>
  <c r="G49" i="3"/>
  <c r="AN46" i="3"/>
  <c r="AO46" i="3" s="1"/>
  <c r="L48" i="3"/>
  <c r="G48" i="3"/>
  <c r="G46" i="3"/>
  <c r="L46" i="3"/>
  <c r="AN48" i="3"/>
  <c r="AN44" i="3"/>
  <c r="L45" i="3"/>
  <c r="AN49" i="3"/>
  <c r="G47" i="3"/>
  <c r="H47" i="3" s="1"/>
  <c r="N48" i="3"/>
  <c r="L12" i="1"/>
  <c r="F12" i="1" s="1"/>
  <c r="L13" i="1"/>
  <c r="L19" i="1"/>
  <c r="F14" i="6"/>
  <c r="F43" i="6"/>
  <c r="F20" i="6"/>
  <c r="L43" i="3"/>
  <c r="G43" i="3"/>
  <c r="L44" i="3"/>
  <c r="G44" i="3"/>
  <c r="N26" i="1"/>
  <c r="L16" i="1"/>
  <c r="F16" i="1" s="1"/>
  <c r="G16" i="1"/>
  <c r="G24" i="1"/>
  <c r="L24" i="1"/>
  <c r="L31" i="1"/>
  <c r="F31" i="1" s="1"/>
  <c r="G31" i="1"/>
  <c r="H31" i="1" s="1"/>
  <c r="L40" i="1"/>
  <c r="F40" i="1" s="1"/>
  <c r="G40" i="1"/>
  <c r="H40" i="1" s="1"/>
  <c r="G10" i="1"/>
  <c r="L34" i="1"/>
  <c r="F34" i="1" s="1"/>
  <c r="G34" i="1"/>
  <c r="H34" i="1" s="1"/>
  <c r="F10" i="1"/>
  <c r="G17" i="1"/>
  <c r="L17" i="1"/>
  <c r="F17" i="1" s="1"/>
  <c r="L27" i="1"/>
  <c r="F27" i="1" s="1"/>
  <c r="G27" i="1"/>
  <c r="L39" i="1"/>
  <c r="F39" i="1" s="1"/>
  <c r="G39" i="1"/>
  <c r="H39" i="1" s="1"/>
  <c r="L36" i="1"/>
  <c r="F36" i="1" s="1"/>
  <c r="G36" i="1"/>
  <c r="H36" i="1" s="1"/>
  <c r="L18" i="1"/>
  <c r="F18" i="1" s="1"/>
  <c r="G18" i="1"/>
  <c r="L23" i="1"/>
  <c r="F23" i="1" s="1"/>
  <c r="G23" i="1"/>
  <c r="P11" i="1"/>
  <c r="F11" i="1" s="1"/>
  <c r="G11" i="1"/>
  <c r="G19" i="1"/>
  <c r="L32" i="1"/>
  <c r="F32" i="1" s="1"/>
  <c r="G32" i="1"/>
  <c r="H32" i="1" s="1"/>
  <c r="L37" i="1"/>
  <c r="F37" i="1" s="1"/>
  <c r="G37" i="1"/>
  <c r="H37" i="1" s="1"/>
  <c r="L28" i="1"/>
  <c r="F28" i="1" s="1"/>
  <c r="G28" i="1"/>
  <c r="L20" i="1"/>
  <c r="F20" i="1" s="1"/>
  <c r="G20" i="1"/>
  <c r="G41" i="1"/>
  <c r="H41" i="1" s="1"/>
  <c r="L26" i="1"/>
  <c r="G26" i="1"/>
  <c r="L35" i="1"/>
  <c r="F35" i="1" s="1"/>
  <c r="G35" i="1"/>
  <c r="H35" i="1" s="1"/>
  <c r="L42" i="1"/>
  <c r="F42" i="1" s="1"/>
  <c r="G42" i="1"/>
  <c r="H42" i="1" s="1"/>
  <c r="L33" i="1"/>
  <c r="F33" i="1" s="1"/>
  <c r="G33" i="1"/>
  <c r="H33" i="1" s="1"/>
  <c r="L14" i="1"/>
  <c r="F14" i="1" s="1"/>
  <c r="G14" i="1"/>
  <c r="L25" i="1"/>
  <c r="F25" i="1" s="1"/>
  <c r="G25" i="1"/>
  <c r="P13" i="1"/>
  <c r="G13" i="1"/>
  <c r="L21" i="1"/>
  <c r="F21" i="1" s="1"/>
  <c r="G21" i="1"/>
  <c r="L29" i="1"/>
  <c r="F29" i="1" s="1"/>
  <c r="G29" i="1"/>
  <c r="L22" i="1"/>
  <c r="F22" i="1" s="1"/>
  <c r="G22" i="1"/>
  <c r="L38" i="1"/>
  <c r="F38" i="1" s="1"/>
  <c r="G38" i="1"/>
  <c r="H38" i="1" s="1"/>
  <c r="G12" i="1"/>
  <c r="L30" i="1"/>
  <c r="F30" i="1" s="1"/>
  <c r="G30" i="1"/>
  <c r="G15" i="1"/>
  <c r="L15" i="1"/>
  <c r="F15" i="1" s="1"/>
  <c r="AN10" i="1"/>
  <c r="AO10" i="1" s="1"/>
  <c r="H19" i="2" l="1"/>
  <c r="H21" i="3"/>
  <c r="J44" i="5"/>
  <c r="J43" i="5"/>
  <c r="H16" i="3"/>
  <c r="H25" i="3"/>
  <c r="H26" i="3"/>
  <c r="H23" i="3"/>
  <c r="F24" i="1"/>
  <c r="H25" i="2"/>
  <c r="H10" i="2"/>
  <c r="H43" i="2"/>
  <c r="H22" i="2"/>
  <c r="H15" i="2"/>
  <c r="H11" i="2"/>
  <c r="H16" i="2"/>
  <c r="H24" i="3"/>
  <c r="H12" i="3"/>
  <c r="J31" i="5"/>
  <c r="J45" i="5"/>
  <c r="F44" i="3"/>
  <c r="F46" i="3"/>
  <c r="F13" i="1"/>
  <c r="H21" i="1"/>
  <c r="H15" i="1"/>
  <c r="H29" i="1"/>
  <c r="F43" i="3"/>
  <c r="H46" i="3"/>
  <c r="F48" i="3"/>
  <c r="H28" i="1"/>
  <c r="H45" i="3"/>
  <c r="AO43" i="2"/>
  <c r="J43" i="2" s="1"/>
  <c r="I43" i="2"/>
  <c r="AO44" i="2"/>
  <c r="J44" i="2" s="1"/>
  <c r="I44" i="2"/>
  <c r="AO46" i="2"/>
  <c r="J46" i="2" s="1"/>
  <c r="I46" i="2"/>
  <c r="I45" i="2"/>
  <c r="AO45" i="2"/>
  <c r="J45" i="2" s="1"/>
  <c r="H22" i="1"/>
  <c r="H18" i="1"/>
  <c r="H30" i="1"/>
  <c r="H27" i="1"/>
  <c r="H26" i="1"/>
  <c r="F19" i="1"/>
  <c r="F47" i="3"/>
  <c r="H49" i="3"/>
  <c r="H44" i="3"/>
  <c r="F45" i="3"/>
  <c r="F26" i="1"/>
  <c r="I47" i="3"/>
  <c r="I49" i="3"/>
  <c r="AO43" i="3"/>
  <c r="I48" i="3"/>
  <c r="F49" i="3"/>
  <c r="AO47" i="3"/>
  <c r="AO49" i="3"/>
  <c r="I45" i="3"/>
  <c r="AO44" i="3"/>
  <c r="J45" i="3" s="1"/>
  <c r="AO48" i="3"/>
  <c r="J46" i="3" s="1"/>
  <c r="I46" i="3"/>
  <c r="H43" i="3"/>
  <c r="H48" i="3"/>
  <c r="H19" i="1"/>
  <c r="H25" i="1"/>
  <c r="H17" i="1"/>
  <c r="H23" i="1"/>
  <c r="H24" i="1"/>
  <c r="H12" i="1"/>
  <c r="H16" i="1"/>
  <c r="H14" i="1"/>
  <c r="I44" i="3"/>
  <c r="I43" i="3"/>
  <c r="H20" i="1"/>
  <c r="H13" i="1"/>
  <c r="I41" i="1"/>
  <c r="I25" i="1"/>
  <c r="I14" i="1"/>
  <c r="I20" i="1"/>
  <c r="H10" i="1"/>
  <c r="I31" i="1"/>
  <c r="I15" i="1"/>
  <c r="I22" i="1"/>
  <c r="I21" i="1"/>
  <c r="I35" i="1"/>
  <c r="I12" i="1"/>
  <c r="I23" i="1"/>
  <c r="I34" i="1"/>
  <c r="I40" i="1"/>
  <c r="I24" i="1"/>
  <c r="I19" i="1"/>
  <c r="I13" i="1"/>
  <c r="I33" i="1"/>
  <c r="I28" i="1"/>
  <c r="H11" i="1"/>
  <c r="I36" i="1"/>
  <c r="I27" i="1"/>
  <c r="I30" i="1"/>
  <c r="I18" i="1"/>
  <c r="I17" i="1"/>
  <c r="I11" i="1"/>
  <c r="J10" i="1"/>
  <c r="I10" i="1"/>
  <c r="I38" i="1"/>
  <c r="I29" i="1"/>
  <c r="I42" i="1"/>
  <c r="I26" i="1"/>
  <c r="I37" i="1"/>
  <c r="I32" i="1"/>
  <c r="I39" i="1"/>
  <c r="I16" i="1"/>
  <c r="J48" i="3" l="1"/>
  <c r="J47" i="3"/>
  <c r="J49" i="3"/>
  <c r="J22" i="1"/>
  <c r="J29" i="1"/>
  <c r="J27" i="1"/>
  <c r="J30" i="1"/>
  <c r="J28" i="1"/>
  <c r="J18" i="1"/>
  <c r="J31" i="1"/>
  <c r="J44" i="3" l="1"/>
  <c r="J43" i="3"/>
  <c r="J26" i="1"/>
  <c r="J23" i="1"/>
  <c r="J20" i="1"/>
  <c r="J25" i="1"/>
  <c r="J24" i="1"/>
  <c r="J13" i="1"/>
  <c r="J15" i="1"/>
  <c r="J17" i="1"/>
  <c r="J19" i="1"/>
  <c r="J21" i="1"/>
  <c r="J11" i="1"/>
  <c r="J12" i="1"/>
  <c r="J16" i="1"/>
  <c r="J14" i="1"/>
  <c r="J34" i="6"/>
  <c r="J29" i="6"/>
  <c r="J40" i="6"/>
  <c r="J32" i="6"/>
  <c r="J37" i="6"/>
  <c r="J33" i="6"/>
  <c r="J42" i="6"/>
  <c r="J38" i="6"/>
  <c r="J28" i="6"/>
  <c r="J39" i="6"/>
  <c r="J30" i="6"/>
  <c r="J41" i="6"/>
  <c r="J35" i="6"/>
  <c r="J36" i="6"/>
  <c r="J27" i="6"/>
  <c r="J26" i="6"/>
  <c r="J31" i="6"/>
  <c r="J44" i="6"/>
  <c r="J45" i="6"/>
  <c r="J34" i="1" l="1"/>
  <c r="J32" i="1"/>
  <c r="J35" i="1"/>
  <c r="J36" i="1"/>
  <c r="J33" i="1"/>
  <c r="J41" i="1"/>
  <c r="J40" i="1"/>
  <c r="J38" i="1"/>
  <c r="J37" i="1"/>
  <c r="J42" i="1"/>
  <c r="J39" i="1"/>
</calcChain>
</file>

<file path=xl/sharedStrings.xml><?xml version="1.0" encoding="utf-8"?>
<sst xmlns="http://schemas.openxmlformats.org/spreadsheetml/2006/main" count="891" uniqueCount="171">
  <si>
    <t xml:space="preserve">     WINTER</t>
  </si>
  <si>
    <t>SHOOT :</t>
  </si>
  <si>
    <t>1W</t>
  </si>
  <si>
    <t>2W</t>
  </si>
  <si>
    <t>3W</t>
  </si>
  <si>
    <t>4W</t>
  </si>
  <si>
    <t>5W</t>
  </si>
  <si>
    <t>6W</t>
  </si>
  <si>
    <t>7W</t>
  </si>
  <si>
    <t>8W</t>
  </si>
  <si>
    <t>TOTAL</t>
  </si>
  <si>
    <t>AVERAGE</t>
  </si>
  <si>
    <t>GRAND</t>
  </si>
  <si>
    <t>TOTAL PTS</t>
  </si>
  <si>
    <t>POSITION</t>
  </si>
  <si>
    <t xml:space="preserve">              HIGHEST SCORE</t>
  </si>
  <si>
    <t>HIGHEST SCORE</t>
  </si>
  <si>
    <t>SHOOTS</t>
  </si>
  <si>
    <t>% FOR</t>
  </si>
  <si>
    <t>NAME</t>
  </si>
  <si>
    <t>BFTA NO</t>
  </si>
  <si>
    <t>CLUB</t>
  </si>
  <si>
    <t>SLAM</t>
  </si>
  <si>
    <t>BEST OF</t>
  </si>
  <si>
    <t>IN</t>
  </si>
  <si>
    <t>SC</t>
  </si>
  <si>
    <t>PTS</t>
  </si>
  <si>
    <t>%</t>
  </si>
  <si>
    <t>ENTERED</t>
  </si>
  <si>
    <t>SEASON</t>
  </si>
  <si>
    <t>QUALIFIER</t>
  </si>
  <si>
    <t>POINTS</t>
  </si>
  <si>
    <t>5 SHOOTS</t>
  </si>
  <si>
    <t>SERIES</t>
  </si>
  <si>
    <t>ATTENDED</t>
  </si>
  <si>
    <r>
      <t xml:space="preserve">      </t>
    </r>
    <r>
      <rPr>
        <b/>
        <sz val="20"/>
        <rFont val="Arial"/>
        <family val="2"/>
      </rPr>
      <t>AA CLASS WINTER</t>
    </r>
  </si>
  <si>
    <t>SHOOT VENUE</t>
  </si>
  <si>
    <r>
      <t xml:space="preserve">      </t>
    </r>
    <r>
      <rPr>
        <b/>
        <sz val="20"/>
        <rFont val="Arial"/>
        <family val="2"/>
      </rPr>
      <t>A CLASS WINTER</t>
    </r>
  </si>
  <si>
    <t>Shoots</t>
  </si>
  <si>
    <t>Attended</t>
  </si>
  <si>
    <t>Last</t>
  </si>
  <si>
    <t>Last Season</t>
  </si>
  <si>
    <t>Season</t>
  </si>
  <si>
    <t>Date</t>
  </si>
  <si>
    <t>of First</t>
  </si>
  <si>
    <t>Shoot</t>
  </si>
  <si>
    <t>Shoot Venue</t>
  </si>
  <si>
    <t xml:space="preserve">      UNGRADED CLASS WINTER</t>
  </si>
  <si>
    <t>QUARRY</t>
  </si>
  <si>
    <t>Draw Number</t>
  </si>
  <si>
    <t>PRESENT</t>
  </si>
  <si>
    <t>RESERVES</t>
  </si>
  <si>
    <r>
      <t xml:space="preserve">  </t>
    </r>
    <r>
      <rPr>
        <b/>
        <sz val="18"/>
        <rFont val="Arial"/>
        <family val="2"/>
      </rPr>
      <t xml:space="preserve"> SPRINGER CLASS WINTER SERIES</t>
    </r>
  </si>
  <si>
    <t>JOHN.C</t>
  </si>
  <si>
    <t xml:space="preserve">          2018-2019</t>
  </si>
  <si>
    <r>
      <t xml:space="preserve">     </t>
    </r>
    <r>
      <rPr>
        <b/>
        <sz val="18"/>
        <rFont val="Arial"/>
        <family val="2"/>
      </rPr>
      <t xml:space="preserve"> B CLASS WINTER</t>
    </r>
  </si>
  <si>
    <t xml:space="preserve">      C CLASS WINTER</t>
  </si>
  <si>
    <t xml:space="preserve"> OAKTREE</t>
  </si>
  <si>
    <t xml:space="preserve"> CASTLETON</t>
  </si>
  <si>
    <t xml:space="preserve">  NELSON </t>
  </si>
  <si>
    <t xml:space="preserve"> B/GWENT</t>
  </si>
  <si>
    <t xml:space="preserve"> QUARRY</t>
  </si>
  <si>
    <t>GRAND SLAM QUALIFIERS 2018-19</t>
  </si>
  <si>
    <t>BASSETT.M</t>
  </si>
  <si>
    <t>BEAUGIE.R</t>
  </si>
  <si>
    <t>CARRANGHER.H</t>
  </si>
  <si>
    <t>OAKTREE</t>
  </si>
  <si>
    <t>CORBETT.C</t>
  </si>
  <si>
    <t>CROCKER.J</t>
  </si>
  <si>
    <t>TONDU</t>
  </si>
  <si>
    <t>DAVIES.J</t>
  </si>
  <si>
    <t>DAVIES.P</t>
  </si>
  <si>
    <t>EVANS.S</t>
  </si>
  <si>
    <t>FALCONER.D</t>
  </si>
  <si>
    <t>NELSON</t>
  </si>
  <si>
    <t>HARRIS.JACK</t>
  </si>
  <si>
    <t>HARRIS.JASON</t>
  </si>
  <si>
    <t>HAYMAN.N</t>
  </si>
  <si>
    <t>JAMES.G</t>
  </si>
  <si>
    <t>KEYWORTH.C</t>
  </si>
  <si>
    <t>MAHER.P</t>
  </si>
  <si>
    <t>CASTLETON</t>
  </si>
  <si>
    <t>POWELL.G</t>
  </si>
  <si>
    <t>POWNEY.K</t>
  </si>
  <si>
    <t>WILLIAMS.D</t>
  </si>
  <si>
    <t>WILLIAMS.G</t>
  </si>
  <si>
    <t>DUBERLEY.S</t>
  </si>
  <si>
    <t>B/GWENT</t>
  </si>
  <si>
    <t>GAGE.D</t>
  </si>
  <si>
    <t>HUGHES.R</t>
  </si>
  <si>
    <t>JACOB.J</t>
  </si>
  <si>
    <t>JOHNSTON.J</t>
  </si>
  <si>
    <t>JONES.A</t>
  </si>
  <si>
    <t>K.PHILLIPS</t>
  </si>
  <si>
    <t>KHAN.Z</t>
  </si>
  <si>
    <t>LANGFORD.B</t>
  </si>
  <si>
    <t>PARRY.J</t>
  </si>
  <si>
    <t>POTHECAREY.K</t>
  </si>
  <si>
    <t>POULTER.S</t>
  </si>
  <si>
    <t>ROBINSON.G</t>
  </si>
  <si>
    <t xml:space="preserve">SUMMERS.R </t>
  </si>
  <si>
    <t>THOMAS.K</t>
  </si>
  <si>
    <t>COOPER.D</t>
  </si>
  <si>
    <t>DAVIS.M</t>
  </si>
  <si>
    <t>GOOCH.J</t>
  </si>
  <si>
    <t>GOULD.T</t>
  </si>
  <si>
    <t>HAMER.C</t>
  </si>
  <si>
    <t>HAMMOND.P</t>
  </si>
  <si>
    <t>HIGGINS.A</t>
  </si>
  <si>
    <t>HORROCKS.D</t>
  </si>
  <si>
    <t>JACOB.P</t>
  </si>
  <si>
    <t>LONG.M</t>
  </si>
  <si>
    <t>MATHOULIN.K</t>
  </si>
  <si>
    <t>MORGAN.C</t>
  </si>
  <si>
    <t>MORGAN.N</t>
  </si>
  <si>
    <t>MORTLOCK.J</t>
  </si>
  <si>
    <t>O'CALLAGHAN.J</t>
  </si>
  <si>
    <t>SHELDON.S</t>
  </si>
  <si>
    <t>STRANGE.G</t>
  </si>
  <si>
    <t>THOMAS.H</t>
  </si>
  <si>
    <t>BOWEN.V</t>
  </si>
  <si>
    <t>BURFORD.A</t>
  </si>
  <si>
    <t>DAVIES.K</t>
  </si>
  <si>
    <t>GRIFFITHS.C</t>
  </si>
  <si>
    <t>HARRIS.L</t>
  </si>
  <si>
    <t>HICKS.D</t>
  </si>
  <si>
    <t>JAMES.A</t>
  </si>
  <si>
    <t>KINGSHOT.S</t>
  </si>
  <si>
    <t>KOCIOMBAS.J</t>
  </si>
  <si>
    <t>KOCIOMBAS.S</t>
  </si>
  <si>
    <t>CASTLE</t>
  </si>
  <si>
    <t>LEONARD.M</t>
  </si>
  <si>
    <t>MARTIN.K</t>
  </si>
  <si>
    <t>TONDU TC</t>
  </si>
  <si>
    <t>MEEK.W</t>
  </si>
  <si>
    <t>THOMAS.M</t>
  </si>
  <si>
    <t>HALLAH.G</t>
  </si>
  <si>
    <t>HALLAH.R</t>
  </si>
  <si>
    <t>JONES.D</t>
  </si>
  <si>
    <t>BENDON.D</t>
  </si>
  <si>
    <t>FARBROTHER.J</t>
  </si>
  <si>
    <t>HAWKINS.D</t>
  </si>
  <si>
    <t>PRICE.S</t>
  </si>
  <si>
    <t>SUMMERS.R</t>
  </si>
  <si>
    <t>ALEXANDER.R</t>
  </si>
  <si>
    <t>ALEXANDER.RACHAEL</t>
  </si>
  <si>
    <t>BENDON.G</t>
  </si>
  <si>
    <t>BENNETT.J</t>
  </si>
  <si>
    <t>BURGESS.A</t>
  </si>
  <si>
    <t>DAVIES.L</t>
  </si>
  <si>
    <t>FOURACRES.T</t>
  </si>
  <si>
    <t>HATHWAY.R</t>
  </si>
  <si>
    <t>HEAD.JULIAN</t>
  </si>
  <si>
    <t>LAND.C</t>
  </si>
  <si>
    <t>LASHBROOK.J</t>
  </si>
  <si>
    <t>LEWIS.J</t>
  </si>
  <si>
    <t>NATHAN.C</t>
  </si>
  <si>
    <t>PITMAN.O</t>
  </si>
  <si>
    <t>PORTHCARY.K</t>
  </si>
  <si>
    <t>SMITH.A</t>
  </si>
  <si>
    <t>SMITH.B</t>
  </si>
  <si>
    <t>WILLIAMS.B</t>
  </si>
  <si>
    <t>WILLIS.B</t>
  </si>
  <si>
    <t>CHUBB.S</t>
  </si>
  <si>
    <r>
      <t xml:space="preserve">     </t>
    </r>
    <r>
      <rPr>
        <b/>
        <sz val="20"/>
        <rFont val="Arial"/>
        <family val="2"/>
      </rPr>
      <t xml:space="preserve"> OPEN  CLASS WINTER</t>
    </r>
  </si>
  <si>
    <t>17.06.18</t>
  </si>
  <si>
    <t>04.02.18</t>
  </si>
  <si>
    <t>04.11.18</t>
  </si>
  <si>
    <t>SMITH.J</t>
  </si>
  <si>
    <t xml:space="preserve">  TONDU</t>
  </si>
  <si>
    <t>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</si>
</sst>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28"/>
      <name val="Franklin Gothic Medium"/>
      <family val="2"/>
    </font>
    <font>
      <b/>
      <sz val="36"/>
      <name val="Franklin Gothic Medium"/>
      <family val="2"/>
    </font>
    <font>
      <sz val="22"/>
      <name val="Arial"/>
      <family val="2"/>
    </font>
    <font>
      <u/>
      <sz val="2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b/>
      <sz val="22"/>
      <name val="Arial"/>
      <family val="2"/>
    </font>
    <font>
      <b/>
      <sz val="22"/>
      <name val="Franklin Gothic Medium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BBA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2">
    <xf numFmtId="0" fontId="0" fillId="0" borderId="0" xfId="0"/>
    <xf numFmtId="0" fontId="7" fillId="4" borderId="8" xfId="0" applyNumberFormat="1" applyFont="1" applyFill="1" applyBorder="1" applyAlignment="1" applyProtection="1">
      <alignment vertical="center"/>
      <protection locked="0"/>
    </xf>
    <xf numFmtId="0" fontId="2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protection locked="0"/>
    </xf>
    <xf numFmtId="0" fontId="10" fillId="0" borderId="12" xfId="0" applyNumberFormat="1" applyFont="1" applyBorder="1" applyProtection="1">
      <protection locked="0"/>
    </xf>
    <xf numFmtId="0" fontId="2" fillId="0" borderId="13" xfId="0" applyNumberFormat="1" applyFont="1" applyBorder="1" applyAlignment="1"/>
    <xf numFmtId="0" fontId="2" fillId="0" borderId="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7" fillId="4" borderId="8" xfId="0" applyNumberFormat="1" applyFont="1" applyFill="1" applyBorder="1" applyAlignment="1" applyProtection="1">
      <alignment horizontal="right"/>
      <protection locked="0"/>
    </xf>
    <xf numFmtId="0" fontId="12" fillId="4" borderId="8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protection locked="0"/>
    </xf>
    <xf numFmtId="0" fontId="2" fillId="0" borderId="20" xfId="0" applyNumberFormat="1" applyFont="1" applyBorder="1" applyAlignment="1"/>
    <xf numFmtId="0" fontId="10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13" fillId="4" borderId="8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/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7" fillId="3" borderId="26" xfId="0" applyNumberFormat="1" applyFont="1" applyFill="1" applyBorder="1" applyAlignment="1">
      <alignment horizontal="center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14" fillId="4" borderId="8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>
      <alignment horizontal="center"/>
    </xf>
    <xf numFmtId="1" fontId="16" fillId="3" borderId="29" xfId="0" applyNumberFormat="1" applyFont="1" applyFill="1" applyBorder="1" applyAlignment="1">
      <alignment horizontal="center"/>
    </xf>
    <xf numFmtId="0" fontId="17" fillId="3" borderId="30" xfId="0" applyNumberFormat="1" applyFont="1" applyFill="1" applyBorder="1" applyAlignment="1" applyProtection="1">
      <alignment horizontal="center"/>
    </xf>
    <xf numFmtId="0" fontId="17" fillId="4" borderId="8" xfId="0" applyNumberFormat="1" applyFont="1" applyFill="1" applyBorder="1" applyAlignment="1" applyProtection="1">
      <alignment horizontal="center"/>
      <protection locked="0"/>
    </xf>
    <xf numFmtId="1" fontId="16" fillId="4" borderId="8" xfId="0" applyNumberFormat="1" applyFont="1" applyFill="1" applyBorder="1" applyAlignment="1" applyProtection="1">
      <alignment horizontal="center"/>
    </xf>
    <xf numFmtId="2" fontId="18" fillId="0" borderId="8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11" fillId="6" borderId="15" xfId="0" applyNumberFormat="1" applyFont="1" applyFill="1" applyBorder="1" applyAlignment="1" applyProtection="1">
      <protection locked="0"/>
    </xf>
    <xf numFmtId="0" fontId="7" fillId="6" borderId="16" xfId="0" applyNumberFormat="1" applyFont="1" applyFill="1" applyBorder="1" applyAlignment="1"/>
    <xf numFmtId="0" fontId="0" fillId="6" borderId="15" xfId="0" applyNumberFormat="1" applyFill="1" applyBorder="1" applyProtection="1">
      <protection locked="0"/>
    </xf>
    <xf numFmtId="0" fontId="7" fillId="6" borderId="16" xfId="0" applyNumberFormat="1" applyFont="1" applyFill="1" applyBorder="1" applyAlignment="1" applyProtection="1">
      <alignment horizontal="center"/>
      <protection locked="0"/>
    </xf>
    <xf numFmtId="0" fontId="11" fillId="6" borderId="17" xfId="0" applyNumberFormat="1" applyFont="1" applyFill="1" applyBorder="1" applyAlignment="1">
      <alignment horizontal="center"/>
    </xf>
    <xf numFmtId="0" fontId="11" fillId="6" borderId="15" xfId="0" applyNumberFormat="1" applyFont="1" applyFill="1" applyBorder="1" applyAlignment="1">
      <alignment horizontal="center"/>
    </xf>
    <xf numFmtId="0" fontId="7" fillId="6" borderId="5" xfId="0" applyNumberFormat="1" applyFont="1" applyFill="1" applyBorder="1" applyAlignment="1" applyProtection="1">
      <alignment horizontal="center"/>
      <protection locked="0"/>
    </xf>
    <xf numFmtId="0" fontId="7" fillId="6" borderId="15" xfId="0" applyNumberFormat="1" applyFont="1" applyFill="1" applyBorder="1" applyAlignment="1">
      <alignment horizontal="center"/>
    </xf>
    <xf numFmtId="0" fontId="11" fillId="6" borderId="16" xfId="0" applyNumberFormat="1" applyFont="1" applyFill="1" applyBorder="1" applyAlignment="1">
      <alignment horizontal="center"/>
    </xf>
    <xf numFmtId="0" fontId="13" fillId="6" borderId="16" xfId="0" applyNumberFormat="1" applyFont="1" applyFill="1" applyBorder="1" applyAlignment="1">
      <alignment horizontal="center"/>
    </xf>
    <xf numFmtId="0" fontId="11" fillId="6" borderId="2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 applyProtection="1">
      <alignment horizontal="center"/>
      <protection locked="0"/>
    </xf>
    <xf numFmtId="0" fontId="11" fillId="6" borderId="26" xfId="0" applyNumberFormat="1" applyFont="1" applyFill="1" applyBorder="1" applyAlignment="1">
      <alignment horizontal="center"/>
    </xf>
    <xf numFmtId="0" fontId="11" fillId="6" borderId="10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>
      <alignment horizontal="center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14" fillId="6" borderId="26" xfId="0" applyNumberFormat="1" applyFont="1" applyFill="1" applyBorder="1" applyAlignment="1" applyProtection="1">
      <alignment horizontal="center"/>
      <protection locked="0"/>
    </xf>
    <xf numFmtId="0" fontId="0" fillId="6" borderId="0" xfId="0" applyNumberFormat="1" applyFill="1" applyBorder="1" applyAlignment="1" applyProtection="1">
      <alignment horizontal="center"/>
      <protection locked="0"/>
    </xf>
    <xf numFmtId="0" fontId="14" fillId="6" borderId="15" xfId="0" applyNumberFormat="1" applyFont="1" applyFill="1" applyBorder="1" applyAlignment="1" applyProtection="1">
      <alignment horizontal="center"/>
      <protection locked="0"/>
    </xf>
    <xf numFmtId="0" fontId="0" fillId="6" borderId="6" xfId="0" applyNumberFormat="1" applyFill="1" applyBorder="1" applyAlignment="1" applyProtection="1">
      <alignment horizontal="center"/>
      <protection locked="0"/>
    </xf>
    <xf numFmtId="0" fontId="14" fillId="6" borderId="9" xfId="0" applyNumberFormat="1" applyFont="1" applyFill="1" applyBorder="1" applyAlignment="1" applyProtection="1">
      <alignment horizontal="center"/>
      <protection locked="0"/>
    </xf>
    <xf numFmtId="0" fontId="7" fillId="6" borderId="4" xfId="0" applyNumberFormat="1" applyFont="1" applyFill="1" applyBorder="1" applyAlignment="1" applyProtection="1">
      <alignment vertical="center"/>
      <protection locked="0"/>
    </xf>
    <xf numFmtId="0" fontId="8" fillId="6" borderId="5" xfId="0" applyNumberFormat="1" applyFont="1" applyFill="1" applyBorder="1" applyAlignment="1" applyProtection="1">
      <protection locked="0"/>
    </xf>
    <xf numFmtId="0" fontId="8" fillId="6" borderId="7" xfId="0" applyNumberFormat="1" applyFont="1" applyFill="1" applyBorder="1" applyAlignment="1" applyProtection="1">
      <protection locked="0"/>
    </xf>
    <xf numFmtId="0" fontId="7" fillId="6" borderId="4" xfId="0" applyNumberFormat="1" applyFont="1" applyFill="1" applyBorder="1" applyAlignment="1" applyProtection="1">
      <alignment horizontal="left"/>
      <protection locked="0"/>
    </xf>
    <xf numFmtId="0" fontId="7" fillId="6" borderId="5" xfId="0" applyNumberFormat="1" applyFont="1" applyFill="1" applyBorder="1" applyAlignment="1" applyProtection="1">
      <alignment horizontal="left"/>
      <protection locked="0"/>
    </xf>
    <xf numFmtId="0" fontId="7" fillId="6" borderId="6" xfId="0" applyNumberFormat="1" applyFont="1" applyFill="1" applyBorder="1" applyAlignment="1" applyProtection="1">
      <alignment horizontal="left"/>
      <protection locked="0"/>
    </xf>
    <xf numFmtId="0" fontId="7" fillId="6" borderId="10" xfId="0" applyNumberFormat="1" applyFont="1" applyFill="1" applyBorder="1" applyAlignment="1" applyProtection="1">
      <alignment horizontal="left"/>
      <protection locked="0"/>
    </xf>
    <xf numFmtId="0" fontId="7" fillId="6" borderId="7" xfId="0" applyNumberFormat="1" applyFont="1" applyFill="1" applyBorder="1" applyAlignment="1" applyProtection="1">
      <alignment horizontal="left"/>
      <protection locked="0"/>
    </xf>
    <xf numFmtId="0" fontId="2" fillId="6" borderId="1" xfId="0" applyNumberFormat="1" applyFont="1" applyFill="1" applyBorder="1" applyAlignment="1" applyProtection="1">
      <protection locked="0"/>
    </xf>
    <xf numFmtId="0" fontId="2" fillId="6" borderId="2" xfId="0" applyNumberFormat="1" applyFont="1" applyFill="1" applyBorder="1" applyAlignment="1" applyProtection="1">
      <protection locked="0"/>
    </xf>
    <xf numFmtId="0" fontId="3" fillId="6" borderId="2" xfId="0" applyNumberFormat="1" applyFont="1" applyFill="1" applyBorder="1" applyAlignment="1" applyProtection="1">
      <protection locked="0"/>
    </xf>
    <xf numFmtId="0" fontId="2" fillId="6" borderId="3" xfId="0" applyNumberFormat="1" applyFont="1" applyFill="1" applyBorder="1" applyAlignment="1" applyProtection="1">
      <protection locked="0"/>
    </xf>
    <xf numFmtId="0" fontId="4" fillId="6" borderId="2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6" fillId="6" borderId="3" xfId="0" applyNumberFormat="1" applyFont="1" applyFill="1" applyBorder="1" applyAlignment="1" applyProtection="1">
      <protection locked="0"/>
    </xf>
    <xf numFmtId="0" fontId="9" fillId="6" borderId="9" xfId="0" applyNumberFormat="1" applyFont="1" applyFill="1" applyBorder="1" applyAlignment="1" applyProtection="1">
      <alignment vertical="top"/>
      <protection locked="0"/>
    </xf>
    <xf numFmtId="0" fontId="2" fillId="6" borderId="6" xfId="0" applyNumberFormat="1" applyFont="1" applyFill="1" applyBorder="1" applyAlignment="1" applyProtection="1">
      <alignment vertical="top"/>
      <protection locked="0"/>
    </xf>
    <xf numFmtId="0" fontId="7" fillId="6" borderId="6" xfId="0" applyNumberFormat="1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4" xfId="0" applyFill="1" applyBorder="1"/>
    <xf numFmtId="0" fontId="7" fillId="6" borderId="5" xfId="0" applyFont="1" applyFill="1" applyBorder="1"/>
    <xf numFmtId="0" fontId="19" fillId="6" borderId="7" xfId="0" applyFont="1" applyFill="1" applyBorder="1"/>
    <xf numFmtId="0" fontId="11" fillId="6" borderId="16" xfId="0" applyFont="1" applyFill="1" applyBorder="1"/>
    <xf numFmtId="0" fontId="17" fillId="7" borderId="27" xfId="0" applyNumberFormat="1" applyFont="1" applyFill="1" applyBorder="1" applyAlignment="1" applyProtection="1">
      <alignment horizontal="center"/>
      <protection locked="0"/>
    </xf>
    <xf numFmtId="1" fontId="16" fillId="7" borderId="12" xfId="0" applyNumberFormat="1" applyFont="1" applyFill="1" applyBorder="1" applyAlignment="1" applyProtection="1">
      <alignment horizontal="center"/>
    </xf>
    <xf numFmtId="0" fontId="17" fillId="7" borderId="33" xfId="0" applyNumberFormat="1" applyFont="1" applyFill="1" applyBorder="1" applyAlignment="1" applyProtection="1">
      <alignment horizontal="center"/>
      <protection locked="0"/>
    </xf>
    <xf numFmtId="1" fontId="16" fillId="7" borderId="34" xfId="0" applyNumberFormat="1" applyFont="1" applyFill="1" applyBorder="1" applyAlignment="1" applyProtection="1">
      <alignment horizontal="center"/>
    </xf>
    <xf numFmtId="1" fontId="16" fillId="7" borderId="35" xfId="0" applyNumberFormat="1" applyFont="1" applyFill="1" applyBorder="1" applyAlignment="1" applyProtection="1">
      <alignment horizontal="left" indent="1"/>
    </xf>
    <xf numFmtId="0" fontId="17" fillId="7" borderId="36" xfId="0" applyNumberFormat="1" applyFont="1" applyFill="1" applyBorder="1" applyAlignment="1" applyProtection="1">
      <alignment horizontal="center"/>
      <protection locked="0"/>
    </xf>
    <xf numFmtId="1" fontId="16" fillId="7" borderId="30" xfId="0" applyNumberFormat="1" applyFont="1" applyFill="1" applyBorder="1" applyAlignment="1" applyProtection="1">
      <alignment horizontal="center"/>
    </xf>
    <xf numFmtId="0" fontId="17" fillId="7" borderId="29" xfId="0" applyNumberFormat="1" applyFont="1" applyFill="1" applyBorder="1" applyAlignment="1" applyProtection="1">
      <alignment horizontal="center"/>
      <protection locked="0"/>
    </xf>
    <xf numFmtId="0" fontId="17" fillId="7" borderId="38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center"/>
    </xf>
    <xf numFmtId="1" fontId="16" fillId="7" borderId="32" xfId="0" applyNumberFormat="1" applyFont="1" applyFill="1" applyBorder="1" applyAlignment="1" applyProtection="1">
      <alignment horizontal="left" indent="1"/>
    </xf>
    <xf numFmtId="0" fontId="17" fillId="7" borderId="28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>
      <alignment horizontal="center"/>
    </xf>
    <xf numFmtId="0" fontId="12" fillId="8" borderId="10" xfId="0" applyFont="1" applyFill="1" applyBorder="1"/>
    <xf numFmtId="0" fontId="7" fillId="8" borderId="4" xfId="0" applyNumberFormat="1" applyFont="1" applyFill="1" applyBorder="1" applyAlignment="1" applyProtection="1">
      <protection locked="0"/>
    </xf>
    <xf numFmtId="0" fontId="12" fillId="8" borderId="5" xfId="0" applyNumberFormat="1" applyFont="1" applyFill="1" applyBorder="1" applyAlignment="1" applyProtection="1">
      <protection locked="0"/>
    </xf>
    <xf numFmtId="0" fontId="7" fillId="8" borderId="4" xfId="0" applyNumberFormat="1" applyFont="1" applyFill="1" applyBorder="1" applyAlignment="1" applyProtection="1">
      <alignment horizontal="right"/>
      <protection locked="0"/>
    </xf>
    <xf numFmtId="0" fontId="12" fillId="8" borderId="5" xfId="0" applyNumberFormat="1" applyFont="1" applyFill="1" applyBorder="1" applyAlignment="1" applyProtection="1">
      <alignment horizontal="center"/>
      <protection locked="0"/>
    </xf>
    <xf numFmtId="0" fontId="7" fillId="8" borderId="5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 applyProtection="1">
      <alignment horizontal="right"/>
      <protection locked="0"/>
    </xf>
    <xf numFmtId="0" fontId="12" fillId="8" borderId="10" xfId="0" applyNumberFormat="1" applyFont="1" applyFill="1" applyBorder="1" applyAlignment="1" applyProtection="1">
      <alignment horizontal="center"/>
      <protection locked="0"/>
    </xf>
    <xf numFmtId="0" fontId="7" fillId="8" borderId="7" xfId="0" applyNumberFormat="1" applyFont="1" applyFill="1" applyBorder="1" applyAlignment="1" applyProtection="1">
      <alignment horizontal="right"/>
      <protection locked="0"/>
    </xf>
    <xf numFmtId="0" fontId="12" fillId="8" borderId="18" xfId="0" applyNumberFormat="1" applyFont="1" applyFill="1" applyBorder="1" applyAlignment="1" applyProtection="1">
      <alignment horizontal="center"/>
      <protection locked="0"/>
    </xf>
    <xf numFmtId="0" fontId="7" fillId="8" borderId="19" xfId="0" applyNumberFormat="1" applyFont="1" applyFill="1" applyBorder="1" applyAlignment="1" applyProtection="1">
      <alignment horizontal="right"/>
      <protection locked="0"/>
    </xf>
    <xf numFmtId="0" fontId="12" fillId="8" borderId="7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>
      <alignment horizontal="center"/>
    </xf>
    <xf numFmtId="0" fontId="7" fillId="3" borderId="27" xfId="0" applyNumberFormat="1" applyFont="1" applyFill="1" applyBorder="1" applyAlignment="1">
      <alignment horizontal="center"/>
    </xf>
    <xf numFmtId="0" fontId="7" fillId="3" borderId="41" xfId="0" applyNumberFormat="1" applyFont="1" applyFill="1" applyBorder="1" applyAlignment="1">
      <alignment horizontal="center"/>
    </xf>
    <xf numFmtId="0" fontId="20" fillId="6" borderId="1" xfId="0" applyNumberFormat="1" applyFont="1" applyFill="1" applyBorder="1" applyAlignment="1" applyProtection="1">
      <protection locked="0"/>
    </xf>
    <xf numFmtId="0" fontId="0" fillId="4" borderId="0" xfId="0" applyFill="1" applyBorder="1"/>
    <xf numFmtId="1" fontId="7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 applyProtection="1">
      <alignment horizontal="center"/>
    </xf>
    <xf numFmtId="0" fontId="19" fillId="6" borderId="4" xfId="0" applyFont="1" applyFill="1" applyBorder="1"/>
    <xf numFmtId="0" fontId="19" fillId="6" borderId="5" xfId="0" applyFont="1" applyFill="1" applyBorder="1"/>
    <xf numFmtId="0" fontId="7" fillId="8" borderId="7" xfId="0" applyNumberFormat="1" applyFont="1" applyFill="1" applyBorder="1" applyAlignment="1" applyProtection="1">
      <protection locked="0"/>
    </xf>
    <xf numFmtId="0" fontId="11" fillId="6" borderId="3" xfId="0" applyNumberFormat="1" applyFont="1" applyFill="1" applyBorder="1" applyAlignment="1">
      <alignment horizontal="center"/>
    </xf>
    <xf numFmtId="0" fontId="0" fillId="6" borderId="17" xfId="0" applyNumberFormat="1" applyFill="1" applyBorder="1" applyAlignment="1" applyProtection="1">
      <alignment horizontal="center"/>
      <protection locked="0"/>
    </xf>
    <xf numFmtId="0" fontId="12" fillId="8" borderId="3" xfId="0" applyFont="1" applyFill="1" applyBorder="1"/>
    <xf numFmtId="0" fontId="21" fillId="6" borderId="2" xfId="0" applyNumberFormat="1" applyFont="1" applyFill="1" applyBorder="1" applyAlignment="1" applyProtection="1">
      <protection locked="0"/>
    </xf>
    <xf numFmtId="0" fontId="20" fillId="6" borderId="2" xfId="0" applyNumberFormat="1" applyFont="1" applyFill="1" applyBorder="1" applyAlignment="1" applyProtection="1">
      <protection locked="0"/>
    </xf>
    <xf numFmtId="0" fontId="5" fillId="6" borderId="3" xfId="0" applyNumberFormat="1" applyFont="1" applyFill="1" applyBorder="1" applyAlignment="1" applyProtection="1">
      <protection locked="0"/>
    </xf>
    <xf numFmtId="0" fontId="7" fillId="6" borderId="3" xfId="0" applyFont="1" applyFill="1" applyBorder="1"/>
    <xf numFmtId="0" fontId="7" fillId="6" borderId="10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1" fontId="15" fillId="3" borderId="39" xfId="0" applyNumberFormat="1" applyFont="1" applyFill="1" applyBorder="1" applyAlignment="1">
      <alignment horizontal="center"/>
    </xf>
    <xf numFmtId="0" fontId="19" fillId="4" borderId="0" xfId="0" applyFont="1" applyFill="1" applyBorder="1"/>
    <xf numFmtId="1" fontId="15" fillId="3" borderId="44" xfId="0" applyNumberFormat="1" applyFont="1" applyFill="1" applyBorder="1" applyAlignment="1">
      <alignment horizontal="center"/>
    </xf>
    <xf numFmtId="0" fontId="11" fillId="7" borderId="27" xfId="1" applyNumberFormat="1" applyFont="1" applyFill="1" applyBorder="1" applyAlignment="1" applyProtection="1">
      <alignment horizontal="center"/>
      <protection locked="0"/>
    </xf>
    <xf numFmtId="0" fontId="11" fillId="7" borderId="29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 applyProtection="1">
      <protection locked="0"/>
    </xf>
    <xf numFmtId="0" fontId="11" fillId="7" borderId="29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protection locked="0"/>
    </xf>
    <xf numFmtId="0" fontId="11" fillId="7" borderId="29" xfId="1" applyFont="1" applyFill="1" applyBorder="1" applyProtection="1">
      <protection locked="0"/>
    </xf>
    <xf numFmtId="0" fontId="11" fillId="7" borderId="29" xfId="1" applyFont="1" applyFill="1" applyBorder="1"/>
    <xf numFmtId="0" fontId="11" fillId="7" borderId="29" xfId="1" applyFont="1" applyFill="1" applyBorder="1" applyAlignment="1">
      <alignment horizontal="center"/>
    </xf>
    <xf numFmtId="0" fontId="11" fillId="7" borderId="29" xfId="1" applyNumberFormat="1" applyFont="1" applyFill="1" applyBorder="1" applyProtection="1">
      <protection locked="0"/>
    </xf>
    <xf numFmtId="0" fontId="11" fillId="7" borderId="39" xfId="0" applyNumberFormat="1" applyFont="1" applyFill="1" applyBorder="1" applyAlignment="1" applyProtection="1">
      <protection locked="0"/>
    </xf>
    <xf numFmtId="0" fontId="11" fillId="7" borderId="29" xfId="1" applyFont="1" applyFill="1" applyBorder="1" applyAlignment="1" applyProtection="1">
      <alignment horizontal="center"/>
      <protection locked="0"/>
    </xf>
    <xf numFmtId="0" fontId="11" fillId="7" borderId="15" xfId="1" applyFont="1" applyFill="1" applyBorder="1"/>
    <xf numFmtId="0" fontId="11" fillId="7" borderId="28" xfId="1" applyNumberFormat="1" applyFont="1" applyFill="1" applyBorder="1" applyAlignment="1" applyProtection="1">
      <alignment horizontal="center"/>
      <protection locked="0"/>
    </xf>
    <xf numFmtId="0" fontId="11" fillId="7" borderId="28" xfId="1" applyNumberFormat="1" applyFont="1" applyFill="1" applyBorder="1" applyAlignment="1" applyProtection="1">
      <protection locked="0"/>
    </xf>
    <xf numFmtId="0" fontId="11" fillId="7" borderId="28" xfId="1" applyFont="1" applyFill="1" applyBorder="1"/>
    <xf numFmtId="0" fontId="11" fillId="7" borderId="29" xfId="0" applyFont="1" applyFill="1" applyBorder="1"/>
    <xf numFmtId="0" fontId="11" fillId="7" borderId="29" xfId="0" applyFont="1" applyFill="1" applyBorder="1" applyAlignment="1">
      <alignment horizontal="center"/>
    </xf>
    <xf numFmtId="0" fontId="11" fillId="7" borderId="28" xfId="0" applyFont="1" applyFill="1" applyBorder="1"/>
    <xf numFmtId="0" fontId="11" fillId="7" borderId="40" xfId="0" applyNumberFormat="1" applyFont="1" applyFill="1" applyBorder="1" applyAlignment="1" applyProtection="1">
      <protection locked="0"/>
    </xf>
    <xf numFmtId="0" fontId="11" fillId="7" borderId="40" xfId="0" applyNumberFormat="1" applyFont="1" applyFill="1" applyBorder="1" applyAlignment="1" applyProtection="1">
      <alignment horizontal="center"/>
      <protection locked="0"/>
    </xf>
    <xf numFmtId="0" fontId="11" fillId="7" borderId="28" xfId="0" applyNumberFormat="1" applyFont="1" applyFill="1" applyBorder="1" applyAlignment="1" applyProtection="1">
      <protection locked="0"/>
    </xf>
    <xf numFmtId="0" fontId="11" fillId="7" borderId="31" xfId="0" applyNumberFormat="1" applyFont="1" applyFill="1" applyBorder="1" applyAlignment="1" applyProtection="1">
      <protection locked="0"/>
    </xf>
    <xf numFmtId="0" fontId="11" fillId="7" borderId="41" xfId="0" applyNumberFormat="1" applyFont="1" applyFill="1" applyBorder="1" applyAlignment="1" applyProtection="1">
      <alignment horizontal="center"/>
      <protection locked="0"/>
    </xf>
    <xf numFmtId="0" fontId="11" fillId="7" borderId="26" xfId="0" applyNumberFormat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 applyProtection="1">
      <alignment horizontal="center"/>
      <protection locked="0"/>
    </xf>
    <xf numFmtId="0" fontId="11" fillId="7" borderId="12" xfId="1" applyNumberFormat="1" applyFont="1" applyFill="1" applyBorder="1" applyAlignment="1" applyProtection="1">
      <alignment horizontal="center"/>
      <protection locked="0"/>
    </xf>
    <xf numFmtId="0" fontId="11" fillId="7" borderId="12" xfId="1" applyFont="1" applyFill="1" applyBorder="1" applyAlignment="1">
      <alignment horizontal="center"/>
    </xf>
    <xf numFmtId="0" fontId="11" fillId="7" borderId="12" xfId="1" applyFont="1" applyFill="1" applyBorder="1" applyAlignment="1" applyProtection="1">
      <alignment horizontal="center"/>
      <protection locked="0"/>
    </xf>
    <xf numFmtId="0" fontId="11" fillId="7" borderId="0" xfId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45" xfId="0" applyNumberFormat="1" applyFont="1" applyFill="1" applyBorder="1" applyAlignment="1" applyProtection="1">
      <alignment horizontal="center"/>
      <protection locked="0"/>
    </xf>
    <xf numFmtId="0" fontId="11" fillId="7" borderId="6" xfId="0" applyNumberFormat="1" applyFont="1" applyFill="1" applyBorder="1" applyAlignment="1" applyProtection="1">
      <alignment horizontal="center"/>
      <protection locked="0"/>
    </xf>
    <xf numFmtId="0" fontId="11" fillId="7" borderId="39" xfId="1" applyNumberFormat="1" applyFont="1" applyFill="1" applyBorder="1" applyAlignment="1" applyProtection="1">
      <protection locked="0"/>
    </xf>
    <xf numFmtId="0" fontId="11" fillId="7" borderId="39" xfId="1" applyFont="1" applyFill="1" applyBorder="1" applyProtection="1">
      <protection locked="0"/>
    </xf>
    <xf numFmtId="0" fontId="11" fillId="7" borderId="39" xfId="1" applyFont="1" applyFill="1" applyBorder="1"/>
    <xf numFmtId="0" fontId="11" fillId="7" borderId="39" xfId="0" applyFont="1" applyFill="1" applyBorder="1"/>
    <xf numFmtId="0" fontId="11" fillId="7" borderId="28" xfId="1" applyFont="1" applyFill="1" applyBorder="1" applyProtection="1">
      <protection locked="0"/>
    </xf>
    <xf numFmtId="0" fontId="11" fillId="7" borderId="39" xfId="1" applyNumberFormat="1" applyFont="1" applyFill="1" applyBorder="1" applyProtection="1">
      <protection locked="0"/>
    </xf>
    <xf numFmtId="0" fontId="11" fillId="7" borderId="29" xfId="0" applyFont="1" applyFill="1" applyBorder="1" applyAlignment="1" applyProtection="1">
      <alignment horizontal="center"/>
      <protection locked="0"/>
    </xf>
    <xf numFmtId="0" fontId="11" fillId="7" borderId="39" xfId="0" applyNumberFormat="1" applyFont="1" applyFill="1" applyBorder="1" applyAlignment="1"/>
    <xf numFmtId="0" fontId="11" fillId="7" borderId="39" xfId="1" applyNumberFormat="1" applyFont="1" applyFill="1" applyBorder="1" applyAlignment="1"/>
    <xf numFmtId="0" fontId="11" fillId="7" borderId="29" xfId="1" applyNumberFormat="1" applyFont="1" applyFill="1" applyBorder="1" applyAlignment="1">
      <alignment horizontal="center"/>
    </xf>
    <xf numFmtId="0" fontId="11" fillId="7" borderId="28" xfId="1" applyFont="1" applyFill="1" applyBorder="1" applyAlignment="1">
      <alignment horizontal="center"/>
    </xf>
    <xf numFmtId="0" fontId="11" fillId="7" borderId="28" xfId="0" applyNumberFormat="1" applyFont="1" applyFill="1" applyBorder="1" applyAlignment="1" applyProtection="1">
      <alignment horizontal="center"/>
      <protection locked="0"/>
    </xf>
    <xf numFmtId="0" fontId="10" fillId="7" borderId="28" xfId="0" applyFont="1" applyFill="1" applyBorder="1"/>
    <xf numFmtId="0" fontId="11" fillId="7" borderId="43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>
      <alignment horizontal="center"/>
    </xf>
    <xf numFmtId="0" fontId="23" fillId="7" borderId="29" xfId="0" applyFont="1" applyFill="1" applyBorder="1"/>
    <xf numFmtId="0" fontId="23" fillId="7" borderId="29" xfId="0" applyFont="1" applyFill="1" applyBorder="1" applyAlignment="1">
      <alignment horizontal="center"/>
    </xf>
    <xf numFmtId="0" fontId="11" fillId="7" borderId="42" xfId="0" applyNumberFormat="1" applyFont="1" applyFill="1" applyBorder="1" applyAlignment="1" applyProtection="1">
      <protection locked="0"/>
    </xf>
    <xf numFmtId="2" fontId="7" fillId="9" borderId="28" xfId="0" applyNumberFormat="1" applyFont="1" applyFill="1" applyBorder="1" applyAlignment="1">
      <alignment horizontal="center"/>
    </xf>
    <xf numFmtId="0" fontId="11" fillId="9" borderId="17" xfId="0" applyNumberFormat="1" applyFont="1" applyFill="1" applyBorder="1" applyAlignment="1">
      <alignment horizontal="center"/>
    </xf>
    <xf numFmtId="0" fontId="11" fillId="9" borderId="43" xfId="0" applyNumberFormat="1" applyFont="1" applyFill="1" applyBorder="1" applyAlignment="1">
      <alignment horizontal="center"/>
    </xf>
    <xf numFmtId="0" fontId="11" fillId="9" borderId="16" xfId="0" applyNumberFormat="1" applyFont="1" applyFill="1" applyBorder="1" applyAlignment="1">
      <alignment horizontal="center"/>
    </xf>
    <xf numFmtId="0" fontId="11" fillId="9" borderId="15" xfId="0" applyNumberFormat="1" applyFont="1" applyFill="1" applyBorder="1" applyAlignment="1">
      <alignment horizontal="center"/>
    </xf>
    <xf numFmtId="0" fontId="11" fillId="9" borderId="9" xfId="0" applyNumberFormat="1" applyFont="1" applyFill="1" applyBorder="1" applyAlignment="1">
      <alignment horizontal="center"/>
    </xf>
    <xf numFmtId="0" fontId="11" fillId="9" borderId="26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/>
    </xf>
    <xf numFmtId="2" fontId="17" fillId="9" borderId="30" xfId="0" applyNumberFormat="1" applyFont="1" applyFill="1" applyBorder="1" applyAlignment="1" applyProtection="1">
      <alignment horizontal="center"/>
    </xf>
    <xf numFmtId="0" fontId="17" fillId="9" borderId="41" xfId="0" applyNumberFormat="1" applyFont="1" applyFill="1" applyBorder="1" applyAlignment="1" applyProtection="1">
      <alignment horizontal="center"/>
    </xf>
    <xf numFmtId="2" fontId="7" fillId="9" borderId="41" xfId="0" applyNumberFormat="1" applyFont="1" applyFill="1" applyBorder="1" applyAlignment="1">
      <alignment horizontal="center"/>
    </xf>
    <xf numFmtId="1" fontId="7" fillId="9" borderId="31" xfId="0" applyNumberFormat="1" applyFont="1" applyFill="1" applyBorder="1" applyAlignment="1">
      <alignment horizontal="center"/>
    </xf>
    <xf numFmtId="0" fontId="7" fillId="9" borderId="41" xfId="0" applyNumberFormat="1" applyFont="1" applyFill="1" applyBorder="1" applyAlignment="1" applyProtection="1">
      <alignment horizontal="center"/>
    </xf>
    <xf numFmtId="0" fontId="7" fillId="9" borderId="29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>
      <alignment horizontal="center"/>
    </xf>
    <xf numFmtId="0" fontId="7" fillId="9" borderId="30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 applyProtection="1">
      <alignment horizontal="center"/>
    </xf>
    <xf numFmtId="1" fontId="7" fillId="9" borderId="40" xfId="0" applyNumberFormat="1" applyFont="1" applyFill="1" applyBorder="1" applyAlignment="1">
      <alignment horizontal="center"/>
    </xf>
    <xf numFmtId="0" fontId="7" fillId="9" borderId="6" xfId="0" applyNumberFormat="1" applyFont="1" applyFill="1" applyBorder="1" applyAlignment="1">
      <alignment horizontal="center"/>
    </xf>
    <xf numFmtId="0" fontId="7" fillId="9" borderId="40" xfId="0" applyNumberFormat="1" applyFont="1" applyFill="1" applyBorder="1" applyAlignment="1">
      <alignment horizontal="center"/>
    </xf>
    <xf numFmtId="0" fontId="2" fillId="5" borderId="8" xfId="0" applyNumberFormat="1" applyFont="1" applyFill="1" applyBorder="1" applyAlignment="1" applyProtection="1"/>
    <xf numFmtId="0" fontId="2" fillId="5" borderId="8" xfId="0" applyNumberFormat="1" applyFont="1" applyFill="1" applyBorder="1" applyAlignment="1" applyProtection="1">
      <alignment horizontal="center"/>
    </xf>
    <xf numFmtId="0" fontId="2" fillId="5" borderId="11" xfId="0" applyNumberFormat="1" applyFont="1" applyFill="1" applyBorder="1" applyAlignment="1" applyProtection="1"/>
    <xf numFmtId="0" fontId="0" fillId="6" borderId="2" xfId="0" applyFill="1" applyBorder="1"/>
    <xf numFmtId="0" fontId="23" fillId="7" borderId="39" xfId="0" applyFont="1" applyFill="1" applyBorder="1"/>
    <xf numFmtId="0" fontId="11" fillId="7" borderId="43" xfId="1" applyFont="1" applyFill="1" applyBorder="1"/>
    <xf numFmtId="0" fontId="11" fillId="7" borderId="44" xfId="0" applyNumberFormat="1" applyFont="1" applyFill="1" applyBorder="1" applyAlignment="1" applyProtection="1">
      <protection locked="0"/>
    </xf>
    <xf numFmtId="0" fontId="7" fillId="9" borderId="9" xfId="0" applyNumberFormat="1" applyFont="1" applyFill="1" applyBorder="1" applyAlignment="1" applyProtection="1">
      <alignment horizontal="center"/>
    </xf>
    <xf numFmtId="2" fontId="7" fillId="3" borderId="50" xfId="0" applyNumberFormat="1" applyFont="1" applyFill="1" applyBorder="1" applyAlignment="1">
      <alignment horizontal="center"/>
    </xf>
    <xf numFmtId="0" fontId="17" fillId="7" borderId="49" xfId="0" applyNumberFormat="1" applyFont="1" applyFill="1" applyBorder="1" applyAlignment="1" applyProtection="1">
      <alignment horizontal="center"/>
      <protection locked="0"/>
    </xf>
    <xf numFmtId="1" fontId="16" fillId="7" borderId="51" xfId="0" applyNumberFormat="1" applyFont="1" applyFill="1" applyBorder="1" applyAlignment="1" applyProtection="1">
      <alignment horizontal="center"/>
    </xf>
    <xf numFmtId="0" fontId="17" fillId="7" borderId="52" xfId="0" applyNumberFormat="1" applyFont="1" applyFill="1" applyBorder="1" applyAlignment="1" applyProtection="1">
      <alignment horizontal="center"/>
      <protection locked="0"/>
    </xf>
    <xf numFmtId="1" fontId="16" fillId="7" borderId="53" xfId="0" applyNumberFormat="1" applyFont="1" applyFill="1" applyBorder="1" applyAlignment="1" applyProtection="1">
      <alignment horizontal="center"/>
    </xf>
    <xf numFmtId="1" fontId="16" fillId="7" borderId="54" xfId="0" applyNumberFormat="1" applyFont="1" applyFill="1" applyBorder="1" applyAlignment="1" applyProtection="1">
      <alignment horizontal="left" indent="1"/>
    </xf>
    <xf numFmtId="0" fontId="17" fillId="7" borderId="50" xfId="0" applyNumberFormat="1" applyFont="1" applyFill="1" applyBorder="1" applyAlignment="1" applyProtection="1">
      <alignment horizontal="center"/>
      <protection locked="0"/>
    </xf>
    <xf numFmtId="1" fontId="16" fillId="7" borderId="55" xfId="0" applyNumberFormat="1" applyFont="1" applyFill="1" applyBorder="1" applyAlignment="1" applyProtection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7" fillId="7" borderId="8" xfId="0" applyNumberFormat="1" applyFont="1" applyFill="1" applyBorder="1" applyAlignment="1" applyProtection="1">
      <alignment horizontal="center"/>
      <protection locked="0"/>
    </xf>
    <xf numFmtId="1" fontId="16" fillId="7" borderId="8" xfId="0" applyNumberFormat="1" applyFont="1" applyFill="1" applyBorder="1" applyAlignment="1" applyProtection="1">
      <alignment horizontal="center"/>
    </xf>
    <xf numFmtId="1" fontId="16" fillId="7" borderId="8" xfId="0" applyNumberFormat="1" applyFont="1" applyFill="1" applyBorder="1" applyAlignment="1" applyProtection="1">
      <alignment horizontal="left" indent="1"/>
    </xf>
    <xf numFmtId="0" fontId="7" fillId="9" borderId="30" xfId="0" applyNumberFormat="1" applyFont="1" applyFill="1" applyBorder="1" applyAlignment="1" applyProtection="1">
      <alignment horizontal="center"/>
    </xf>
    <xf numFmtId="2" fontId="7" fillId="9" borderId="32" xfId="0" applyNumberFormat="1" applyFont="1" applyFill="1" applyBorder="1" applyAlignment="1">
      <alignment horizontal="center"/>
    </xf>
    <xf numFmtId="0" fontId="25" fillId="0" borderId="0" xfId="0" applyFont="1"/>
    <xf numFmtId="0" fontId="26" fillId="10" borderId="9" xfId="1" applyFont="1" applyFill="1" applyBorder="1"/>
    <xf numFmtId="0" fontId="11" fillId="10" borderId="26" xfId="1" applyFont="1" applyFill="1" applyBorder="1" applyAlignment="1">
      <alignment horizontal="center"/>
    </xf>
    <xf numFmtId="0" fontId="11" fillId="10" borderId="10" xfId="1" applyFont="1" applyFill="1" applyBorder="1"/>
    <xf numFmtId="0" fontId="11" fillId="10" borderId="0" xfId="0" applyFont="1" applyFill="1" applyBorder="1" applyAlignment="1">
      <alignment horizontal="center"/>
    </xf>
    <xf numFmtId="0" fontId="10" fillId="10" borderId="56" xfId="0" applyFont="1" applyFill="1" applyBorder="1"/>
    <xf numFmtId="0" fontId="11" fillId="7" borderId="27" xfId="0" applyFont="1" applyFill="1" applyBorder="1" applyAlignment="1">
      <alignment horizontal="center"/>
    </xf>
    <xf numFmtId="0" fontId="10" fillId="7" borderId="50" xfId="0" applyFont="1" applyFill="1" applyBorder="1"/>
    <xf numFmtId="0" fontId="11" fillId="7" borderId="44" xfId="1" applyNumberFormat="1" applyFont="1" applyFill="1" applyBorder="1" applyProtection="1">
      <protection locked="0"/>
    </xf>
    <xf numFmtId="0" fontId="11" fillId="7" borderId="40" xfId="1" applyNumberFormat="1" applyFont="1" applyFill="1" applyBorder="1" applyAlignment="1" applyProtection="1">
      <alignment horizontal="center"/>
      <protection locked="0"/>
    </xf>
    <xf numFmtId="0" fontId="11" fillId="7" borderId="45" xfId="1" applyNumberFormat="1" applyFont="1" applyFill="1" applyBorder="1" applyProtection="1">
      <protection locked="0"/>
    </xf>
    <xf numFmtId="0" fontId="11" fillId="7" borderId="40" xfId="0" applyFont="1" applyFill="1" applyBorder="1" applyAlignment="1">
      <alignment horizontal="center"/>
    </xf>
    <xf numFmtId="0" fontId="10" fillId="7" borderId="42" xfId="0" applyFont="1" applyFill="1" applyBorder="1"/>
    <xf numFmtId="0" fontId="11" fillId="7" borderId="12" xfId="1" applyFont="1" applyFill="1" applyBorder="1"/>
    <xf numFmtId="0" fontId="27" fillId="7" borderId="39" xfId="0" applyNumberFormat="1" applyFont="1" applyFill="1" applyBorder="1" applyAlignment="1" applyProtection="1">
      <protection locked="0"/>
    </xf>
    <xf numFmtId="0" fontId="27" fillId="7" borderId="29" xfId="0" applyNumberFormat="1" applyFont="1" applyFill="1" applyBorder="1" applyAlignment="1" applyProtection="1">
      <alignment horizontal="center"/>
      <protection locked="0"/>
    </xf>
    <xf numFmtId="0" fontId="11" fillId="7" borderId="12" xfId="0" applyFont="1" applyFill="1" applyBorder="1"/>
    <xf numFmtId="0" fontId="11" fillId="7" borderId="45" xfId="0" applyNumberFormat="1" applyFont="1" applyFill="1" applyBorder="1" applyAlignment="1" applyProtection="1">
      <protection locked="0"/>
    </xf>
    <xf numFmtId="0" fontId="10" fillId="7" borderId="57" xfId="0" applyFont="1" applyFill="1" applyBorder="1"/>
    <xf numFmtId="0" fontId="11" fillId="7" borderId="15" xfId="1" applyFont="1" applyFill="1" applyBorder="1" applyAlignment="1">
      <alignment horizontal="center"/>
    </xf>
    <xf numFmtId="0" fontId="11" fillId="7" borderId="29" xfId="1" applyNumberFormat="1" applyFont="1" applyFill="1" applyBorder="1" applyAlignment="1"/>
    <xf numFmtId="1" fontId="16" fillId="9" borderId="40" xfId="0" applyNumberFormat="1" applyFont="1" applyFill="1" applyBorder="1" applyAlignment="1">
      <alignment horizontal="center"/>
    </xf>
    <xf numFmtId="0" fontId="17" fillId="9" borderId="6" xfId="0" applyNumberFormat="1" applyFont="1" applyFill="1" applyBorder="1" applyAlignment="1" applyProtection="1">
      <alignment horizontal="center"/>
    </xf>
    <xf numFmtId="0" fontId="11" fillId="7" borderId="47" xfId="1" applyNumberFormat="1" applyFont="1" applyFill="1" applyBorder="1" applyProtection="1">
      <protection locked="0"/>
    </xf>
    <xf numFmtId="0" fontId="7" fillId="9" borderId="12" xfId="0" applyNumberFormat="1" applyFont="1" applyFill="1" applyBorder="1" applyAlignment="1">
      <alignment horizontal="center"/>
    </xf>
    <xf numFmtId="0" fontId="7" fillId="9" borderId="32" xfId="0" applyNumberFormat="1" applyFont="1" applyFill="1" applyBorder="1" applyAlignment="1" applyProtection="1">
      <alignment horizontal="center"/>
    </xf>
    <xf numFmtId="0" fontId="11" fillId="7" borderId="41" xfId="0" applyFont="1" applyFill="1" applyBorder="1" applyAlignment="1">
      <alignment horizontal="center"/>
    </xf>
    <xf numFmtId="0" fontId="11" fillId="4" borderId="0" xfId="1" applyNumberFormat="1" applyFont="1" applyFill="1" applyBorder="1" applyAlignment="1" applyProtection="1">
      <alignment horizontal="center"/>
      <protection locked="0"/>
    </xf>
    <xf numFmtId="0" fontId="11" fillId="4" borderId="0" xfId="1" applyFont="1" applyFill="1" applyBorder="1" applyAlignment="1">
      <alignment horizontal="center"/>
    </xf>
    <xf numFmtId="0" fontId="11" fillId="4" borderId="0" xfId="1" applyNumberFormat="1" applyFont="1" applyFill="1" applyBorder="1" applyAlignment="1" applyProtection="1">
      <protection locked="0"/>
    </xf>
    <xf numFmtId="0" fontId="11" fillId="4" borderId="0" xfId="1" applyFont="1" applyFill="1" applyBorder="1"/>
    <xf numFmtId="0" fontId="11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NumberFormat="1" applyFont="1" applyFill="1" applyBorder="1" applyAlignment="1" applyProtection="1">
      <protection locked="0"/>
    </xf>
    <xf numFmtId="0" fontId="11" fillId="4" borderId="0" xfId="1" applyNumberFormat="1" applyFont="1" applyFill="1" applyBorder="1" applyProtection="1">
      <protection locked="0"/>
    </xf>
    <xf numFmtId="0" fontId="11" fillId="4" borderId="0" xfId="1" applyFont="1" applyFill="1" applyBorder="1" applyProtection="1">
      <protection locked="0"/>
    </xf>
    <xf numFmtId="0" fontId="11" fillId="4" borderId="0" xfId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Alignment="1" applyProtection="1">
      <protection locked="0"/>
    </xf>
    <xf numFmtId="0" fontId="28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Protection="1">
      <protection locked="0"/>
    </xf>
    <xf numFmtId="0" fontId="23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8" fillId="4" borderId="0" xfId="0" applyFont="1" applyFill="1" applyBorder="1"/>
    <xf numFmtId="0" fontId="28" fillId="4" borderId="0" xfId="0" applyFont="1" applyFill="1" applyBorder="1" applyAlignment="1">
      <alignment horizontal="center"/>
    </xf>
    <xf numFmtId="0" fontId="28" fillId="4" borderId="0" xfId="1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28" fillId="4" borderId="0" xfId="1" applyFont="1" applyFill="1" applyBorder="1" applyAlignment="1">
      <alignment horizontal="center"/>
    </xf>
    <xf numFmtId="0" fontId="28" fillId="4" borderId="0" xfId="1" applyFont="1" applyFill="1" applyBorder="1" applyProtection="1">
      <protection locked="0"/>
    </xf>
    <xf numFmtId="0" fontId="28" fillId="4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NumberFormat="1" applyFont="1" applyFill="1" applyBorder="1" applyAlignment="1" applyProtection="1">
      <protection locked="0"/>
    </xf>
    <xf numFmtId="0" fontId="28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1" applyNumberFormat="1" applyFont="1" applyFill="1" applyBorder="1" applyAlignment="1"/>
    <xf numFmtId="0" fontId="11" fillId="4" borderId="0" xfId="1" applyNumberFormat="1" applyFont="1" applyFill="1" applyBorder="1" applyAlignment="1">
      <alignment horizontal="center"/>
    </xf>
    <xf numFmtId="0" fontId="22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0" applyNumberFormat="1" applyFont="1" applyFill="1" applyBorder="1" applyAlignment="1"/>
    <xf numFmtId="0" fontId="28" fillId="4" borderId="0" xfId="0" applyNumberFormat="1" applyFont="1" applyFill="1" applyBorder="1" applyAlignment="1">
      <alignment horizontal="center"/>
    </xf>
    <xf numFmtId="0" fontId="11" fillId="7" borderId="12" xfId="1" applyNumberFormat="1" applyFont="1" applyFill="1" applyBorder="1" applyAlignment="1" applyProtection="1">
      <protection locked="0"/>
    </xf>
    <xf numFmtId="0" fontId="14" fillId="6" borderId="43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/>
    <xf numFmtId="0" fontId="11" fillId="7" borderId="48" xfId="1" applyNumberFormat="1" applyFont="1" applyFill="1" applyBorder="1" applyAlignment="1" applyProtection="1">
      <protection locked="0"/>
    </xf>
    <xf numFmtId="0" fontId="11" fillId="7" borderId="49" xfId="1" applyNumberFormat="1" applyFont="1" applyFill="1" applyBorder="1" applyAlignment="1" applyProtection="1">
      <alignment horizontal="center"/>
      <protection locked="0"/>
    </xf>
    <xf numFmtId="0" fontId="7" fillId="9" borderId="31" xfId="0" applyNumberFormat="1" applyFont="1" applyFill="1" applyBorder="1" applyAlignment="1">
      <alignment horizontal="center"/>
    </xf>
    <xf numFmtId="0" fontId="7" fillId="9" borderId="41" xfId="0" applyNumberFormat="1" applyFont="1" applyFill="1" applyBorder="1" applyAlignment="1">
      <alignment horizontal="center"/>
    </xf>
    <xf numFmtId="0" fontId="0" fillId="7" borderId="0" xfId="0" applyFill="1"/>
    <xf numFmtId="0" fontId="11" fillId="6" borderId="1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vertical="center"/>
      <protection locked="0"/>
    </xf>
    <xf numFmtId="0" fontId="7" fillId="4" borderId="13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horizontal="right"/>
      <protection locked="0"/>
    </xf>
    <xf numFmtId="0" fontId="11" fillId="6" borderId="1" xfId="0" applyNumberFormat="1" applyFont="1" applyFill="1" applyBorder="1" applyAlignment="1">
      <alignment horizontal="center"/>
    </xf>
    <xf numFmtId="0" fontId="11" fillId="4" borderId="13" xfId="0" applyNumberFormat="1" applyFont="1" applyFill="1" applyBorder="1" applyAlignment="1">
      <alignment horizontal="center"/>
    </xf>
    <xf numFmtId="0" fontId="0" fillId="6" borderId="9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1" fontId="11" fillId="11" borderId="28" xfId="1" applyNumberFormat="1" applyFont="1" applyFill="1" applyBorder="1" applyAlignment="1" applyProtection="1">
      <alignment horizontal="center"/>
    </xf>
    <xf numFmtId="1" fontId="16" fillId="7" borderId="34" xfId="0" applyNumberFormat="1" applyFont="1" applyFill="1" applyBorder="1" applyAlignment="1" applyProtection="1">
      <alignment horizontal="left" indent="1"/>
    </xf>
    <xf numFmtId="1" fontId="16" fillId="7" borderId="42" xfId="0" applyNumberFormat="1" applyFont="1" applyFill="1" applyBorder="1" applyAlignment="1" applyProtection="1">
      <alignment horizontal="center"/>
    </xf>
    <xf numFmtId="0" fontId="17" fillId="4" borderId="13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left" indent="1"/>
    </xf>
    <xf numFmtId="0" fontId="7" fillId="4" borderId="13" xfId="0" applyNumberFormat="1" applyFont="1" applyFill="1" applyBorder="1" applyAlignment="1" applyProtection="1">
      <alignment horizontal="center"/>
      <protection locked="0"/>
    </xf>
    <xf numFmtId="0" fontId="11" fillId="7" borderId="39" xfId="1" applyFont="1" applyFill="1" applyBorder="1" applyAlignment="1" applyProtection="1">
      <protection locked="0"/>
    </xf>
    <xf numFmtId="0" fontId="11" fillId="7" borderId="42" xfId="1" applyNumberFormat="1" applyFont="1" applyFill="1" applyBorder="1" applyAlignment="1" applyProtection="1">
      <alignment horizontal="center"/>
      <protection locked="0"/>
    </xf>
    <xf numFmtId="0" fontId="11" fillId="7" borderId="17" xfId="0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2" fontId="17" fillId="9" borderId="46" xfId="0" applyNumberFormat="1" applyFont="1" applyFill="1" applyBorder="1" applyAlignment="1" applyProtection="1">
      <alignment horizontal="center"/>
    </xf>
    <xf numFmtId="0" fontId="17" fillId="9" borderId="27" xfId="0" applyNumberFormat="1" applyFont="1" applyFill="1" applyBorder="1" applyAlignment="1" applyProtection="1">
      <alignment horizontal="center"/>
    </xf>
    <xf numFmtId="0" fontId="11" fillId="7" borderId="27" xfId="1" applyFont="1" applyFill="1" applyBorder="1" applyAlignment="1" applyProtection="1">
      <protection locked="0"/>
    </xf>
    <xf numFmtId="0" fontId="11" fillId="7" borderId="46" xfId="1" applyFont="1" applyFill="1" applyBorder="1" applyAlignment="1" applyProtection="1">
      <alignment horizontal="center"/>
      <protection locked="0"/>
    </xf>
    <xf numFmtId="0" fontId="11" fillId="7" borderId="47" xfId="1" applyFont="1" applyFill="1" applyBorder="1" applyAlignment="1" applyProtection="1">
      <protection locked="0"/>
    </xf>
    <xf numFmtId="0" fontId="11" fillId="7" borderId="29" xfId="1" applyFont="1" applyFill="1" applyBorder="1" applyAlignment="1" applyProtection="1">
      <protection locked="0"/>
    </xf>
    <xf numFmtId="0" fontId="11" fillId="7" borderId="15" xfId="1" applyFont="1" applyFill="1" applyBorder="1" applyAlignment="1" applyProtection="1">
      <alignment horizontal="center"/>
      <protection locked="0"/>
    </xf>
    <xf numFmtId="0" fontId="11" fillId="7" borderId="12" xfId="0" applyNumberFormat="1" applyFont="1" applyFill="1" applyBorder="1" applyAlignment="1" applyProtection="1">
      <protection locked="0"/>
    </xf>
    <xf numFmtId="0" fontId="11" fillId="7" borderId="9" xfId="0" applyNumberFormat="1" applyFont="1" applyFill="1" applyBorder="1" applyAlignment="1" applyProtection="1">
      <protection locked="0"/>
    </xf>
    <xf numFmtId="0" fontId="11" fillId="7" borderId="12" xfId="1" applyNumberFormat="1" applyFont="1" applyFill="1" applyBorder="1" applyAlignment="1"/>
    <xf numFmtId="0" fontId="17" fillId="9" borderId="32" xfId="0" applyNumberFormat="1" applyFont="1" applyFill="1" applyBorder="1" applyAlignment="1" applyProtection="1">
      <alignment horizontal="center"/>
    </xf>
    <xf numFmtId="0" fontId="11" fillId="7" borderId="15" xfId="1" applyFont="1" applyFill="1" applyBorder="1" applyAlignment="1" applyProtection="1">
      <protection locked="0"/>
    </xf>
    <xf numFmtId="0" fontId="11" fillId="7" borderId="43" xfId="1" applyFont="1" applyFill="1" applyBorder="1" applyAlignment="1" applyProtection="1">
      <protection locked="0"/>
    </xf>
    <xf numFmtId="0" fontId="11" fillId="7" borderId="40" xfId="1" applyNumberFormat="1" applyFont="1" applyFill="1" applyBorder="1" applyAlignment="1" applyProtection="1">
      <protection locked="0"/>
    </xf>
    <xf numFmtId="0" fontId="11" fillId="7" borderId="43" xfId="0" applyNumberFormat="1" applyFont="1" applyFill="1" applyBorder="1" applyAlignment="1" applyProtection="1">
      <protection locked="0"/>
    </xf>
    <xf numFmtId="0" fontId="11" fillId="7" borderId="49" xfId="1" applyFont="1" applyFill="1" applyBorder="1"/>
    <xf numFmtId="0" fontId="11" fillId="7" borderId="50" xfId="1" applyFont="1" applyFill="1" applyBorder="1" applyAlignment="1">
      <alignment horizontal="center"/>
    </xf>
    <xf numFmtId="0" fontId="11" fillId="7" borderId="28" xfId="0" applyFont="1" applyFill="1" applyBorder="1" applyAlignment="1">
      <alignment horizontal="center"/>
    </xf>
    <xf numFmtId="0" fontId="7" fillId="9" borderId="32" xfId="0" applyNumberFormat="1" applyFont="1" applyFill="1" applyBorder="1" applyAlignment="1">
      <alignment horizontal="center"/>
    </xf>
    <xf numFmtId="0" fontId="11" fillId="7" borderId="28" xfId="1" applyFont="1" applyFill="1" applyBorder="1" applyAlignment="1" applyProtection="1">
      <protection locked="0"/>
    </xf>
    <xf numFmtId="1" fontId="11" fillId="12" borderId="28" xfId="1" applyNumberFormat="1" applyFont="1" applyFill="1" applyBorder="1" applyAlignment="1" applyProtection="1">
      <alignment horizontal="center"/>
    </xf>
    <xf numFmtId="0" fontId="9" fillId="6" borderId="1" xfId="0" applyNumberFormat="1" applyFont="1" applyFill="1" applyBorder="1" applyAlignment="1" applyProtection="1">
      <protection locked="0"/>
    </xf>
    <xf numFmtId="0" fontId="9" fillId="6" borderId="2" xfId="0" applyNumberFormat="1" applyFont="1" applyFill="1" applyBorder="1" applyAlignment="1" applyProtection="1">
      <protection locked="0"/>
    </xf>
    <xf numFmtId="0" fontId="11" fillId="7" borderId="42" xfId="0" applyNumberFormat="1" applyFont="1" applyFill="1" applyBorder="1" applyAlignment="1" applyProtection="1">
      <alignment horizontal="center"/>
      <protection locked="0"/>
    </xf>
    <xf numFmtId="0" fontId="11" fillId="13" borderId="16" xfId="0" applyNumberFormat="1" applyFont="1" applyFill="1" applyBorder="1" applyAlignment="1" applyProtection="1">
      <protection locked="0"/>
    </xf>
    <xf numFmtId="0" fontId="2" fillId="13" borderId="16" xfId="0" applyNumberFormat="1" applyFont="1" applyFill="1" applyBorder="1" applyAlignment="1"/>
    <xf numFmtId="0" fontId="0" fillId="13" borderId="16" xfId="0" applyFill="1" applyBorder="1"/>
    <xf numFmtId="0" fontId="11" fillId="13" borderId="15" xfId="0" applyNumberFormat="1" applyFont="1" applyFill="1" applyBorder="1" applyAlignment="1" applyProtection="1">
      <protection locked="0"/>
    </xf>
    <xf numFmtId="0" fontId="2" fillId="13" borderId="15" xfId="0" applyNumberFormat="1" applyFont="1" applyFill="1" applyBorder="1" applyAlignment="1"/>
    <xf numFmtId="0" fontId="12" fillId="13" borderId="15" xfId="0" applyFont="1" applyFill="1" applyBorder="1"/>
    <xf numFmtId="0" fontId="0" fillId="13" borderId="15" xfId="0" applyFill="1" applyBorder="1"/>
    <xf numFmtId="0" fontId="7" fillId="13" borderId="15" xfId="0" applyNumberFormat="1" applyFont="1" applyFill="1" applyBorder="1" applyAlignment="1">
      <alignment horizontal="center"/>
    </xf>
    <xf numFmtId="0" fontId="7" fillId="13" borderId="15" xfId="0" applyFont="1" applyFill="1" applyBorder="1"/>
    <xf numFmtId="0" fontId="0" fillId="13" borderId="58" xfId="0" applyFill="1" applyBorder="1"/>
    <xf numFmtId="0" fontId="0" fillId="13" borderId="21" xfId="0" applyFill="1" applyBorder="1"/>
    <xf numFmtId="0" fontId="0" fillId="13" borderId="10" xfId="0" applyFill="1" applyBorder="1"/>
    <xf numFmtId="0" fontId="0" fillId="13" borderId="26" xfId="0" applyFill="1" applyBorder="1"/>
    <xf numFmtId="0" fontId="11" fillId="4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Alignment="1"/>
    <xf numFmtId="0" fontId="11" fillId="7" borderId="29" xfId="0" applyFont="1" applyFill="1" applyBorder="1" applyAlignment="1" applyProtection="1">
      <protection locked="0"/>
    </xf>
    <xf numFmtId="0" fontId="11" fillId="7" borderId="39" xfId="0" applyFont="1" applyFill="1" applyBorder="1" applyAlignment="1" applyProtection="1">
      <protection locked="0"/>
    </xf>
    <xf numFmtId="2" fontId="7" fillId="7" borderId="39" xfId="0" applyNumberFormat="1" applyFont="1" applyFill="1" applyBorder="1" applyAlignment="1" applyProtection="1">
      <alignment horizontal="center"/>
      <protection locked="0"/>
    </xf>
    <xf numFmtId="0" fontId="11" fillId="7" borderId="36" xfId="1" applyNumberFormat="1" applyFont="1" applyFill="1" applyBorder="1" applyProtection="1">
      <protection locked="0"/>
    </xf>
    <xf numFmtId="0" fontId="11" fillId="7" borderId="28" xfId="1" applyNumberFormat="1" applyFont="1" applyFill="1" applyBorder="1" applyProtection="1">
      <protection locked="0"/>
    </xf>
    <xf numFmtId="0" fontId="23" fillId="7" borderId="28" xfId="0" applyFont="1" applyFill="1" applyBorder="1"/>
    <xf numFmtId="0" fontId="11" fillId="7" borderId="47" xfId="1" applyNumberFormat="1" applyFont="1" applyFill="1" applyBorder="1" applyAlignment="1" applyProtection="1">
      <protection locked="0"/>
    </xf>
    <xf numFmtId="0" fontId="11" fillId="7" borderId="36" xfId="1" applyNumberFormat="1" applyFont="1" applyFill="1" applyBorder="1" applyAlignment="1" applyProtection="1">
      <protection locked="0"/>
    </xf>
    <xf numFmtId="0" fontId="11" fillId="7" borderId="28" xfId="0" applyNumberFormat="1" applyFont="1" applyFill="1" applyBorder="1" applyAlignment="1"/>
    <xf numFmtId="0" fontId="11" fillId="7" borderId="57" xfId="0" applyNumberFormat="1" applyFont="1" applyFill="1" applyBorder="1" applyAlignment="1" applyProtection="1">
      <protection locked="0"/>
    </xf>
    <xf numFmtId="0" fontId="11" fillId="7" borderId="12" xfId="1" applyFont="1" applyFill="1" applyBorder="1" applyAlignment="1" applyProtection="1">
      <protection locked="0"/>
    </xf>
    <xf numFmtId="0" fontId="11" fillId="14" borderId="29" xfId="1" applyNumberFormat="1" applyFont="1" applyFill="1" applyBorder="1" applyAlignment="1" applyProtection="1">
      <alignment horizontal="center"/>
      <protection locked="0"/>
    </xf>
    <xf numFmtId="0" fontId="11" fillId="7" borderId="27" xfId="1" applyFont="1" applyFill="1" applyBorder="1"/>
    <xf numFmtId="0" fontId="11" fillId="7" borderId="15" xfId="0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 applyProtection="1">
      <alignment horizontal="left"/>
      <protection locked="0"/>
    </xf>
    <xf numFmtId="0" fontId="11" fillId="14" borderId="27" xfId="1" applyNumberFormat="1" applyFont="1" applyFill="1" applyBorder="1" applyAlignment="1" applyProtection="1">
      <alignment horizontal="center"/>
      <protection locked="0"/>
    </xf>
    <xf numFmtId="0" fontId="30" fillId="6" borderId="0" xfId="0" applyFont="1" applyFill="1"/>
    <xf numFmtId="0" fontId="11" fillId="7" borderId="31" xfId="0" applyFont="1" applyFill="1" applyBorder="1"/>
    <xf numFmtId="0" fontId="11" fillId="7" borderId="42" xfId="0" applyFont="1" applyFill="1" applyBorder="1"/>
    <xf numFmtId="0" fontId="11" fillId="7" borderId="40" xfId="0" applyFont="1" applyFill="1" applyBorder="1"/>
    <xf numFmtId="1" fontId="11" fillId="14" borderId="28" xfId="1" applyNumberFormat="1" applyFont="1" applyFill="1" applyBorder="1" applyAlignment="1" applyProtection="1">
      <alignment horizontal="center"/>
    </xf>
    <xf numFmtId="0" fontId="11" fillId="7" borderId="46" xfId="1" applyFont="1" applyFill="1" applyBorder="1" applyAlignment="1">
      <alignment horizontal="center"/>
    </xf>
    <xf numFmtId="0" fontId="11" fillId="7" borderId="15" xfId="0" applyNumberFormat="1" applyFont="1" applyFill="1" applyBorder="1" applyAlignment="1" applyProtection="1">
      <alignment horizontal="center"/>
      <protection locked="0"/>
    </xf>
    <xf numFmtId="0" fontId="11" fillId="7" borderId="47" xfId="1" applyFont="1" applyFill="1" applyBorder="1"/>
    <xf numFmtId="0" fontId="11" fillId="7" borderId="43" xfId="0" applyNumberFormat="1" applyFont="1" applyFill="1" applyBorder="1" applyAlignment="1" applyProtection="1">
      <alignment horizontal="left"/>
      <protection locked="0"/>
    </xf>
    <xf numFmtId="2" fontId="7" fillId="14" borderId="39" xfId="0" applyNumberFormat="1" applyFont="1" applyFill="1" applyBorder="1" applyAlignment="1" applyProtection="1">
      <alignment horizontal="center"/>
      <protection locked="0"/>
    </xf>
  </cellXfs>
  <cellStyles count="2">
    <cellStyle name="Neutral" xfId="1" builtinId="28"/>
    <cellStyle name="Normal" xfId="0" builtinId="0"/>
  </cellStyles>
  <dxfs count="395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6" tint="0.79998168889431442"/>
      </font>
    </dxf>
    <dxf>
      <font>
        <color rgb="FF00B050"/>
      </font>
    </dxf>
    <dxf>
      <font>
        <color rgb="FFFFFFCC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6" tint="0.79998168889431442"/>
      </font>
    </dxf>
    <dxf>
      <font>
        <color rgb="FF00B050"/>
      </font>
    </dxf>
    <dxf>
      <font>
        <color rgb="FFFF0000"/>
      </font>
    </dxf>
    <dxf>
      <font>
        <color theme="6" tint="0.79998168889431442"/>
      </font>
    </dxf>
    <dxf>
      <font>
        <color rgb="FFFF0000"/>
      </font>
    </dxf>
    <dxf>
      <font>
        <color theme="6" tint="0.79998168889431442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CCECFF"/>
      <color rgb="FFFFFFCC"/>
      <color rgb="FFCCFFCC"/>
      <color rgb="FFEABBAC"/>
      <color rgb="FFFFFFFF"/>
      <color rgb="FFFFFF99"/>
      <color rgb="FFF6E4A0"/>
      <color rgb="FFE0CCB6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4</xdr:row>
      <xdr:rowOff>25400</xdr:rowOff>
    </xdr:from>
    <xdr:to>
      <xdr:col>4</xdr:col>
      <xdr:colOff>152401</xdr:colOff>
      <xdr:row>5</xdr:row>
      <xdr:rowOff>331744</xdr:rowOff>
    </xdr:to>
    <xdr:pic>
      <xdr:nvPicPr>
        <xdr:cNvPr id="5" name="Picture 4" descr="http://fieldtarget.wales/wp-content/themes/waftatheme/dist/images/sglogo.png">
          <a:extLst>
            <a:ext uri="{FF2B5EF4-FFF2-40B4-BE49-F238E27FC236}">
              <a16:creationId xmlns:a16="http://schemas.microsoft.com/office/drawing/2014/main" id="{BCD69F7F-81E1-4468-955E-644A0C03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558800"/>
          <a:ext cx="927100" cy="9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787401</xdr:colOff>
      <xdr:row>4</xdr:row>
      <xdr:rowOff>676</xdr:rowOff>
    </xdr:from>
    <xdr:to>
      <xdr:col>3</xdr:col>
      <xdr:colOff>901701</xdr:colOff>
      <xdr:row>6</xdr:row>
      <xdr:rowOff>15047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F79655-1679-4C00-B276-66600597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775376"/>
          <a:ext cx="1003300" cy="1004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4</xdr:row>
      <xdr:rowOff>38100</xdr:rowOff>
    </xdr:from>
    <xdr:to>
      <xdr:col>4</xdr:col>
      <xdr:colOff>252479</xdr:colOff>
      <xdr:row>5</xdr:row>
      <xdr:rowOff>330200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236476-D8DD-4FFB-A361-BAD78345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12800"/>
          <a:ext cx="9128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4</xdr:row>
      <xdr:rowOff>25400</xdr:rowOff>
    </xdr:from>
    <xdr:to>
      <xdr:col>4</xdr:col>
      <xdr:colOff>57151</xdr:colOff>
      <xdr:row>5</xdr:row>
      <xdr:rowOff>331744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D6E0B70A-891E-4DE5-BAB4-579DF063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851" y="549275"/>
          <a:ext cx="920750" cy="92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1003301</xdr:colOff>
      <xdr:row>4</xdr:row>
      <xdr:rowOff>25400</xdr:rowOff>
    </xdr:from>
    <xdr:to>
      <xdr:col>5</xdr:col>
      <xdr:colOff>647701</xdr:colOff>
      <xdr:row>5</xdr:row>
      <xdr:rowOff>344465</xdr:rowOff>
    </xdr:to>
    <xdr:pic>
      <xdr:nvPicPr>
        <xdr:cNvPr id="2" name="Picture 1" descr="http://fieldtarget.wales/wp-content/themes/waftatheme/dist/images/sglogo.png">
          <a:extLst>
            <a:ext uri="{FF2B5EF4-FFF2-40B4-BE49-F238E27FC236}">
              <a16:creationId xmlns:a16="http://schemas.microsoft.com/office/drawing/2014/main" id="{4A0B81DD-66FB-4666-AE6C-B72C3EA1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1" y="800100"/>
          <a:ext cx="939800" cy="941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711201</xdr:colOff>
      <xdr:row>4</xdr:row>
      <xdr:rowOff>25400</xdr:rowOff>
    </xdr:from>
    <xdr:to>
      <xdr:col>4</xdr:col>
      <xdr:colOff>669926</xdr:colOff>
      <xdr:row>5</xdr:row>
      <xdr:rowOff>331744</xdr:rowOff>
    </xdr:to>
    <xdr:pic>
      <xdr:nvPicPr>
        <xdr:cNvPr id="4" name="Picture 3" descr="http://fieldtarget.wales/wp-content/themes/waftatheme/dist/images/sglogo.png">
          <a:extLst>
            <a:ext uri="{FF2B5EF4-FFF2-40B4-BE49-F238E27FC236}">
              <a16:creationId xmlns:a16="http://schemas.microsoft.com/office/drawing/2014/main" id="{AC4BE8F9-8C9B-4494-A6CC-0DDBA1AE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1" y="800100"/>
          <a:ext cx="923925" cy="9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5</xdr:row>
      <xdr:rowOff>13842</xdr:rowOff>
    </xdr:from>
    <xdr:to>
      <xdr:col>5</xdr:col>
      <xdr:colOff>279399</xdr:colOff>
      <xdr:row>6</xdr:row>
      <xdr:rowOff>345628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2545C10C-E7C2-4828-B05A-C1259CCB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979042"/>
          <a:ext cx="952499" cy="95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44"/>
  <sheetViews>
    <sheetView topLeftCell="B1" zoomScale="75" zoomScaleNormal="75" workbookViewId="0">
      <pane xSplit="9" ySplit="2" topLeftCell="K3" activePane="bottomRight" state="frozen"/>
      <selection activeCell="B1" sqref="B1"/>
      <selection pane="topRight" activeCell="K1" sqref="K1"/>
      <selection pane="bottomLeft" activeCell="B3" sqref="B3"/>
      <selection pane="bottomRight" activeCell="S26" sqref="S26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42578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1" spans="2:42" ht="7.15" customHeight="1" x14ac:dyDescent="0.25"/>
    <row r="3" spans="2:42" ht="12" customHeight="1" x14ac:dyDescent="0.25"/>
    <row r="4" spans="2:42" ht="7.9" customHeight="1" thickBot="1" x14ac:dyDescent="0.3"/>
    <row r="5" spans="2:42" ht="48.75" thickBot="1" x14ac:dyDescent="0.85">
      <c r="B5" s="66" t="s">
        <v>35</v>
      </c>
      <c r="C5" s="67"/>
      <c r="D5" s="68"/>
      <c r="E5" s="68"/>
      <c r="F5" s="69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54</v>
      </c>
      <c r="C6" s="74"/>
      <c r="D6" s="75"/>
      <c r="E6" s="75"/>
      <c r="F6" s="76"/>
      <c r="G6" s="77"/>
      <c r="H6" s="79" t="s">
        <v>36</v>
      </c>
      <c r="I6" s="79"/>
      <c r="J6" s="78"/>
      <c r="K6" s="61" t="s">
        <v>57</v>
      </c>
      <c r="L6" s="42"/>
      <c r="M6" s="61" t="s">
        <v>58</v>
      </c>
      <c r="N6" s="62"/>
      <c r="O6" s="63" t="s">
        <v>61</v>
      </c>
      <c r="P6" s="64"/>
      <c r="Q6" s="362" t="s">
        <v>169</v>
      </c>
      <c r="R6" s="362"/>
      <c r="S6" s="63" t="s">
        <v>59</v>
      </c>
      <c r="T6" s="64"/>
      <c r="U6" s="63" t="s">
        <v>60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95">
        <v>37</v>
      </c>
      <c r="L7" s="96"/>
      <c r="M7" s="97">
        <v>37</v>
      </c>
      <c r="N7" s="98"/>
      <c r="O7" s="97">
        <v>35</v>
      </c>
      <c r="P7" s="99"/>
      <c r="Q7" s="97">
        <v>32</v>
      </c>
      <c r="R7" s="98"/>
      <c r="S7" s="100">
        <v>38</v>
      </c>
      <c r="T7" s="101"/>
      <c r="U7" s="100">
        <v>1</v>
      </c>
      <c r="V7" s="101"/>
      <c r="W7" s="102"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37</v>
      </c>
      <c r="AG7" s="14">
        <f>M7</f>
        <v>37</v>
      </c>
      <c r="AH7" s="14">
        <f>O7</f>
        <v>35</v>
      </c>
      <c r="AI7" s="14">
        <f>Q7</f>
        <v>32</v>
      </c>
      <c r="AJ7" s="14">
        <f>S7</f>
        <v>38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4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32</v>
      </c>
      <c r="H9" s="49" t="s">
        <v>33</v>
      </c>
      <c r="I9" s="49" t="s">
        <v>34</v>
      </c>
      <c r="J9" s="51" t="s">
        <v>27</v>
      </c>
      <c r="K9" s="52"/>
      <c r="L9" s="53"/>
      <c r="M9" s="54"/>
      <c r="N9" s="55"/>
      <c r="O9" s="54"/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309" t="s">
        <v>63</v>
      </c>
      <c r="C10" s="310">
        <v>50057</v>
      </c>
      <c r="D10" s="311" t="s">
        <v>48</v>
      </c>
      <c r="E10" s="361" t="s">
        <v>69</v>
      </c>
      <c r="F10" s="29">
        <f t="shared" ref="F10" si="0">SUM(L10+N10+P10+R10+T10+V10+X10+Z10)</f>
        <v>190.625</v>
      </c>
      <c r="G10" s="30">
        <f t="shared" ref="G10" si="1">LARGE(AF10:AM10,1)+LARGE(AF10:AM10,2)+LARGE(AF10:AM10,3)+LARGE(AF10:AM10,4)+LARGE(AF10:AM10,5)</f>
        <v>190.625</v>
      </c>
      <c r="H10" s="31">
        <f t="shared" ref="H10" si="2">IF(G10=0,,RANK(G10,$G$10:$G$69))</f>
        <v>8</v>
      </c>
      <c r="I10" s="107">
        <f t="shared" ref="I10" si="3">AN10</f>
        <v>2</v>
      </c>
      <c r="J10" s="106">
        <f t="shared" ref="J10" si="4">AO10</f>
        <v>95.3125</v>
      </c>
      <c r="K10" s="81"/>
      <c r="L10" s="82">
        <f t="shared" ref="L10" si="5">AF10</f>
        <v>0</v>
      </c>
      <c r="M10" s="83"/>
      <c r="N10" s="84">
        <f t="shared" ref="N10:N30" si="6">AG10</f>
        <v>0</v>
      </c>
      <c r="O10" s="83"/>
      <c r="P10" s="84">
        <f>AH10</f>
        <v>0</v>
      </c>
      <c r="Q10" s="83">
        <v>29</v>
      </c>
      <c r="R10" s="84">
        <f>AI10</f>
        <v>90.625</v>
      </c>
      <c r="S10" s="83">
        <v>38</v>
      </c>
      <c r="T10" s="84">
        <f>AJ10</f>
        <v>100</v>
      </c>
      <c r="U10" s="83"/>
      <c r="V10" s="84">
        <f>AK10</f>
        <v>0</v>
      </c>
      <c r="W10" s="83"/>
      <c r="X10" s="85">
        <f>AL10</f>
        <v>0</v>
      </c>
      <c r="Y10" s="86"/>
      <c r="Z10" s="87">
        <f>AM10</f>
        <v>0</v>
      </c>
      <c r="AA10" s="32"/>
      <c r="AB10" s="33"/>
      <c r="AC10" s="202" t="str">
        <f t="shared" ref="AC10" si="7">B10</f>
        <v>BASSETT.M</v>
      </c>
      <c r="AD10" s="203">
        <f t="shared" ref="AD10" si="8">C10</f>
        <v>50057</v>
      </c>
      <c r="AE10" s="204" t="str">
        <f t="shared" ref="AE10" si="9">D10</f>
        <v>QUARRY</v>
      </c>
      <c r="AF10" s="34">
        <f>(K10*100)/$AF$7</f>
        <v>0</v>
      </c>
      <c r="AG10" s="34">
        <f>(M10*100)/$AG$7</f>
        <v>0</v>
      </c>
      <c r="AH10" s="34">
        <f>(O10*100)/$AH$7</f>
        <v>0</v>
      </c>
      <c r="AI10" s="34">
        <f>(Q10*100)/$AI$7</f>
        <v>90.625</v>
      </c>
      <c r="AJ10" s="34">
        <f>(S10*100)/$AJ$7</f>
        <v>100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2</v>
      </c>
      <c r="AO10" s="35">
        <f t="shared" ref="AO10" si="10">IF(ISERR(SUM(AF10:AM10)/AN10),0,SUM(AF10:AM10)/AN10)</f>
        <v>95.3125</v>
      </c>
      <c r="AP10" s="33"/>
    </row>
    <row r="11" spans="2:42" ht="18" x14ac:dyDescent="0.25">
      <c r="B11" s="312" t="s">
        <v>64</v>
      </c>
      <c r="C11" s="142">
        <v>50023</v>
      </c>
      <c r="D11" s="303" t="s">
        <v>48</v>
      </c>
      <c r="E11" s="357" t="s">
        <v>66</v>
      </c>
      <c r="F11" s="29">
        <f t="shared" ref="F11:F30" si="11">SUM(L11+N11+P11+R11+T11+V11+X11+Z11)</f>
        <v>378.73399715504979</v>
      </c>
      <c r="G11" s="30">
        <f t="shared" ref="G11:G30" si="12">LARGE(AF11:AM11,1)+LARGE(AF11:AM11,2)+LARGE(AF11:AM11,3)+LARGE(AF11:AM11,4)+LARGE(AF11:AM11,5)</f>
        <v>378.73399715504979</v>
      </c>
      <c r="H11" s="31">
        <f t="shared" ref="H11:H30" si="13">IF(G11=0,,RANK(G11,$G$10:$G$69))</f>
        <v>2</v>
      </c>
      <c r="I11" s="108">
        <f t="shared" ref="I11:I30" si="14">AN11</f>
        <v>4</v>
      </c>
      <c r="J11" s="106">
        <f t="shared" ref="J11:J30" si="15">AO11</f>
        <v>94.683499288762448</v>
      </c>
      <c r="K11" s="88">
        <v>37</v>
      </c>
      <c r="L11" s="82">
        <f t="shared" ref="L11:L30" si="16">AF11</f>
        <v>100</v>
      </c>
      <c r="M11" s="89">
        <v>34</v>
      </c>
      <c r="N11" s="90">
        <f t="shared" si="6"/>
        <v>91.891891891891888</v>
      </c>
      <c r="O11" s="89"/>
      <c r="P11" s="90">
        <f t="shared" ref="P11:P42" si="17">AH11</f>
        <v>0</v>
      </c>
      <c r="Q11" s="89">
        <v>32</v>
      </c>
      <c r="R11" s="90">
        <f t="shared" ref="R11:R42" si="18">AI11</f>
        <v>100</v>
      </c>
      <c r="S11" s="89">
        <v>33</v>
      </c>
      <c r="T11" s="90">
        <f t="shared" ref="T11:T42" si="19">AJ11</f>
        <v>86.84210526315789</v>
      </c>
      <c r="U11" s="89"/>
      <c r="V11" s="90">
        <f t="shared" ref="V11:V42" si="20">AK11</f>
        <v>0</v>
      </c>
      <c r="W11" s="89"/>
      <c r="X11" s="91">
        <f t="shared" ref="X11:X42" si="21">AL11</f>
        <v>0</v>
      </c>
      <c r="Y11" s="92"/>
      <c r="Z11" s="87">
        <f t="shared" ref="Z11:Z42" si="22">AM11</f>
        <v>0</v>
      </c>
      <c r="AA11" s="32"/>
      <c r="AB11" s="33"/>
      <c r="AC11" s="202" t="str">
        <f t="shared" ref="AC11:AC42" si="23">B11</f>
        <v>BEAUGIE.R</v>
      </c>
      <c r="AD11" s="203">
        <f t="shared" ref="AD11:AD42" si="24">C11</f>
        <v>50023</v>
      </c>
      <c r="AE11" s="204" t="str">
        <f t="shared" ref="AE11:AE42" si="25">D11</f>
        <v>QUARRY</v>
      </c>
      <c r="AF11" s="34">
        <f t="shared" ref="AF11:AF42" si="26">(K11*100)/$AF$7</f>
        <v>100</v>
      </c>
      <c r="AG11" s="34">
        <f t="shared" ref="AG11:AG42" si="27">(M11*100)/$AG$7</f>
        <v>91.891891891891888</v>
      </c>
      <c r="AH11" s="34">
        <f t="shared" ref="AH11:AH42" si="28">(O11*100)/$AH$7</f>
        <v>0</v>
      </c>
      <c r="AI11" s="34">
        <f t="shared" ref="AI11:AI42" si="29">(Q11*100)/$AI$7</f>
        <v>100</v>
      </c>
      <c r="AJ11" s="34">
        <f t="shared" ref="AJ11:AJ42" si="30">(S11*100)/$AJ$7</f>
        <v>86.84210526315789</v>
      </c>
      <c r="AK11" s="34">
        <f t="shared" ref="AK11:AK42" si="31">(U11*100)/$AK$7</f>
        <v>0</v>
      </c>
      <c r="AL11" s="34">
        <f t="shared" ref="AL11:AL42" si="32">(W11*100)/$AL$7</f>
        <v>0</v>
      </c>
      <c r="AM11" s="34">
        <f t="shared" ref="AM11:AM42" si="33">(Y11*100)/$AM$7</f>
        <v>0</v>
      </c>
      <c r="AN11" s="8">
        <f t="shared" ref="AN11:AN42" si="34">COUNTIF(AF11:AM11,"&gt;0")</f>
        <v>4</v>
      </c>
      <c r="AO11" s="35">
        <f t="shared" ref="AO11:AO42" si="35">IF(ISERR(SUM(AF11:AM11)/AN11),0,SUM(AF11:AM11)/AN11)</f>
        <v>94.683499288762448</v>
      </c>
      <c r="AP11" s="33"/>
    </row>
    <row r="12" spans="2:42" ht="18" x14ac:dyDescent="0.25">
      <c r="B12" s="138" t="s">
        <v>65</v>
      </c>
      <c r="C12" s="139">
        <v>50840</v>
      </c>
      <c r="D12" s="166" t="s">
        <v>66</v>
      </c>
      <c r="E12" s="134"/>
      <c r="F12" s="29">
        <f t="shared" si="11"/>
        <v>0</v>
      </c>
      <c r="G12" s="30">
        <f t="shared" si="12"/>
        <v>0</v>
      </c>
      <c r="H12" s="31">
        <f t="shared" si="13"/>
        <v>0</v>
      </c>
      <c r="I12" s="108">
        <f t="shared" si="14"/>
        <v>0</v>
      </c>
      <c r="J12" s="106">
        <f t="shared" si="15"/>
        <v>0</v>
      </c>
      <c r="K12" s="88"/>
      <c r="L12" s="82">
        <f t="shared" si="16"/>
        <v>0</v>
      </c>
      <c r="M12" s="89"/>
      <c r="N12" s="90">
        <f t="shared" si="6"/>
        <v>0</v>
      </c>
      <c r="O12" s="89"/>
      <c r="P12" s="90">
        <f t="shared" si="17"/>
        <v>0</v>
      </c>
      <c r="Q12" s="89"/>
      <c r="R12" s="90">
        <f t="shared" si="18"/>
        <v>0</v>
      </c>
      <c r="S12" s="89"/>
      <c r="T12" s="90">
        <f t="shared" si="19"/>
        <v>0</v>
      </c>
      <c r="U12" s="89"/>
      <c r="V12" s="90">
        <f t="shared" si="20"/>
        <v>0</v>
      </c>
      <c r="W12" s="89"/>
      <c r="X12" s="91">
        <f t="shared" si="21"/>
        <v>0</v>
      </c>
      <c r="Y12" s="92"/>
      <c r="Z12" s="87">
        <f t="shared" si="22"/>
        <v>0</v>
      </c>
      <c r="AA12" s="4"/>
      <c r="AB12" s="33"/>
      <c r="AC12" s="202" t="str">
        <f t="shared" si="23"/>
        <v>CARRANGHER.H</v>
      </c>
      <c r="AD12" s="203">
        <f t="shared" si="24"/>
        <v>50840</v>
      </c>
      <c r="AE12" s="204" t="str">
        <f t="shared" si="25"/>
        <v>OAKTREE</v>
      </c>
      <c r="AF12" s="34">
        <f t="shared" si="26"/>
        <v>0</v>
      </c>
      <c r="AG12" s="34">
        <f t="shared" si="27"/>
        <v>0</v>
      </c>
      <c r="AH12" s="34">
        <f t="shared" si="28"/>
        <v>0</v>
      </c>
      <c r="AI12" s="34">
        <f t="shared" si="29"/>
        <v>0</v>
      </c>
      <c r="AJ12" s="34">
        <f t="shared" si="30"/>
        <v>0</v>
      </c>
      <c r="AK12" s="34">
        <f t="shared" si="31"/>
        <v>0</v>
      </c>
      <c r="AL12" s="34">
        <f t="shared" si="32"/>
        <v>0</v>
      </c>
      <c r="AM12" s="34">
        <f t="shared" si="33"/>
        <v>0</v>
      </c>
      <c r="AN12" s="8">
        <f t="shared" si="34"/>
        <v>0</v>
      </c>
      <c r="AO12" s="35">
        <f t="shared" si="35"/>
        <v>0</v>
      </c>
      <c r="AP12" s="33"/>
    </row>
    <row r="13" spans="2:42" ht="18" x14ac:dyDescent="0.25">
      <c r="B13" s="312" t="s">
        <v>163</v>
      </c>
      <c r="C13" s="142">
        <v>50060</v>
      </c>
      <c r="D13" s="166" t="s">
        <v>74</v>
      </c>
      <c r="E13" s="357" t="s">
        <v>48</v>
      </c>
      <c r="F13" s="29">
        <f t="shared" si="11"/>
        <v>322.08075086364562</v>
      </c>
      <c r="G13" s="30">
        <f t="shared" si="12"/>
        <v>322.08075086364562</v>
      </c>
      <c r="H13" s="31">
        <f t="shared" si="13"/>
        <v>5</v>
      </c>
      <c r="I13" s="108">
        <f t="shared" si="14"/>
        <v>4</v>
      </c>
      <c r="J13" s="106">
        <f t="shared" si="15"/>
        <v>80.520187715911405</v>
      </c>
      <c r="K13" s="88">
        <v>28</v>
      </c>
      <c r="L13" s="82">
        <f t="shared" si="16"/>
        <v>75.675675675675677</v>
      </c>
      <c r="M13" s="89"/>
      <c r="N13" s="90">
        <f t="shared" si="6"/>
        <v>0</v>
      </c>
      <c r="O13" s="89">
        <v>30</v>
      </c>
      <c r="P13" s="90">
        <f t="shared" si="17"/>
        <v>85.714285714285708</v>
      </c>
      <c r="Q13" s="89">
        <v>27</v>
      </c>
      <c r="R13" s="90">
        <f t="shared" si="18"/>
        <v>84.375</v>
      </c>
      <c r="S13" s="89">
        <v>29</v>
      </c>
      <c r="T13" s="90">
        <f t="shared" si="19"/>
        <v>76.315789473684205</v>
      </c>
      <c r="U13" s="89"/>
      <c r="V13" s="90">
        <f t="shared" si="20"/>
        <v>0</v>
      </c>
      <c r="W13" s="89"/>
      <c r="X13" s="91">
        <f t="shared" si="21"/>
        <v>0</v>
      </c>
      <c r="Y13" s="92"/>
      <c r="Z13" s="87">
        <f t="shared" si="22"/>
        <v>0</v>
      </c>
      <c r="AA13" s="32"/>
      <c r="AB13" s="33"/>
      <c r="AC13" s="202" t="str">
        <f t="shared" si="23"/>
        <v>CHUBB.S</v>
      </c>
      <c r="AD13" s="203">
        <f t="shared" si="24"/>
        <v>50060</v>
      </c>
      <c r="AE13" s="204" t="str">
        <f t="shared" si="25"/>
        <v>NELSON</v>
      </c>
      <c r="AF13" s="34">
        <f t="shared" si="26"/>
        <v>75.675675675675677</v>
      </c>
      <c r="AG13" s="34">
        <f t="shared" si="27"/>
        <v>0</v>
      </c>
      <c r="AH13" s="34">
        <f t="shared" si="28"/>
        <v>85.714285714285708</v>
      </c>
      <c r="AI13" s="34">
        <f t="shared" si="29"/>
        <v>84.375</v>
      </c>
      <c r="AJ13" s="34">
        <f t="shared" si="30"/>
        <v>76.315789473684205</v>
      </c>
      <c r="AK13" s="34">
        <f t="shared" si="31"/>
        <v>0</v>
      </c>
      <c r="AL13" s="34">
        <f t="shared" si="32"/>
        <v>0</v>
      </c>
      <c r="AM13" s="34">
        <f t="shared" si="33"/>
        <v>0</v>
      </c>
      <c r="AN13" s="8">
        <f t="shared" si="34"/>
        <v>4</v>
      </c>
      <c r="AO13" s="35">
        <f t="shared" si="35"/>
        <v>80.520187715911405</v>
      </c>
      <c r="AP13" s="33"/>
    </row>
    <row r="14" spans="2:42" ht="18" x14ac:dyDescent="0.25">
      <c r="B14" s="143" t="s">
        <v>67</v>
      </c>
      <c r="C14" s="243">
        <v>50696</v>
      </c>
      <c r="D14" s="207" t="s">
        <v>48</v>
      </c>
      <c r="E14" s="357" t="s">
        <v>69</v>
      </c>
      <c r="F14" s="29">
        <f t="shared" si="11"/>
        <v>174.83552631578948</v>
      </c>
      <c r="G14" s="30">
        <f t="shared" si="12"/>
        <v>174.83552631578948</v>
      </c>
      <c r="H14" s="31">
        <f t="shared" si="13"/>
        <v>10</v>
      </c>
      <c r="I14" s="108">
        <f t="shared" si="14"/>
        <v>2</v>
      </c>
      <c r="J14" s="106">
        <f t="shared" si="15"/>
        <v>87.41776315789474</v>
      </c>
      <c r="K14" s="88"/>
      <c r="L14" s="82">
        <f t="shared" si="16"/>
        <v>0</v>
      </c>
      <c r="M14" s="89"/>
      <c r="N14" s="90">
        <f t="shared" si="6"/>
        <v>0</v>
      </c>
      <c r="O14" s="89"/>
      <c r="P14" s="90">
        <f t="shared" si="17"/>
        <v>0</v>
      </c>
      <c r="Q14" s="89">
        <v>29</v>
      </c>
      <c r="R14" s="90">
        <f t="shared" si="18"/>
        <v>90.625</v>
      </c>
      <c r="S14" s="89">
        <v>32</v>
      </c>
      <c r="T14" s="90">
        <f t="shared" si="19"/>
        <v>84.21052631578948</v>
      </c>
      <c r="U14" s="89"/>
      <c r="V14" s="90">
        <f t="shared" si="20"/>
        <v>0</v>
      </c>
      <c r="W14" s="89"/>
      <c r="X14" s="91">
        <f t="shared" si="21"/>
        <v>0</v>
      </c>
      <c r="Y14" s="92"/>
      <c r="Z14" s="87">
        <f t="shared" si="22"/>
        <v>0</v>
      </c>
      <c r="AA14" s="32"/>
      <c r="AB14" s="33"/>
      <c r="AC14" s="202" t="str">
        <f t="shared" si="23"/>
        <v>CORBETT.C</v>
      </c>
      <c r="AD14" s="203">
        <f t="shared" si="24"/>
        <v>50696</v>
      </c>
      <c r="AE14" s="204" t="str">
        <f t="shared" si="25"/>
        <v>QUARRY</v>
      </c>
      <c r="AF14" s="34">
        <f t="shared" si="26"/>
        <v>0</v>
      </c>
      <c r="AG14" s="34">
        <f t="shared" si="27"/>
        <v>0</v>
      </c>
      <c r="AH14" s="34">
        <f t="shared" si="28"/>
        <v>0</v>
      </c>
      <c r="AI14" s="34">
        <f t="shared" si="29"/>
        <v>90.625</v>
      </c>
      <c r="AJ14" s="34">
        <f t="shared" si="30"/>
        <v>84.21052631578948</v>
      </c>
      <c r="AK14" s="34">
        <f t="shared" si="31"/>
        <v>0</v>
      </c>
      <c r="AL14" s="34">
        <f t="shared" si="32"/>
        <v>0</v>
      </c>
      <c r="AM14" s="34">
        <f t="shared" si="33"/>
        <v>0</v>
      </c>
      <c r="AN14" s="8">
        <f t="shared" si="34"/>
        <v>2</v>
      </c>
      <c r="AO14" s="35">
        <f t="shared" si="35"/>
        <v>87.41776315789474</v>
      </c>
      <c r="AP14" s="33"/>
    </row>
    <row r="15" spans="2:42" ht="18" x14ac:dyDescent="0.25">
      <c r="B15" s="138" t="s">
        <v>68</v>
      </c>
      <c r="C15" s="139">
        <v>50613</v>
      </c>
      <c r="D15" s="166" t="s">
        <v>69</v>
      </c>
      <c r="E15" s="134"/>
      <c r="F15" s="29">
        <f t="shared" si="11"/>
        <v>68.421052631578945</v>
      </c>
      <c r="G15" s="30">
        <f t="shared" si="12"/>
        <v>68.421052631578945</v>
      </c>
      <c r="H15" s="31">
        <f t="shared" si="13"/>
        <v>13</v>
      </c>
      <c r="I15" s="108">
        <f t="shared" si="14"/>
        <v>1</v>
      </c>
      <c r="J15" s="106">
        <f t="shared" si="15"/>
        <v>68.421052631578945</v>
      </c>
      <c r="K15" s="88"/>
      <c r="L15" s="82">
        <f t="shared" si="16"/>
        <v>0</v>
      </c>
      <c r="M15" s="89"/>
      <c r="N15" s="90">
        <f t="shared" si="6"/>
        <v>0</v>
      </c>
      <c r="O15" s="89"/>
      <c r="P15" s="90">
        <f t="shared" si="17"/>
        <v>0</v>
      </c>
      <c r="Q15" s="89"/>
      <c r="R15" s="90">
        <f t="shared" si="18"/>
        <v>0</v>
      </c>
      <c r="S15" s="89">
        <v>26</v>
      </c>
      <c r="T15" s="90">
        <f t="shared" si="19"/>
        <v>68.421052631578945</v>
      </c>
      <c r="U15" s="89"/>
      <c r="V15" s="90">
        <f t="shared" si="20"/>
        <v>0</v>
      </c>
      <c r="W15" s="89"/>
      <c r="X15" s="91">
        <f t="shared" si="21"/>
        <v>0</v>
      </c>
      <c r="Y15" s="92"/>
      <c r="Z15" s="87">
        <f t="shared" si="22"/>
        <v>0</v>
      </c>
      <c r="AA15" s="32"/>
      <c r="AB15" s="33"/>
      <c r="AC15" s="202" t="str">
        <f t="shared" si="23"/>
        <v>CROCKER.J</v>
      </c>
      <c r="AD15" s="203">
        <f t="shared" si="24"/>
        <v>50613</v>
      </c>
      <c r="AE15" s="204" t="str">
        <f t="shared" si="25"/>
        <v>TONDU</v>
      </c>
      <c r="AF15" s="34">
        <f t="shared" si="26"/>
        <v>0</v>
      </c>
      <c r="AG15" s="34">
        <f t="shared" si="27"/>
        <v>0</v>
      </c>
      <c r="AH15" s="34">
        <f t="shared" si="28"/>
        <v>0</v>
      </c>
      <c r="AI15" s="34">
        <f t="shared" si="29"/>
        <v>0</v>
      </c>
      <c r="AJ15" s="34">
        <f t="shared" si="30"/>
        <v>68.421052631578945</v>
      </c>
      <c r="AK15" s="34">
        <f t="shared" si="31"/>
        <v>0</v>
      </c>
      <c r="AL15" s="34">
        <f t="shared" si="32"/>
        <v>0</v>
      </c>
      <c r="AM15" s="34">
        <f t="shared" si="33"/>
        <v>0</v>
      </c>
      <c r="AN15" s="8">
        <f t="shared" si="34"/>
        <v>1</v>
      </c>
      <c r="AO15" s="35">
        <f t="shared" si="35"/>
        <v>68.421052631578945</v>
      </c>
      <c r="AP15" s="33"/>
    </row>
    <row r="16" spans="2:42" ht="18" x14ac:dyDescent="0.25">
      <c r="B16" s="143" t="s">
        <v>70</v>
      </c>
      <c r="C16" s="243">
        <v>50448</v>
      </c>
      <c r="D16" s="207" t="s">
        <v>69</v>
      </c>
      <c r="E16" s="134"/>
      <c r="F16" s="29">
        <f t="shared" si="11"/>
        <v>0</v>
      </c>
      <c r="G16" s="30">
        <f t="shared" si="12"/>
        <v>0</v>
      </c>
      <c r="H16" s="31">
        <f t="shared" si="13"/>
        <v>0</v>
      </c>
      <c r="I16" s="108">
        <f t="shared" si="14"/>
        <v>0</v>
      </c>
      <c r="J16" s="106">
        <f t="shared" si="15"/>
        <v>0</v>
      </c>
      <c r="K16" s="88"/>
      <c r="L16" s="82">
        <f t="shared" si="16"/>
        <v>0</v>
      </c>
      <c r="M16" s="89"/>
      <c r="N16" s="90">
        <f t="shared" si="6"/>
        <v>0</v>
      </c>
      <c r="O16" s="89"/>
      <c r="P16" s="90">
        <f t="shared" si="17"/>
        <v>0</v>
      </c>
      <c r="Q16" s="89"/>
      <c r="R16" s="90">
        <f t="shared" si="18"/>
        <v>0</v>
      </c>
      <c r="S16" s="89"/>
      <c r="T16" s="90">
        <f t="shared" si="19"/>
        <v>0</v>
      </c>
      <c r="U16" s="89"/>
      <c r="V16" s="90">
        <f t="shared" si="20"/>
        <v>0</v>
      </c>
      <c r="W16" s="89"/>
      <c r="X16" s="91">
        <f t="shared" si="21"/>
        <v>0</v>
      </c>
      <c r="Y16" s="92"/>
      <c r="Z16" s="87">
        <f t="shared" si="22"/>
        <v>0</v>
      </c>
      <c r="AA16" s="32"/>
      <c r="AB16" s="33"/>
      <c r="AC16" s="202" t="str">
        <f t="shared" si="23"/>
        <v>DAVIES.J</v>
      </c>
      <c r="AD16" s="203">
        <f t="shared" si="24"/>
        <v>50448</v>
      </c>
      <c r="AE16" s="204" t="str">
        <f t="shared" si="25"/>
        <v>TONDU</v>
      </c>
      <c r="AF16" s="34">
        <f t="shared" si="26"/>
        <v>0</v>
      </c>
      <c r="AG16" s="34">
        <f t="shared" si="27"/>
        <v>0</v>
      </c>
      <c r="AH16" s="34">
        <f t="shared" si="28"/>
        <v>0</v>
      </c>
      <c r="AI16" s="34">
        <f t="shared" si="29"/>
        <v>0</v>
      </c>
      <c r="AJ16" s="34">
        <f t="shared" si="30"/>
        <v>0</v>
      </c>
      <c r="AK16" s="34">
        <f t="shared" si="31"/>
        <v>0</v>
      </c>
      <c r="AL16" s="34">
        <f t="shared" si="32"/>
        <v>0</v>
      </c>
      <c r="AM16" s="34">
        <f t="shared" si="33"/>
        <v>0</v>
      </c>
      <c r="AN16" s="8">
        <f t="shared" si="34"/>
        <v>0</v>
      </c>
      <c r="AO16" s="35">
        <f t="shared" si="35"/>
        <v>0</v>
      </c>
      <c r="AP16" s="33"/>
    </row>
    <row r="17" spans="2:42" ht="18" x14ac:dyDescent="0.25">
      <c r="B17" s="312" t="s">
        <v>71</v>
      </c>
      <c r="C17" s="142">
        <v>50821</v>
      </c>
      <c r="D17" s="303" t="s">
        <v>69</v>
      </c>
      <c r="E17" s="357" t="s">
        <v>81</v>
      </c>
      <c r="F17" s="29">
        <f t="shared" si="11"/>
        <v>361.25088904694167</v>
      </c>
      <c r="G17" s="30">
        <f t="shared" si="12"/>
        <v>361.25088904694167</v>
      </c>
      <c r="H17" s="31">
        <f t="shared" si="13"/>
        <v>4</v>
      </c>
      <c r="I17" s="108">
        <f t="shared" si="14"/>
        <v>4</v>
      </c>
      <c r="J17" s="106">
        <f t="shared" si="15"/>
        <v>90.312722261735416</v>
      </c>
      <c r="K17" s="88">
        <v>33</v>
      </c>
      <c r="L17" s="82">
        <f t="shared" si="16"/>
        <v>89.189189189189193</v>
      </c>
      <c r="M17" s="89">
        <v>35</v>
      </c>
      <c r="N17" s="90">
        <f t="shared" si="6"/>
        <v>94.594594594594597</v>
      </c>
      <c r="O17" s="89"/>
      <c r="P17" s="90">
        <f t="shared" si="17"/>
        <v>0</v>
      </c>
      <c r="Q17" s="89">
        <v>29</v>
      </c>
      <c r="R17" s="90">
        <f t="shared" si="18"/>
        <v>90.625</v>
      </c>
      <c r="S17" s="89">
        <v>33</v>
      </c>
      <c r="T17" s="90">
        <f t="shared" si="19"/>
        <v>86.84210526315789</v>
      </c>
      <c r="U17" s="89"/>
      <c r="V17" s="90">
        <f t="shared" si="20"/>
        <v>0</v>
      </c>
      <c r="W17" s="89"/>
      <c r="X17" s="91">
        <f t="shared" si="21"/>
        <v>0</v>
      </c>
      <c r="Y17" s="92"/>
      <c r="Z17" s="87">
        <f t="shared" si="22"/>
        <v>0</v>
      </c>
      <c r="AA17" s="32"/>
      <c r="AB17" s="33"/>
      <c r="AC17" s="202" t="str">
        <f t="shared" si="23"/>
        <v>DAVIES.P</v>
      </c>
      <c r="AD17" s="203">
        <f t="shared" si="24"/>
        <v>50821</v>
      </c>
      <c r="AE17" s="204" t="str">
        <f t="shared" si="25"/>
        <v>TONDU</v>
      </c>
      <c r="AF17" s="34">
        <f t="shared" si="26"/>
        <v>89.189189189189193</v>
      </c>
      <c r="AG17" s="34">
        <f t="shared" si="27"/>
        <v>94.594594594594597</v>
      </c>
      <c r="AH17" s="34">
        <f t="shared" si="28"/>
        <v>0</v>
      </c>
      <c r="AI17" s="34">
        <f t="shared" si="29"/>
        <v>90.625</v>
      </c>
      <c r="AJ17" s="34">
        <f t="shared" si="30"/>
        <v>86.84210526315789</v>
      </c>
      <c r="AK17" s="34">
        <f t="shared" si="31"/>
        <v>0</v>
      </c>
      <c r="AL17" s="34">
        <f t="shared" si="32"/>
        <v>0</v>
      </c>
      <c r="AM17" s="34">
        <f t="shared" si="33"/>
        <v>0</v>
      </c>
      <c r="AN17" s="8">
        <f t="shared" si="34"/>
        <v>4</v>
      </c>
      <c r="AO17" s="35">
        <f t="shared" si="35"/>
        <v>90.312722261735416</v>
      </c>
      <c r="AP17" s="33"/>
    </row>
    <row r="18" spans="2:42" ht="18" x14ac:dyDescent="0.25">
      <c r="B18" s="346" t="s">
        <v>72</v>
      </c>
      <c r="C18" s="170">
        <v>50800</v>
      </c>
      <c r="D18" s="347" t="s">
        <v>66</v>
      </c>
      <c r="E18" s="357" t="s">
        <v>66</v>
      </c>
      <c r="F18" s="29">
        <f t="shared" si="11"/>
        <v>374.76440256045521</v>
      </c>
      <c r="G18" s="30">
        <f t="shared" si="12"/>
        <v>374.76440256045521</v>
      </c>
      <c r="H18" s="31">
        <f t="shared" si="13"/>
        <v>3</v>
      </c>
      <c r="I18" s="108">
        <f t="shared" si="14"/>
        <v>4</v>
      </c>
      <c r="J18" s="106">
        <f t="shared" si="15"/>
        <v>93.691100640113802</v>
      </c>
      <c r="K18" s="88">
        <v>36</v>
      </c>
      <c r="L18" s="82">
        <f t="shared" si="16"/>
        <v>97.297297297297291</v>
      </c>
      <c r="M18" s="89"/>
      <c r="N18" s="90">
        <f t="shared" si="6"/>
        <v>0</v>
      </c>
      <c r="O18" s="89">
        <v>35</v>
      </c>
      <c r="P18" s="90">
        <f t="shared" si="17"/>
        <v>100</v>
      </c>
      <c r="Q18" s="89">
        <v>29</v>
      </c>
      <c r="R18" s="90">
        <f t="shared" si="18"/>
        <v>90.625</v>
      </c>
      <c r="S18" s="89">
        <v>33</v>
      </c>
      <c r="T18" s="90">
        <f t="shared" si="19"/>
        <v>86.84210526315789</v>
      </c>
      <c r="U18" s="89"/>
      <c r="V18" s="90">
        <f t="shared" si="20"/>
        <v>0</v>
      </c>
      <c r="W18" s="89"/>
      <c r="X18" s="91">
        <f t="shared" si="21"/>
        <v>0</v>
      </c>
      <c r="Y18" s="92"/>
      <c r="Z18" s="87">
        <f t="shared" si="22"/>
        <v>0</v>
      </c>
      <c r="AA18" s="32"/>
      <c r="AB18" s="33"/>
      <c r="AC18" s="202" t="str">
        <f t="shared" si="23"/>
        <v>EVANS.S</v>
      </c>
      <c r="AD18" s="203">
        <f t="shared" si="24"/>
        <v>50800</v>
      </c>
      <c r="AE18" s="204" t="str">
        <f t="shared" si="25"/>
        <v>OAKTREE</v>
      </c>
      <c r="AF18" s="34">
        <f t="shared" si="26"/>
        <v>97.297297297297291</v>
      </c>
      <c r="AG18" s="34">
        <f t="shared" si="27"/>
        <v>0</v>
      </c>
      <c r="AH18" s="34">
        <f t="shared" si="28"/>
        <v>100</v>
      </c>
      <c r="AI18" s="34">
        <f t="shared" si="29"/>
        <v>90.625</v>
      </c>
      <c r="AJ18" s="34">
        <f t="shared" si="30"/>
        <v>86.84210526315789</v>
      </c>
      <c r="AK18" s="34">
        <f t="shared" si="31"/>
        <v>0</v>
      </c>
      <c r="AL18" s="34">
        <f t="shared" si="32"/>
        <v>0</v>
      </c>
      <c r="AM18" s="34">
        <f t="shared" si="33"/>
        <v>0</v>
      </c>
      <c r="AN18" s="8">
        <f t="shared" si="34"/>
        <v>4</v>
      </c>
      <c r="AO18" s="35">
        <f t="shared" si="35"/>
        <v>93.691100640113802</v>
      </c>
      <c r="AP18" s="33"/>
    </row>
    <row r="19" spans="2:42" ht="18" x14ac:dyDescent="0.25">
      <c r="B19" s="312" t="s">
        <v>73</v>
      </c>
      <c r="C19" s="142">
        <v>50062</v>
      </c>
      <c r="D19" s="303" t="s">
        <v>74</v>
      </c>
      <c r="E19" s="134"/>
      <c r="F19" s="29">
        <f t="shared" si="11"/>
        <v>0</v>
      </c>
      <c r="G19" s="30">
        <f t="shared" si="12"/>
        <v>0</v>
      </c>
      <c r="H19" s="31">
        <f t="shared" si="13"/>
        <v>0</v>
      </c>
      <c r="I19" s="108">
        <f t="shared" si="14"/>
        <v>0</v>
      </c>
      <c r="J19" s="106">
        <f t="shared" si="15"/>
        <v>0</v>
      </c>
      <c r="K19" s="88"/>
      <c r="L19" s="82">
        <f t="shared" si="16"/>
        <v>0</v>
      </c>
      <c r="M19" s="89"/>
      <c r="N19" s="90">
        <f t="shared" si="6"/>
        <v>0</v>
      </c>
      <c r="O19" s="89"/>
      <c r="P19" s="90">
        <f t="shared" si="17"/>
        <v>0</v>
      </c>
      <c r="Q19" s="89"/>
      <c r="R19" s="90">
        <f t="shared" si="18"/>
        <v>0</v>
      </c>
      <c r="S19" s="89"/>
      <c r="T19" s="90">
        <f t="shared" si="19"/>
        <v>0</v>
      </c>
      <c r="U19" s="89"/>
      <c r="V19" s="90">
        <f t="shared" si="20"/>
        <v>0</v>
      </c>
      <c r="W19" s="89"/>
      <c r="X19" s="91">
        <f t="shared" si="21"/>
        <v>0</v>
      </c>
      <c r="Y19" s="92"/>
      <c r="Z19" s="87">
        <f t="shared" si="22"/>
        <v>0</v>
      </c>
      <c r="AA19" s="32"/>
      <c r="AB19" s="33"/>
      <c r="AC19" s="202" t="str">
        <f t="shared" si="23"/>
        <v>FALCONER.D</v>
      </c>
      <c r="AD19" s="203">
        <f t="shared" si="24"/>
        <v>50062</v>
      </c>
      <c r="AE19" s="204" t="str">
        <f t="shared" si="25"/>
        <v>NELSON</v>
      </c>
      <c r="AF19" s="34">
        <f t="shared" si="26"/>
        <v>0</v>
      </c>
      <c r="AG19" s="34">
        <f t="shared" si="27"/>
        <v>0</v>
      </c>
      <c r="AH19" s="34">
        <f t="shared" si="28"/>
        <v>0</v>
      </c>
      <c r="AI19" s="34">
        <f t="shared" si="29"/>
        <v>0</v>
      </c>
      <c r="AJ19" s="34">
        <f t="shared" si="30"/>
        <v>0</v>
      </c>
      <c r="AK19" s="34">
        <f t="shared" si="31"/>
        <v>0</v>
      </c>
      <c r="AL19" s="34">
        <f t="shared" si="32"/>
        <v>0</v>
      </c>
      <c r="AM19" s="34">
        <f t="shared" si="33"/>
        <v>0</v>
      </c>
      <c r="AN19" s="8">
        <f t="shared" si="34"/>
        <v>0</v>
      </c>
      <c r="AO19" s="35">
        <f t="shared" si="35"/>
        <v>0</v>
      </c>
      <c r="AP19" s="33"/>
    </row>
    <row r="20" spans="2:42" ht="18" x14ac:dyDescent="0.25">
      <c r="B20" s="138" t="s">
        <v>75</v>
      </c>
      <c r="C20" s="142">
        <v>50593</v>
      </c>
      <c r="D20" s="166" t="s">
        <v>74</v>
      </c>
      <c r="E20" s="357" t="s">
        <v>69</v>
      </c>
      <c r="F20" s="29">
        <f t="shared" si="11"/>
        <v>174.34210526315789</v>
      </c>
      <c r="G20" s="30">
        <f t="shared" si="12"/>
        <v>174.34210526315789</v>
      </c>
      <c r="H20" s="31">
        <f t="shared" si="13"/>
        <v>11</v>
      </c>
      <c r="I20" s="108">
        <f t="shared" si="14"/>
        <v>2</v>
      </c>
      <c r="J20" s="106">
        <f t="shared" si="15"/>
        <v>87.171052631578945</v>
      </c>
      <c r="K20" s="88"/>
      <c r="L20" s="82">
        <f t="shared" si="16"/>
        <v>0</v>
      </c>
      <c r="M20" s="89"/>
      <c r="N20" s="90">
        <f t="shared" si="6"/>
        <v>0</v>
      </c>
      <c r="O20" s="89"/>
      <c r="P20" s="90">
        <f t="shared" si="17"/>
        <v>0</v>
      </c>
      <c r="Q20" s="89">
        <v>28</v>
      </c>
      <c r="R20" s="90">
        <f t="shared" si="18"/>
        <v>87.5</v>
      </c>
      <c r="S20" s="89">
        <v>33</v>
      </c>
      <c r="T20" s="90">
        <f t="shared" si="19"/>
        <v>86.84210526315789</v>
      </c>
      <c r="U20" s="89"/>
      <c r="V20" s="90">
        <f t="shared" si="20"/>
        <v>0</v>
      </c>
      <c r="W20" s="89"/>
      <c r="X20" s="91">
        <f t="shared" si="21"/>
        <v>0</v>
      </c>
      <c r="Y20" s="92"/>
      <c r="Z20" s="87">
        <f t="shared" si="22"/>
        <v>0</v>
      </c>
      <c r="AA20" s="32"/>
      <c r="AB20" s="33"/>
      <c r="AC20" s="202" t="str">
        <f t="shared" si="23"/>
        <v>HARRIS.JACK</v>
      </c>
      <c r="AD20" s="203">
        <f t="shared" si="24"/>
        <v>50593</v>
      </c>
      <c r="AE20" s="204" t="str">
        <f t="shared" si="25"/>
        <v>NELSON</v>
      </c>
      <c r="AF20" s="34">
        <f t="shared" si="26"/>
        <v>0</v>
      </c>
      <c r="AG20" s="34">
        <f t="shared" si="27"/>
        <v>0</v>
      </c>
      <c r="AH20" s="34">
        <f t="shared" si="28"/>
        <v>0</v>
      </c>
      <c r="AI20" s="34">
        <f t="shared" si="29"/>
        <v>87.5</v>
      </c>
      <c r="AJ20" s="34">
        <f t="shared" si="30"/>
        <v>86.84210526315789</v>
      </c>
      <c r="AK20" s="34">
        <f t="shared" si="31"/>
        <v>0</v>
      </c>
      <c r="AL20" s="34">
        <f t="shared" si="32"/>
        <v>0</v>
      </c>
      <c r="AM20" s="34">
        <f t="shared" si="33"/>
        <v>0</v>
      </c>
      <c r="AN20" s="8">
        <f t="shared" si="34"/>
        <v>2</v>
      </c>
      <c r="AO20" s="35">
        <f t="shared" si="35"/>
        <v>87.171052631578945</v>
      </c>
      <c r="AP20" s="33"/>
    </row>
    <row r="21" spans="2:42" ht="18" x14ac:dyDescent="0.25">
      <c r="B21" s="138" t="s">
        <v>76</v>
      </c>
      <c r="C21" s="139">
        <v>50594</v>
      </c>
      <c r="D21" s="166" t="s">
        <v>74</v>
      </c>
      <c r="E21" s="357" t="s">
        <v>81</v>
      </c>
      <c r="F21" s="29">
        <f t="shared" si="11"/>
        <v>269.42567567567568</v>
      </c>
      <c r="G21" s="30">
        <f t="shared" si="12"/>
        <v>269.42567567567568</v>
      </c>
      <c r="H21" s="31">
        <f t="shared" si="13"/>
        <v>6</v>
      </c>
      <c r="I21" s="108">
        <f t="shared" si="14"/>
        <v>3</v>
      </c>
      <c r="J21" s="106">
        <f t="shared" si="15"/>
        <v>89.808558558558559</v>
      </c>
      <c r="K21" s="88">
        <v>30</v>
      </c>
      <c r="L21" s="82">
        <f t="shared" si="16"/>
        <v>81.081081081081081</v>
      </c>
      <c r="M21" s="89">
        <v>35</v>
      </c>
      <c r="N21" s="90">
        <f t="shared" si="6"/>
        <v>94.594594594594597</v>
      </c>
      <c r="O21" s="89"/>
      <c r="P21" s="90">
        <f t="shared" si="17"/>
        <v>0</v>
      </c>
      <c r="Q21" s="89">
        <v>30</v>
      </c>
      <c r="R21" s="90">
        <f t="shared" si="18"/>
        <v>93.75</v>
      </c>
      <c r="S21" s="89"/>
      <c r="T21" s="90">
        <f t="shared" si="19"/>
        <v>0</v>
      </c>
      <c r="U21" s="89"/>
      <c r="V21" s="90">
        <f t="shared" si="20"/>
        <v>0</v>
      </c>
      <c r="W21" s="89"/>
      <c r="X21" s="91">
        <f t="shared" si="21"/>
        <v>0</v>
      </c>
      <c r="Y21" s="92"/>
      <c r="Z21" s="87">
        <f t="shared" si="22"/>
        <v>0</v>
      </c>
      <c r="AA21" s="32"/>
      <c r="AB21" s="33"/>
      <c r="AC21" s="202" t="str">
        <f t="shared" si="23"/>
        <v>HARRIS.JASON</v>
      </c>
      <c r="AD21" s="203">
        <f t="shared" si="24"/>
        <v>50594</v>
      </c>
      <c r="AE21" s="204" t="str">
        <f t="shared" si="25"/>
        <v>NELSON</v>
      </c>
      <c r="AF21" s="34">
        <f t="shared" si="26"/>
        <v>81.081081081081081</v>
      </c>
      <c r="AG21" s="34">
        <f t="shared" si="27"/>
        <v>94.594594594594597</v>
      </c>
      <c r="AH21" s="34">
        <f t="shared" si="28"/>
        <v>0</v>
      </c>
      <c r="AI21" s="34">
        <f t="shared" si="29"/>
        <v>93.75</v>
      </c>
      <c r="AJ21" s="34">
        <f t="shared" si="30"/>
        <v>0</v>
      </c>
      <c r="AK21" s="34">
        <f t="shared" si="31"/>
        <v>0</v>
      </c>
      <c r="AL21" s="34">
        <f t="shared" si="32"/>
        <v>0</v>
      </c>
      <c r="AM21" s="34">
        <f t="shared" si="33"/>
        <v>0</v>
      </c>
      <c r="AN21" s="8">
        <f t="shared" si="34"/>
        <v>3</v>
      </c>
      <c r="AO21" s="35">
        <f t="shared" si="35"/>
        <v>89.808558558558559</v>
      </c>
      <c r="AP21" s="33"/>
    </row>
    <row r="22" spans="2:42" ht="18" x14ac:dyDescent="0.25">
      <c r="B22" s="138" t="s">
        <v>77</v>
      </c>
      <c r="C22" s="158">
        <v>50063</v>
      </c>
      <c r="D22" s="166" t="s">
        <v>74</v>
      </c>
      <c r="E22" s="357" t="s">
        <v>81</v>
      </c>
      <c r="F22" s="29">
        <f t="shared" si="11"/>
        <v>220.55921052631578</v>
      </c>
      <c r="G22" s="30">
        <f t="shared" si="12"/>
        <v>220.55921052631578</v>
      </c>
      <c r="H22" s="31">
        <f t="shared" si="13"/>
        <v>7</v>
      </c>
      <c r="I22" s="108">
        <f t="shared" si="14"/>
        <v>3</v>
      </c>
      <c r="J22" s="106">
        <f t="shared" si="15"/>
        <v>73.51973684210526</v>
      </c>
      <c r="K22" s="88"/>
      <c r="L22" s="82">
        <f t="shared" si="16"/>
        <v>0</v>
      </c>
      <c r="M22" s="89">
        <v>37</v>
      </c>
      <c r="N22" s="90">
        <f t="shared" si="6"/>
        <v>100</v>
      </c>
      <c r="O22" s="89"/>
      <c r="P22" s="90">
        <f t="shared" si="17"/>
        <v>0</v>
      </c>
      <c r="Q22" s="89">
        <v>15</v>
      </c>
      <c r="R22" s="90">
        <f t="shared" si="18"/>
        <v>46.875</v>
      </c>
      <c r="S22" s="89">
        <v>28</v>
      </c>
      <c r="T22" s="90">
        <f t="shared" si="19"/>
        <v>73.684210526315795</v>
      </c>
      <c r="U22" s="89"/>
      <c r="V22" s="90">
        <f t="shared" si="20"/>
        <v>0</v>
      </c>
      <c r="W22" s="89"/>
      <c r="X22" s="91">
        <f t="shared" si="21"/>
        <v>0</v>
      </c>
      <c r="Y22" s="92"/>
      <c r="Z22" s="87">
        <f t="shared" si="22"/>
        <v>0</v>
      </c>
      <c r="AA22" s="32"/>
      <c r="AB22" s="33"/>
      <c r="AC22" s="202" t="str">
        <f t="shared" si="23"/>
        <v>HAYMAN.N</v>
      </c>
      <c r="AD22" s="203">
        <f t="shared" si="24"/>
        <v>50063</v>
      </c>
      <c r="AE22" s="204" t="str">
        <f t="shared" si="25"/>
        <v>NELSON</v>
      </c>
      <c r="AF22" s="34">
        <f t="shared" si="26"/>
        <v>0</v>
      </c>
      <c r="AG22" s="34">
        <f t="shared" si="27"/>
        <v>100</v>
      </c>
      <c r="AH22" s="34">
        <f t="shared" si="28"/>
        <v>0</v>
      </c>
      <c r="AI22" s="34">
        <f t="shared" si="29"/>
        <v>46.875</v>
      </c>
      <c r="AJ22" s="34">
        <f t="shared" si="30"/>
        <v>73.684210526315795</v>
      </c>
      <c r="AK22" s="34">
        <f t="shared" si="31"/>
        <v>0</v>
      </c>
      <c r="AL22" s="34">
        <f t="shared" si="32"/>
        <v>0</v>
      </c>
      <c r="AM22" s="34">
        <f t="shared" si="33"/>
        <v>0</v>
      </c>
      <c r="AN22" s="8">
        <f t="shared" si="34"/>
        <v>3</v>
      </c>
      <c r="AO22" s="35">
        <f t="shared" si="35"/>
        <v>73.51973684210526</v>
      </c>
      <c r="AP22" s="33"/>
    </row>
    <row r="23" spans="2:42" ht="18" x14ac:dyDescent="0.25">
      <c r="B23" s="137" t="s">
        <v>78</v>
      </c>
      <c r="C23" s="142">
        <v>50702</v>
      </c>
      <c r="D23" s="165" t="s">
        <v>74</v>
      </c>
      <c r="E23" s="134"/>
      <c r="F23" s="29">
        <f t="shared" si="11"/>
        <v>0</v>
      </c>
      <c r="G23" s="30">
        <f t="shared" si="12"/>
        <v>0</v>
      </c>
      <c r="H23" s="31">
        <f t="shared" si="13"/>
        <v>0</v>
      </c>
      <c r="I23" s="108">
        <f t="shared" si="14"/>
        <v>0</v>
      </c>
      <c r="J23" s="106">
        <f t="shared" si="15"/>
        <v>0</v>
      </c>
      <c r="K23" s="88"/>
      <c r="L23" s="82">
        <f t="shared" si="16"/>
        <v>0</v>
      </c>
      <c r="M23" s="89"/>
      <c r="N23" s="90">
        <f t="shared" si="6"/>
        <v>0</v>
      </c>
      <c r="O23" s="89"/>
      <c r="P23" s="90">
        <f t="shared" si="17"/>
        <v>0</v>
      </c>
      <c r="Q23" s="89"/>
      <c r="R23" s="90">
        <f t="shared" si="18"/>
        <v>0</v>
      </c>
      <c r="S23" s="89"/>
      <c r="T23" s="90">
        <f t="shared" si="19"/>
        <v>0</v>
      </c>
      <c r="U23" s="89"/>
      <c r="V23" s="90">
        <f t="shared" si="20"/>
        <v>0</v>
      </c>
      <c r="W23" s="89"/>
      <c r="X23" s="91">
        <f t="shared" si="21"/>
        <v>0</v>
      </c>
      <c r="Y23" s="92"/>
      <c r="Z23" s="87">
        <f t="shared" si="22"/>
        <v>0</v>
      </c>
      <c r="AA23" s="32"/>
      <c r="AB23" s="33"/>
      <c r="AC23" s="202" t="str">
        <f t="shared" si="23"/>
        <v>JAMES.G</v>
      </c>
      <c r="AD23" s="203">
        <f t="shared" si="24"/>
        <v>50702</v>
      </c>
      <c r="AE23" s="204" t="str">
        <f t="shared" si="25"/>
        <v>NELSON</v>
      </c>
      <c r="AF23" s="34">
        <f t="shared" si="26"/>
        <v>0</v>
      </c>
      <c r="AG23" s="34">
        <f t="shared" si="27"/>
        <v>0</v>
      </c>
      <c r="AH23" s="34">
        <f t="shared" si="28"/>
        <v>0</v>
      </c>
      <c r="AI23" s="34">
        <f t="shared" si="29"/>
        <v>0</v>
      </c>
      <c r="AJ23" s="34">
        <f t="shared" si="30"/>
        <v>0</v>
      </c>
      <c r="AK23" s="34">
        <f t="shared" si="31"/>
        <v>0</v>
      </c>
      <c r="AL23" s="34">
        <f t="shared" si="32"/>
        <v>0</v>
      </c>
      <c r="AM23" s="34">
        <f t="shared" si="33"/>
        <v>0</v>
      </c>
      <c r="AN23" s="8">
        <f t="shared" si="34"/>
        <v>0</v>
      </c>
      <c r="AO23" s="35">
        <f t="shared" si="35"/>
        <v>0</v>
      </c>
      <c r="AP23" s="33"/>
    </row>
    <row r="24" spans="2:42" ht="18" x14ac:dyDescent="0.25">
      <c r="B24" s="303" t="s">
        <v>79</v>
      </c>
      <c r="C24" s="142">
        <v>50065</v>
      </c>
      <c r="D24" s="356" t="s">
        <v>74</v>
      </c>
      <c r="E24" s="134"/>
      <c r="F24" s="29">
        <f t="shared" si="11"/>
        <v>0</v>
      </c>
      <c r="G24" s="30">
        <f t="shared" si="12"/>
        <v>0</v>
      </c>
      <c r="H24" s="31">
        <f t="shared" si="13"/>
        <v>0</v>
      </c>
      <c r="I24" s="108">
        <f t="shared" si="14"/>
        <v>0</v>
      </c>
      <c r="J24" s="106">
        <f t="shared" si="15"/>
        <v>0</v>
      </c>
      <c r="K24" s="88"/>
      <c r="L24" s="82">
        <f t="shared" si="16"/>
        <v>0</v>
      </c>
      <c r="M24" s="89"/>
      <c r="N24" s="90">
        <f t="shared" si="6"/>
        <v>0</v>
      </c>
      <c r="O24" s="89"/>
      <c r="P24" s="90">
        <f t="shared" si="17"/>
        <v>0</v>
      </c>
      <c r="Q24" s="89"/>
      <c r="R24" s="90">
        <f t="shared" si="18"/>
        <v>0</v>
      </c>
      <c r="S24" s="89"/>
      <c r="T24" s="90">
        <f t="shared" si="19"/>
        <v>0</v>
      </c>
      <c r="U24" s="89"/>
      <c r="V24" s="90">
        <f t="shared" si="20"/>
        <v>0</v>
      </c>
      <c r="W24" s="89"/>
      <c r="X24" s="91">
        <f t="shared" si="21"/>
        <v>0</v>
      </c>
      <c r="Y24" s="92"/>
      <c r="Z24" s="87">
        <f t="shared" si="22"/>
        <v>0</v>
      </c>
      <c r="AA24" s="32"/>
      <c r="AB24" s="33"/>
      <c r="AC24" s="202" t="str">
        <f t="shared" si="23"/>
        <v>KEYWORTH.C</v>
      </c>
      <c r="AD24" s="203">
        <f t="shared" si="24"/>
        <v>50065</v>
      </c>
      <c r="AE24" s="204" t="str">
        <f t="shared" si="25"/>
        <v>NELSON</v>
      </c>
      <c r="AF24" s="34">
        <f t="shared" si="26"/>
        <v>0</v>
      </c>
      <c r="AG24" s="34">
        <f t="shared" si="27"/>
        <v>0</v>
      </c>
      <c r="AH24" s="34">
        <f t="shared" si="28"/>
        <v>0</v>
      </c>
      <c r="AI24" s="34">
        <f t="shared" si="29"/>
        <v>0</v>
      </c>
      <c r="AJ24" s="34">
        <f t="shared" si="30"/>
        <v>0</v>
      </c>
      <c r="AK24" s="34">
        <f t="shared" si="31"/>
        <v>0</v>
      </c>
      <c r="AL24" s="34">
        <f t="shared" si="32"/>
        <v>0</v>
      </c>
      <c r="AM24" s="34">
        <f t="shared" si="33"/>
        <v>0</v>
      </c>
      <c r="AN24" s="8">
        <f t="shared" si="34"/>
        <v>0</v>
      </c>
      <c r="AO24" s="35">
        <f t="shared" si="35"/>
        <v>0</v>
      </c>
      <c r="AP24" s="33"/>
    </row>
    <row r="25" spans="2:42" ht="18" x14ac:dyDescent="0.25">
      <c r="B25" s="143" t="s">
        <v>80</v>
      </c>
      <c r="C25" s="243">
        <v>50870</v>
      </c>
      <c r="D25" s="207" t="s">
        <v>81</v>
      </c>
      <c r="E25" s="357" t="s">
        <v>66</v>
      </c>
      <c r="F25" s="29">
        <f t="shared" si="11"/>
        <v>465.69955293639504</v>
      </c>
      <c r="G25" s="30">
        <f t="shared" si="12"/>
        <v>465.69955293639504</v>
      </c>
      <c r="H25" s="31">
        <f t="shared" si="13"/>
        <v>1</v>
      </c>
      <c r="I25" s="108">
        <f t="shared" si="14"/>
        <v>5</v>
      </c>
      <c r="J25" s="106">
        <f t="shared" si="15"/>
        <v>93.139910587279005</v>
      </c>
      <c r="K25" s="88">
        <v>37</v>
      </c>
      <c r="L25" s="82">
        <f t="shared" si="16"/>
        <v>100</v>
      </c>
      <c r="M25" s="89">
        <v>36</v>
      </c>
      <c r="N25" s="90">
        <f t="shared" si="6"/>
        <v>97.297297297297291</v>
      </c>
      <c r="O25" s="89">
        <v>32</v>
      </c>
      <c r="P25" s="90">
        <f t="shared" si="17"/>
        <v>91.428571428571431</v>
      </c>
      <c r="Q25" s="89">
        <v>28</v>
      </c>
      <c r="R25" s="90">
        <f t="shared" si="18"/>
        <v>87.5</v>
      </c>
      <c r="S25" s="89">
        <v>34</v>
      </c>
      <c r="T25" s="90">
        <f t="shared" si="19"/>
        <v>89.473684210526315</v>
      </c>
      <c r="U25" s="89"/>
      <c r="V25" s="90">
        <f t="shared" si="20"/>
        <v>0</v>
      </c>
      <c r="W25" s="89"/>
      <c r="X25" s="91">
        <f t="shared" si="21"/>
        <v>0</v>
      </c>
      <c r="Y25" s="92"/>
      <c r="Z25" s="87">
        <f t="shared" si="22"/>
        <v>0</v>
      </c>
      <c r="AA25" s="32"/>
      <c r="AB25" s="33"/>
      <c r="AC25" s="202" t="str">
        <f t="shared" si="23"/>
        <v>MAHER.P</v>
      </c>
      <c r="AD25" s="203">
        <f t="shared" si="24"/>
        <v>50870</v>
      </c>
      <c r="AE25" s="204" t="str">
        <f t="shared" si="25"/>
        <v>CASTLETON</v>
      </c>
      <c r="AF25" s="34">
        <f t="shared" si="26"/>
        <v>100</v>
      </c>
      <c r="AG25" s="34">
        <f t="shared" si="27"/>
        <v>97.297297297297291</v>
      </c>
      <c r="AH25" s="34">
        <f t="shared" si="28"/>
        <v>91.428571428571431</v>
      </c>
      <c r="AI25" s="34">
        <f t="shared" si="29"/>
        <v>87.5</v>
      </c>
      <c r="AJ25" s="34">
        <f t="shared" si="30"/>
        <v>89.473684210526315</v>
      </c>
      <c r="AK25" s="34">
        <f t="shared" si="31"/>
        <v>0</v>
      </c>
      <c r="AL25" s="34">
        <f t="shared" si="32"/>
        <v>0</v>
      </c>
      <c r="AM25" s="34">
        <f t="shared" si="33"/>
        <v>0</v>
      </c>
      <c r="AN25" s="8">
        <f t="shared" si="34"/>
        <v>5</v>
      </c>
      <c r="AO25" s="35">
        <f t="shared" si="35"/>
        <v>93.139910587279005</v>
      </c>
      <c r="AP25" s="33"/>
    </row>
    <row r="26" spans="2:42" ht="18" x14ac:dyDescent="0.25">
      <c r="B26" s="165" t="s">
        <v>82</v>
      </c>
      <c r="C26" s="142">
        <v>50032</v>
      </c>
      <c r="D26" s="165" t="s">
        <v>48</v>
      </c>
      <c r="E26" s="357" t="s">
        <v>66</v>
      </c>
      <c r="F26" s="29">
        <f t="shared" si="11"/>
        <v>185.21959459459458</v>
      </c>
      <c r="G26" s="30">
        <f t="shared" si="12"/>
        <v>185.21959459459458</v>
      </c>
      <c r="H26" s="31">
        <f t="shared" si="13"/>
        <v>9</v>
      </c>
      <c r="I26" s="108">
        <f t="shared" si="14"/>
        <v>2</v>
      </c>
      <c r="J26" s="106">
        <f t="shared" si="15"/>
        <v>92.609797297297291</v>
      </c>
      <c r="K26" s="88">
        <v>35</v>
      </c>
      <c r="L26" s="82">
        <f t="shared" si="16"/>
        <v>94.594594594594597</v>
      </c>
      <c r="M26" s="89"/>
      <c r="N26" s="90">
        <f t="shared" si="6"/>
        <v>0</v>
      </c>
      <c r="O26" s="89"/>
      <c r="P26" s="90">
        <f t="shared" si="17"/>
        <v>0</v>
      </c>
      <c r="Q26" s="89">
        <v>29</v>
      </c>
      <c r="R26" s="90">
        <f t="shared" si="18"/>
        <v>90.625</v>
      </c>
      <c r="S26" s="89"/>
      <c r="T26" s="90">
        <f t="shared" si="19"/>
        <v>0</v>
      </c>
      <c r="U26" s="89"/>
      <c r="V26" s="90">
        <f t="shared" si="20"/>
        <v>0</v>
      </c>
      <c r="W26" s="89"/>
      <c r="X26" s="91">
        <f t="shared" si="21"/>
        <v>0</v>
      </c>
      <c r="Y26" s="92"/>
      <c r="Z26" s="87">
        <f t="shared" si="22"/>
        <v>0</v>
      </c>
      <c r="AA26" s="32"/>
      <c r="AB26" s="33"/>
      <c r="AC26" s="202" t="str">
        <f t="shared" si="23"/>
        <v>POWELL.G</v>
      </c>
      <c r="AD26" s="203">
        <f t="shared" si="24"/>
        <v>50032</v>
      </c>
      <c r="AE26" s="204" t="str">
        <f t="shared" si="25"/>
        <v>QUARRY</v>
      </c>
      <c r="AF26" s="34">
        <f t="shared" si="26"/>
        <v>94.594594594594597</v>
      </c>
      <c r="AG26" s="34">
        <f t="shared" si="27"/>
        <v>0</v>
      </c>
      <c r="AH26" s="34">
        <f t="shared" si="28"/>
        <v>0</v>
      </c>
      <c r="AI26" s="34">
        <f t="shared" si="29"/>
        <v>90.625</v>
      </c>
      <c r="AJ26" s="34">
        <f t="shared" si="30"/>
        <v>0</v>
      </c>
      <c r="AK26" s="34">
        <f t="shared" si="31"/>
        <v>0</v>
      </c>
      <c r="AL26" s="34">
        <f t="shared" si="32"/>
        <v>0</v>
      </c>
      <c r="AM26" s="34">
        <f t="shared" si="33"/>
        <v>0</v>
      </c>
      <c r="AN26" s="8">
        <f t="shared" si="34"/>
        <v>2</v>
      </c>
      <c r="AO26" s="35">
        <f t="shared" si="35"/>
        <v>92.609797297297291</v>
      </c>
      <c r="AP26" s="33"/>
    </row>
    <row r="27" spans="2:42" ht="18" x14ac:dyDescent="0.25">
      <c r="B27" s="166" t="s">
        <v>83</v>
      </c>
      <c r="C27" s="139">
        <v>50876</v>
      </c>
      <c r="D27" s="166" t="s">
        <v>66</v>
      </c>
      <c r="E27" s="134"/>
      <c r="F27" s="29">
        <f t="shared" si="11"/>
        <v>0</v>
      </c>
      <c r="G27" s="30">
        <f t="shared" si="12"/>
        <v>0</v>
      </c>
      <c r="H27" s="31">
        <f t="shared" si="13"/>
        <v>0</v>
      </c>
      <c r="I27" s="108">
        <f t="shared" si="14"/>
        <v>0</v>
      </c>
      <c r="J27" s="106">
        <f t="shared" si="15"/>
        <v>0</v>
      </c>
      <c r="K27" s="88"/>
      <c r="L27" s="82">
        <f t="shared" si="16"/>
        <v>0</v>
      </c>
      <c r="M27" s="89"/>
      <c r="N27" s="90">
        <f t="shared" si="6"/>
        <v>0</v>
      </c>
      <c r="O27" s="89"/>
      <c r="P27" s="90">
        <f t="shared" si="17"/>
        <v>0</v>
      </c>
      <c r="Q27" s="89"/>
      <c r="R27" s="90">
        <f t="shared" si="18"/>
        <v>0</v>
      </c>
      <c r="S27" s="89"/>
      <c r="T27" s="90">
        <f t="shared" si="19"/>
        <v>0</v>
      </c>
      <c r="U27" s="89"/>
      <c r="V27" s="90">
        <f t="shared" si="20"/>
        <v>0</v>
      </c>
      <c r="W27" s="89"/>
      <c r="X27" s="91">
        <f t="shared" si="21"/>
        <v>0</v>
      </c>
      <c r="Y27" s="92"/>
      <c r="Z27" s="87">
        <f t="shared" si="22"/>
        <v>0</v>
      </c>
      <c r="AA27" s="32"/>
      <c r="AB27" s="33"/>
      <c r="AC27" s="202" t="str">
        <f t="shared" si="23"/>
        <v>POWNEY.K</v>
      </c>
      <c r="AD27" s="203">
        <f t="shared" si="24"/>
        <v>50876</v>
      </c>
      <c r="AE27" s="204" t="str">
        <f t="shared" si="25"/>
        <v>OAKTREE</v>
      </c>
      <c r="AF27" s="34">
        <f t="shared" si="26"/>
        <v>0</v>
      </c>
      <c r="AG27" s="34">
        <f t="shared" si="27"/>
        <v>0</v>
      </c>
      <c r="AH27" s="34">
        <f t="shared" si="28"/>
        <v>0</v>
      </c>
      <c r="AI27" s="34">
        <f t="shared" si="29"/>
        <v>0</v>
      </c>
      <c r="AJ27" s="34">
        <f t="shared" si="30"/>
        <v>0</v>
      </c>
      <c r="AK27" s="34">
        <f t="shared" si="31"/>
        <v>0</v>
      </c>
      <c r="AL27" s="34">
        <f t="shared" si="32"/>
        <v>0</v>
      </c>
      <c r="AM27" s="34">
        <f t="shared" si="33"/>
        <v>0</v>
      </c>
      <c r="AN27" s="8">
        <f t="shared" si="34"/>
        <v>0</v>
      </c>
      <c r="AO27" s="35">
        <f t="shared" si="35"/>
        <v>0</v>
      </c>
      <c r="AP27" s="33"/>
    </row>
    <row r="28" spans="2:42" ht="18" x14ac:dyDescent="0.25">
      <c r="B28" s="138" t="s">
        <v>84</v>
      </c>
      <c r="C28" s="139">
        <v>50244</v>
      </c>
      <c r="D28" s="166" t="s">
        <v>48</v>
      </c>
      <c r="E28" s="134"/>
      <c r="F28" s="29">
        <f t="shared" si="11"/>
        <v>81.081081081081081</v>
      </c>
      <c r="G28" s="30">
        <f t="shared" si="12"/>
        <v>81.081081081081081</v>
      </c>
      <c r="H28" s="31">
        <f t="shared" si="13"/>
        <v>12</v>
      </c>
      <c r="I28" s="108">
        <f t="shared" si="14"/>
        <v>1</v>
      </c>
      <c r="J28" s="106">
        <f t="shared" si="15"/>
        <v>81.081081081081081</v>
      </c>
      <c r="K28" s="88">
        <v>30</v>
      </c>
      <c r="L28" s="82">
        <f t="shared" si="16"/>
        <v>81.081081081081081</v>
      </c>
      <c r="M28" s="89"/>
      <c r="N28" s="90">
        <f t="shared" si="6"/>
        <v>0</v>
      </c>
      <c r="O28" s="89"/>
      <c r="P28" s="90">
        <f t="shared" si="17"/>
        <v>0</v>
      </c>
      <c r="Q28" s="89"/>
      <c r="R28" s="90">
        <f t="shared" si="18"/>
        <v>0</v>
      </c>
      <c r="S28" s="89"/>
      <c r="T28" s="90">
        <f t="shared" si="19"/>
        <v>0</v>
      </c>
      <c r="U28" s="89"/>
      <c r="V28" s="90">
        <f t="shared" si="20"/>
        <v>0</v>
      </c>
      <c r="W28" s="89"/>
      <c r="X28" s="91">
        <f t="shared" si="21"/>
        <v>0</v>
      </c>
      <c r="Y28" s="92"/>
      <c r="Z28" s="87">
        <f t="shared" si="22"/>
        <v>0</v>
      </c>
      <c r="AA28" s="32"/>
      <c r="AB28" s="33"/>
      <c r="AC28" s="202" t="str">
        <f t="shared" si="23"/>
        <v>WILLIAMS.D</v>
      </c>
      <c r="AD28" s="203">
        <f t="shared" si="24"/>
        <v>50244</v>
      </c>
      <c r="AE28" s="204" t="str">
        <f t="shared" si="25"/>
        <v>QUARRY</v>
      </c>
      <c r="AF28" s="34">
        <f t="shared" si="26"/>
        <v>81.081081081081081</v>
      </c>
      <c r="AG28" s="34">
        <f t="shared" si="27"/>
        <v>0</v>
      </c>
      <c r="AH28" s="34">
        <f t="shared" si="28"/>
        <v>0</v>
      </c>
      <c r="AI28" s="34">
        <f t="shared" si="29"/>
        <v>0</v>
      </c>
      <c r="AJ28" s="34">
        <f t="shared" si="30"/>
        <v>0</v>
      </c>
      <c r="AK28" s="34">
        <f t="shared" si="31"/>
        <v>0</v>
      </c>
      <c r="AL28" s="34">
        <f t="shared" si="32"/>
        <v>0</v>
      </c>
      <c r="AM28" s="34">
        <f t="shared" si="33"/>
        <v>0</v>
      </c>
      <c r="AN28" s="8">
        <f t="shared" si="34"/>
        <v>1</v>
      </c>
      <c r="AO28" s="35">
        <f t="shared" si="35"/>
        <v>81.081081081081081</v>
      </c>
      <c r="AP28" s="33"/>
    </row>
    <row r="29" spans="2:42" ht="18" x14ac:dyDescent="0.25">
      <c r="B29" s="138" t="s">
        <v>85</v>
      </c>
      <c r="C29" s="139">
        <v>50168</v>
      </c>
      <c r="D29" s="166" t="s">
        <v>74</v>
      </c>
      <c r="E29" s="134"/>
      <c r="F29" s="29">
        <f t="shared" si="11"/>
        <v>0</v>
      </c>
      <c r="G29" s="30">
        <f t="shared" si="12"/>
        <v>0</v>
      </c>
      <c r="H29" s="31">
        <f t="shared" si="13"/>
        <v>0</v>
      </c>
      <c r="I29" s="108">
        <f t="shared" si="14"/>
        <v>0</v>
      </c>
      <c r="J29" s="106">
        <f t="shared" si="15"/>
        <v>0</v>
      </c>
      <c r="K29" s="88"/>
      <c r="L29" s="82">
        <f t="shared" si="16"/>
        <v>0</v>
      </c>
      <c r="M29" s="89"/>
      <c r="N29" s="90">
        <f t="shared" si="6"/>
        <v>0</v>
      </c>
      <c r="O29" s="89"/>
      <c r="P29" s="90">
        <f t="shared" si="17"/>
        <v>0</v>
      </c>
      <c r="Q29" s="89"/>
      <c r="R29" s="90">
        <f t="shared" si="18"/>
        <v>0</v>
      </c>
      <c r="S29" s="89"/>
      <c r="T29" s="90">
        <f t="shared" si="19"/>
        <v>0</v>
      </c>
      <c r="U29" s="89"/>
      <c r="V29" s="90">
        <f t="shared" si="20"/>
        <v>0</v>
      </c>
      <c r="W29" s="89"/>
      <c r="X29" s="91">
        <f t="shared" si="21"/>
        <v>0</v>
      </c>
      <c r="Y29" s="92"/>
      <c r="Z29" s="87">
        <f t="shared" si="22"/>
        <v>0</v>
      </c>
      <c r="AA29" s="32"/>
      <c r="AB29" s="33"/>
      <c r="AC29" s="202" t="str">
        <f t="shared" si="23"/>
        <v>WILLIAMS.G</v>
      </c>
      <c r="AD29" s="203">
        <f t="shared" si="24"/>
        <v>50168</v>
      </c>
      <c r="AE29" s="204" t="str">
        <f t="shared" si="25"/>
        <v>NELSON</v>
      </c>
      <c r="AF29" s="34">
        <f t="shared" si="26"/>
        <v>0</v>
      </c>
      <c r="AG29" s="34">
        <f t="shared" si="27"/>
        <v>0</v>
      </c>
      <c r="AH29" s="34">
        <f t="shared" si="28"/>
        <v>0</v>
      </c>
      <c r="AI29" s="34">
        <f t="shared" si="29"/>
        <v>0</v>
      </c>
      <c r="AJ29" s="34">
        <f t="shared" si="30"/>
        <v>0</v>
      </c>
      <c r="AK29" s="34">
        <f t="shared" si="31"/>
        <v>0</v>
      </c>
      <c r="AL29" s="34">
        <f t="shared" si="32"/>
        <v>0</v>
      </c>
      <c r="AM29" s="34">
        <f t="shared" si="33"/>
        <v>0</v>
      </c>
      <c r="AN29" s="8">
        <f t="shared" si="34"/>
        <v>0</v>
      </c>
      <c r="AO29" s="35">
        <f t="shared" si="35"/>
        <v>0</v>
      </c>
      <c r="AP29" s="33"/>
    </row>
    <row r="30" spans="2:42" ht="18" x14ac:dyDescent="0.25">
      <c r="B30" s="166"/>
      <c r="C30" s="139"/>
      <c r="D30" s="237"/>
      <c r="E30" s="134"/>
      <c r="F30" s="29">
        <f t="shared" si="11"/>
        <v>0</v>
      </c>
      <c r="G30" s="30">
        <f t="shared" si="12"/>
        <v>0</v>
      </c>
      <c r="H30" s="31">
        <f t="shared" si="13"/>
        <v>0</v>
      </c>
      <c r="I30" s="108">
        <f t="shared" si="14"/>
        <v>0</v>
      </c>
      <c r="J30" s="106">
        <f t="shared" si="15"/>
        <v>0</v>
      </c>
      <c r="K30" s="88"/>
      <c r="L30" s="82">
        <f t="shared" si="16"/>
        <v>0</v>
      </c>
      <c r="M30" s="89"/>
      <c r="N30" s="90">
        <f t="shared" si="6"/>
        <v>0</v>
      </c>
      <c r="O30" s="89"/>
      <c r="P30" s="90">
        <f t="shared" si="17"/>
        <v>0</v>
      </c>
      <c r="Q30" s="89"/>
      <c r="R30" s="90">
        <f t="shared" si="18"/>
        <v>0</v>
      </c>
      <c r="S30" s="89"/>
      <c r="T30" s="90">
        <f t="shared" si="19"/>
        <v>0</v>
      </c>
      <c r="U30" s="89"/>
      <c r="V30" s="90">
        <f t="shared" si="20"/>
        <v>0</v>
      </c>
      <c r="W30" s="89"/>
      <c r="X30" s="91">
        <f t="shared" si="21"/>
        <v>0</v>
      </c>
      <c r="Y30" s="92"/>
      <c r="Z30" s="87">
        <f t="shared" si="22"/>
        <v>0</v>
      </c>
      <c r="AA30" s="32"/>
      <c r="AB30" s="33"/>
      <c r="AC30" s="202">
        <f t="shared" si="23"/>
        <v>0</v>
      </c>
      <c r="AD30" s="203">
        <f t="shared" si="24"/>
        <v>0</v>
      </c>
      <c r="AE30" s="204">
        <f t="shared" si="25"/>
        <v>0</v>
      </c>
      <c r="AF30" s="34">
        <f t="shared" si="26"/>
        <v>0</v>
      </c>
      <c r="AG30" s="34">
        <f t="shared" si="27"/>
        <v>0</v>
      </c>
      <c r="AH30" s="34">
        <f t="shared" si="28"/>
        <v>0</v>
      </c>
      <c r="AI30" s="34">
        <f t="shared" si="29"/>
        <v>0</v>
      </c>
      <c r="AJ30" s="34">
        <f t="shared" si="30"/>
        <v>0</v>
      </c>
      <c r="AK30" s="34">
        <f t="shared" si="31"/>
        <v>0</v>
      </c>
      <c r="AL30" s="34">
        <f t="shared" si="32"/>
        <v>0</v>
      </c>
      <c r="AM30" s="34">
        <f t="shared" si="33"/>
        <v>0</v>
      </c>
      <c r="AN30" s="8">
        <f t="shared" si="34"/>
        <v>0</v>
      </c>
      <c r="AO30" s="35">
        <f t="shared" si="35"/>
        <v>0</v>
      </c>
      <c r="AP30" s="33"/>
    </row>
    <row r="31" spans="2:42" ht="18" x14ac:dyDescent="0.25">
      <c r="B31" s="141"/>
      <c r="C31" s="132"/>
      <c r="D31" s="314"/>
      <c r="E31" s="140"/>
      <c r="F31" s="29">
        <f t="shared" ref="F31:F42" si="36">SUM(L31+N31+P31+R31+T31+V31+X31+Z31)</f>
        <v>0</v>
      </c>
      <c r="G31" s="30">
        <f t="shared" ref="G31:G42" si="37">LARGE(AF31:AM31,1)+LARGE(AF31:AM31,2)+LARGE(AF31:AM31,3)+LARGE(AF31:AM31,4)+LARGE(AF31:AM31,5)</f>
        <v>0</v>
      </c>
      <c r="H31" s="31">
        <f t="shared" ref="H31:H42" si="38">IF(G31=0,,RANK(G31,$G$10:$G$69))</f>
        <v>0</v>
      </c>
      <c r="I31" s="108">
        <f t="shared" ref="I31:I42" si="39">AN31</f>
        <v>0</v>
      </c>
      <c r="J31" s="106">
        <f t="shared" ref="J31" si="40">AO31</f>
        <v>0</v>
      </c>
      <c r="K31" s="88"/>
      <c r="L31" s="82">
        <f t="shared" ref="L31:L42" si="41">AF31</f>
        <v>0</v>
      </c>
      <c r="M31" s="89"/>
      <c r="N31" s="90">
        <f t="shared" ref="N31:N42" si="42">AG31</f>
        <v>0</v>
      </c>
      <c r="O31" s="89"/>
      <c r="P31" s="90">
        <f t="shared" si="17"/>
        <v>0</v>
      </c>
      <c r="Q31" s="89"/>
      <c r="R31" s="90">
        <f t="shared" si="18"/>
        <v>0</v>
      </c>
      <c r="S31" s="89"/>
      <c r="T31" s="90">
        <f t="shared" si="19"/>
        <v>0</v>
      </c>
      <c r="U31" s="89"/>
      <c r="V31" s="90">
        <f t="shared" si="20"/>
        <v>0</v>
      </c>
      <c r="W31" s="89"/>
      <c r="X31" s="91">
        <f t="shared" si="21"/>
        <v>0</v>
      </c>
      <c r="Y31" s="92"/>
      <c r="Z31" s="87">
        <f t="shared" si="22"/>
        <v>0</v>
      </c>
      <c r="AA31" s="32"/>
      <c r="AB31" s="33"/>
      <c r="AC31" s="202">
        <f t="shared" si="23"/>
        <v>0</v>
      </c>
      <c r="AD31" s="203">
        <f t="shared" si="24"/>
        <v>0</v>
      </c>
      <c r="AE31" s="204">
        <f t="shared" si="25"/>
        <v>0</v>
      </c>
      <c r="AF31" s="34">
        <f t="shared" si="26"/>
        <v>0</v>
      </c>
      <c r="AG31" s="34">
        <f t="shared" si="27"/>
        <v>0</v>
      </c>
      <c r="AH31" s="34">
        <f t="shared" si="28"/>
        <v>0</v>
      </c>
      <c r="AI31" s="34">
        <f t="shared" si="29"/>
        <v>0</v>
      </c>
      <c r="AJ31" s="34">
        <f t="shared" si="30"/>
        <v>0</v>
      </c>
      <c r="AK31" s="34">
        <f t="shared" si="31"/>
        <v>0</v>
      </c>
      <c r="AL31" s="34">
        <f t="shared" si="32"/>
        <v>0</v>
      </c>
      <c r="AM31" s="34">
        <f t="shared" si="33"/>
        <v>0</v>
      </c>
      <c r="AN31" s="8">
        <f t="shared" si="34"/>
        <v>0</v>
      </c>
      <c r="AO31" s="35">
        <f t="shared" si="35"/>
        <v>0</v>
      </c>
      <c r="AP31" s="33"/>
    </row>
    <row r="32" spans="2:42" ht="18" x14ac:dyDescent="0.25">
      <c r="B32" s="179"/>
      <c r="C32" s="180"/>
      <c r="D32" s="206"/>
      <c r="E32" s="140"/>
      <c r="F32" s="29">
        <f t="shared" si="36"/>
        <v>0</v>
      </c>
      <c r="G32" s="30">
        <f t="shared" si="37"/>
        <v>0</v>
      </c>
      <c r="H32" s="31">
        <f t="shared" si="38"/>
        <v>0</v>
      </c>
      <c r="I32" s="108">
        <f t="shared" si="39"/>
        <v>0</v>
      </c>
      <c r="J32" s="106">
        <f t="shared" ref="J32:J42" si="43">AO32</f>
        <v>0</v>
      </c>
      <c r="K32" s="88"/>
      <c r="L32" s="82">
        <f t="shared" si="41"/>
        <v>0</v>
      </c>
      <c r="M32" s="89"/>
      <c r="N32" s="90">
        <f t="shared" si="42"/>
        <v>0</v>
      </c>
      <c r="O32" s="89"/>
      <c r="P32" s="90">
        <f t="shared" si="17"/>
        <v>0</v>
      </c>
      <c r="Q32" s="89"/>
      <c r="R32" s="90">
        <f t="shared" si="18"/>
        <v>0</v>
      </c>
      <c r="S32" s="89"/>
      <c r="T32" s="90">
        <f t="shared" si="19"/>
        <v>0</v>
      </c>
      <c r="U32" s="89"/>
      <c r="V32" s="90">
        <f t="shared" si="20"/>
        <v>0</v>
      </c>
      <c r="W32" s="89"/>
      <c r="X32" s="91">
        <f t="shared" si="21"/>
        <v>0</v>
      </c>
      <c r="Y32" s="92"/>
      <c r="Z32" s="87">
        <f t="shared" si="22"/>
        <v>0</v>
      </c>
      <c r="AA32" s="32"/>
      <c r="AB32" s="33"/>
      <c r="AC32" s="202">
        <f t="shared" si="23"/>
        <v>0</v>
      </c>
      <c r="AD32" s="203">
        <f t="shared" si="24"/>
        <v>0</v>
      </c>
      <c r="AE32" s="204">
        <f t="shared" si="25"/>
        <v>0</v>
      </c>
      <c r="AF32" s="34">
        <f t="shared" si="26"/>
        <v>0</v>
      </c>
      <c r="AG32" s="34">
        <f t="shared" si="27"/>
        <v>0</v>
      </c>
      <c r="AH32" s="34">
        <f t="shared" si="28"/>
        <v>0</v>
      </c>
      <c r="AI32" s="34">
        <f t="shared" si="29"/>
        <v>0</v>
      </c>
      <c r="AJ32" s="34">
        <f t="shared" si="30"/>
        <v>0</v>
      </c>
      <c r="AK32" s="34">
        <f t="shared" si="31"/>
        <v>0</v>
      </c>
      <c r="AL32" s="34">
        <f t="shared" si="32"/>
        <v>0</v>
      </c>
      <c r="AM32" s="34">
        <f t="shared" si="33"/>
        <v>0</v>
      </c>
      <c r="AN32" s="8">
        <f t="shared" si="34"/>
        <v>0</v>
      </c>
      <c r="AO32" s="35">
        <f t="shared" si="35"/>
        <v>0</v>
      </c>
      <c r="AP32" s="33"/>
    </row>
    <row r="33" spans="2:42" ht="18" x14ac:dyDescent="0.25">
      <c r="B33" s="138"/>
      <c r="C33" s="158"/>
      <c r="D33" s="166"/>
      <c r="E33" s="138"/>
      <c r="F33" s="29">
        <f t="shared" si="36"/>
        <v>0</v>
      </c>
      <c r="G33" s="30">
        <f t="shared" si="37"/>
        <v>0</v>
      </c>
      <c r="H33" s="31">
        <f t="shared" si="38"/>
        <v>0</v>
      </c>
      <c r="I33" s="108">
        <f t="shared" si="39"/>
        <v>0</v>
      </c>
      <c r="J33" s="106">
        <f t="shared" si="43"/>
        <v>0</v>
      </c>
      <c r="K33" s="88"/>
      <c r="L33" s="82">
        <f t="shared" si="41"/>
        <v>0</v>
      </c>
      <c r="M33" s="89"/>
      <c r="N33" s="90">
        <f t="shared" si="42"/>
        <v>0</v>
      </c>
      <c r="O33" s="89"/>
      <c r="P33" s="90">
        <f t="shared" si="17"/>
        <v>0</v>
      </c>
      <c r="Q33" s="89"/>
      <c r="R33" s="90">
        <f t="shared" si="18"/>
        <v>0</v>
      </c>
      <c r="S33" s="89"/>
      <c r="T33" s="90">
        <f t="shared" si="19"/>
        <v>0</v>
      </c>
      <c r="U33" s="89"/>
      <c r="V33" s="90">
        <f t="shared" si="20"/>
        <v>0</v>
      </c>
      <c r="W33" s="89"/>
      <c r="X33" s="91">
        <f t="shared" si="21"/>
        <v>0</v>
      </c>
      <c r="Y33" s="92"/>
      <c r="Z33" s="87">
        <f t="shared" si="22"/>
        <v>0</v>
      </c>
      <c r="AA33" s="32"/>
      <c r="AB33" s="33"/>
      <c r="AC33" s="202">
        <f t="shared" si="23"/>
        <v>0</v>
      </c>
      <c r="AD33" s="203">
        <f t="shared" si="24"/>
        <v>0</v>
      </c>
      <c r="AE33" s="204">
        <f t="shared" si="25"/>
        <v>0</v>
      </c>
      <c r="AF33" s="34">
        <f t="shared" si="26"/>
        <v>0</v>
      </c>
      <c r="AG33" s="34">
        <f t="shared" si="27"/>
        <v>0</v>
      </c>
      <c r="AH33" s="34">
        <f t="shared" si="28"/>
        <v>0</v>
      </c>
      <c r="AI33" s="34">
        <f t="shared" si="29"/>
        <v>0</v>
      </c>
      <c r="AJ33" s="34">
        <f t="shared" si="30"/>
        <v>0</v>
      </c>
      <c r="AK33" s="34">
        <f t="shared" si="31"/>
        <v>0</v>
      </c>
      <c r="AL33" s="34">
        <f t="shared" si="32"/>
        <v>0</v>
      </c>
      <c r="AM33" s="34">
        <f t="shared" si="33"/>
        <v>0</v>
      </c>
      <c r="AN33" s="8">
        <f t="shared" si="34"/>
        <v>0</v>
      </c>
      <c r="AO33" s="35">
        <f t="shared" si="35"/>
        <v>0</v>
      </c>
      <c r="AP33" s="33"/>
    </row>
    <row r="34" spans="2:42" ht="18" x14ac:dyDescent="0.25">
      <c r="B34" s="131"/>
      <c r="C34" s="157"/>
      <c r="D34" s="164"/>
      <c r="E34" s="131"/>
      <c r="F34" s="29">
        <f t="shared" si="36"/>
        <v>0</v>
      </c>
      <c r="G34" s="30">
        <f t="shared" si="37"/>
        <v>0</v>
      </c>
      <c r="H34" s="31">
        <f t="shared" si="38"/>
        <v>0</v>
      </c>
      <c r="I34" s="108">
        <f t="shared" si="39"/>
        <v>0</v>
      </c>
      <c r="J34" s="106">
        <f t="shared" si="43"/>
        <v>0</v>
      </c>
      <c r="K34" s="88"/>
      <c r="L34" s="82">
        <f t="shared" si="41"/>
        <v>0</v>
      </c>
      <c r="M34" s="89"/>
      <c r="N34" s="90">
        <f t="shared" si="42"/>
        <v>0</v>
      </c>
      <c r="O34" s="89"/>
      <c r="P34" s="90">
        <f t="shared" si="17"/>
        <v>0</v>
      </c>
      <c r="Q34" s="89"/>
      <c r="R34" s="90">
        <f t="shared" si="18"/>
        <v>0</v>
      </c>
      <c r="S34" s="89"/>
      <c r="T34" s="90">
        <f t="shared" si="19"/>
        <v>0</v>
      </c>
      <c r="U34" s="89"/>
      <c r="V34" s="90">
        <f t="shared" si="20"/>
        <v>0</v>
      </c>
      <c r="W34" s="89"/>
      <c r="X34" s="91">
        <f t="shared" si="21"/>
        <v>0</v>
      </c>
      <c r="Y34" s="92"/>
      <c r="Z34" s="87">
        <f t="shared" si="22"/>
        <v>0</v>
      </c>
      <c r="AA34" s="32"/>
      <c r="AB34" s="33"/>
      <c r="AC34" s="202">
        <f t="shared" si="23"/>
        <v>0</v>
      </c>
      <c r="AD34" s="203">
        <f t="shared" si="24"/>
        <v>0</v>
      </c>
      <c r="AE34" s="204">
        <f t="shared" si="25"/>
        <v>0</v>
      </c>
      <c r="AF34" s="34">
        <f t="shared" si="26"/>
        <v>0</v>
      </c>
      <c r="AG34" s="34">
        <f t="shared" si="27"/>
        <v>0</v>
      </c>
      <c r="AH34" s="34">
        <f t="shared" si="28"/>
        <v>0</v>
      </c>
      <c r="AI34" s="34">
        <f t="shared" si="29"/>
        <v>0</v>
      </c>
      <c r="AJ34" s="34">
        <f t="shared" si="30"/>
        <v>0</v>
      </c>
      <c r="AK34" s="34">
        <f t="shared" si="31"/>
        <v>0</v>
      </c>
      <c r="AL34" s="34">
        <f t="shared" si="32"/>
        <v>0</v>
      </c>
      <c r="AM34" s="34">
        <f t="shared" si="33"/>
        <v>0</v>
      </c>
      <c r="AN34" s="8">
        <f t="shared" si="34"/>
        <v>0</v>
      </c>
      <c r="AO34" s="35">
        <f t="shared" si="35"/>
        <v>0</v>
      </c>
      <c r="AP34" s="33"/>
    </row>
    <row r="35" spans="2:42" ht="18" x14ac:dyDescent="0.25">
      <c r="B35" s="143"/>
      <c r="C35" s="160"/>
      <c r="D35" s="207"/>
      <c r="E35" s="143"/>
      <c r="F35" s="29">
        <f t="shared" si="36"/>
        <v>0</v>
      </c>
      <c r="G35" s="30">
        <f t="shared" si="37"/>
        <v>0</v>
      </c>
      <c r="H35" s="31">
        <f t="shared" si="38"/>
        <v>0</v>
      </c>
      <c r="I35" s="108">
        <f t="shared" si="39"/>
        <v>0</v>
      </c>
      <c r="J35" s="106">
        <f t="shared" si="43"/>
        <v>0</v>
      </c>
      <c r="K35" s="88"/>
      <c r="L35" s="82">
        <f t="shared" si="41"/>
        <v>0</v>
      </c>
      <c r="M35" s="89"/>
      <c r="N35" s="90">
        <f t="shared" si="42"/>
        <v>0</v>
      </c>
      <c r="O35" s="89"/>
      <c r="P35" s="90">
        <f t="shared" si="17"/>
        <v>0</v>
      </c>
      <c r="Q35" s="89"/>
      <c r="R35" s="90">
        <f t="shared" si="18"/>
        <v>0</v>
      </c>
      <c r="S35" s="89"/>
      <c r="T35" s="90">
        <f t="shared" si="19"/>
        <v>0</v>
      </c>
      <c r="U35" s="89"/>
      <c r="V35" s="90">
        <f t="shared" si="20"/>
        <v>0</v>
      </c>
      <c r="W35" s="89"/>
      <c r="X35" s="91">
        <f t="shared" si="21"/>
        <v>0</v>
      </c>
      <c r="Y35" s="92"/>
      <c r="Z35" s="87">
        <f t="shared" si="22"/>
        <v>0</v>
      </c>
      <c r="AA35" s="32"/>
      <c r="AB35" s="33"/>
      <c r="AC35" s="202">
        <f t="shared" si="23"/>
        <v>0</v>
      </c>
      <c r="AD35" s="203">
        <f t="shared" si="24"/>
        <v>0</v>
      </c>
      <c r="AE35" s="204">
        <f t="shared" si="25"/>
        <v>0</v>
      </c>
      <c r="AF35" s="34">
        <f t="shared" si="26"/>
        <v>0</v>
      </c>
      <c r="AG35" s="34">
        <f t="shared" si="27"/>
        <v>0</v>
      </c>
      <c r="AH35" s="34">
        <f t="shared" si="28"/>
        <v>0</v>
      </c>
      <c r="AI35" s="34">
        <f t="shared" si="29"/>
        <v>0</v>
      </c>
      <c r="AJ35" s="34">
        <f t="shared" si="30"/>
        <v>0</v>
      </c>
      <c r="AK35" s="34">
        <f t="shared" si="31"/>
        <v>0</v>
      </c>
      <c r="AL35" s="34">
        <f t="shared" si="32"/>
        <v>0</v>
      </c>
      <c r="AM35" s="34">
        <f t="shared" si="33"/>
        <v>0</v>
      </c>
      <c r="AN35" s="8">
        <f t="shared" si="34"/>
        <v>0</v>
      </c>
      <c r="AO35" s="35">
        <f t="shared" si="35"/>
        <v>0</v>
      </c>
      <c r="AP35" s="33"/>
    </row>
    <row r="36" spans="2:42" ht="18" x14ac:dyDescent="0.25">
      <c r="B36" s="140"/>
      <c r="C36" s="157"/>
      <c r="D36" s="169"/>
      <c r="E36" s="140"/>
      <c r="F36" s="29">
        <f t="shared" si="36"/>
        <v>0</v>
      </c>
      <c r="G36" s="30">
        <f t="shared" si="37"/>
        <v>0</v>
      </c>
      <c r="H36" s="31">
        <f t="shared" si="38"/>
        <v>0</v>
      </c>
      <c r="I36" s="108">
        <f t="shared" si="39"/>
        <v>0</v>
      </c>
      <c r="J36" s="106">
        <f t="shared" si="43"/>
        <v>0</v>
      </c>
      <c r="K36" s="88"/>
      <c r="L36" s="82">
        <f t="shared" si="41"/>
        <v>0</v>
      </c>
      <c r="M36" s="89"/>
      <c r="N36" s="90">
        <f t="shared" si="42"/>
        <v>0</v>
      </c>
      <c r="O36" s="89"/>
      <c r="P36" s="90">
        <f t="shared" si="17"/>
        <v>0</v>
      </c>
      <c r="Q36" s="89"/>
      <c r="R36" s="90">
        <f t="shared" si="18"/>
        <v>0</v>
      </c>
      <c r="S36" s="89"/>
      <c r="T36" s="90">
        <f t="shared" si="19"/>
        <v>0</v>
      </c>
      <c r="U36" s="89"/>
      <c r="V36" s="90">
        <f t="shared" si="20"/>
        <v>0</v>
      </c>
      <c r="W36" s="89"/>
      <c r="X36" s="91">
        <f t="shared" si="21"/>
        <v>0</v>
      </c>
      <c r="Y36" s="92"/>
      <c r="Z36" s="87">
        <f t="shared" si="22"/>
        <v>0</v>
      </c>
      <c r="AA36" s="32"/>
      <c r="AB36" s="33"/>
      <c r="AC36" s="202">
        <f t="shared" si="23"/>
        <v>0</v>
      </c>
      <c r="AD36" s="203">
        <f t="shared" si="24"/>
        <v>0</v>
      </c>
      <c r="AE36" s="204">
        <f t="shared" si="25"/>
        <v>0</v>
      </c>
      <c r="AF36" s="34">
        <f t="shared" si="26"/>
        <v>0</v>
      </c>
      <c r="AG36" s="34">
        <f t="shared" si="27"/>
        <v>0</v>
      </c>
      <c r="AH36" s="34">
        <f t="shared" si="28"/>
        <v>0</v>
      </c>
      <c r="AI36" s="34">
        <f t="shared" si="29"/>
        <v>0</v>
      </c>
      <c r="AJ36" s="34">
        <f t="shared" si="30"/>
        <v>0</v>
      </c>
      <c r="AK36" s="34">
        <f t="shared" si="31"/>
        <v>0</v>
      </c>
      <c r="AL36" s="34">
        <f t="shared" si="32"/>
        <v>0</v>
      </c>
      <c r="AM36" s="34">
        <f t="shared" si="33"/>
        <v>0</v>
      </c>
      <c r="AN36" s="8">
        <f t="shared" si="34"/>
        <v>0</v>
      </c>
      <c r="AO36" s="35">
        <f t="shared" si="35"/>
        <v>0</v>
      </c>
      <c r="AP36" s="33"/>
    </row>
    <row r="37" spans="2:42" ht="18" x14ac:dyDescent="0.25">
      <c r="B37" s="138"/>
      <c r="C37" s="158"/>
      <c r="D37" s="166"/>
      <c r="E37" s="138"/>
      <c r="F37" s="29">
        <f t="shared" si="36"/>
        <v>0</v>
      </c>
      <c r="G37" s="30">
        <f t="shared" si="37"/>
        <v>0</v>
      </c>
      <c r="H37" s="31">
        <f t="shared" si="38"/>
        <v>0</v>
      </c>
      <c r="I37" s="108">
        <f t="shared" si="39"/>
        <v>0</v>
      </c>
      <c r="J37" s="106">
        <f t="shared" si="43"/>
        <v>0</v>
      </c>
      <c r="K37" s="88"/>
      <c r="L37" s="82">
        <f t="shared" si="41"/>
        <v>0</v>
      </c>
      <c r="M37" s="89"/>
      <c r="N37" s="90">
        <f t="shared" si="42"/>
        <v>0</v>
      </c>
      <c r="O37" s="89"/>
      <c r="P37" s="90">
        <f t="shared" si="17"/>
        <v>0</v>
      </c>
      <c r="Q37" s="89"/>
      <c r="R37" s="90">
        <f t="shared" si="18"/>
        <v>0</v>
      </c>
      <c r="S37" s="89"/>
      <c r="T37" s="90">
        <f t="shared" si="19"/>
        <v>0</v>
      </c>
      <c r="U37" s="89"/>
      <c r="V37" s="90">
        <f t="shared" si="20"/>
        <v>0</v>
      </c>
      <c r="W37" s="89"/>
      <c r="X37" s="91">
        <f t="shared" si="21"/>
        <v>0</v>
      </c>
      <c r="Y37" s="92"/>
      <c r="Z37" s="87">
        <f t="shared" si="22"/>
        <v>0</v>
      </c>
      <c r="AA37" s="32"/>
      <c r="AB37" s="33"/>
      <c r="AC37" s="202">
        <f t="shared" si="23"/>
        <v>0</v>
      </c>
      <c r="AD37" s="203">
        <f t="shared" si="24"/>
        <v>0</v>
      </c>
      <c r="AE37" s="204">
        <f t="shared" si="25"/>
        <v>0</v>
      </c>
      <c r="AF37" s="34">
        <f t="shared" si="26"/>
        <v>0</v>
      </c>
      <c r="AG37" s="34">
        <f t="shared" si="27"/>
        <v>0</v>
      </c>
      <c r="AH37" s="34">
        <f t="shared" si="28"/>
        <v>0</v>
      </c>
      <c r="AI37" s="34">
        <f t="shared" si="29"/>
        <v>0</v>
      </c>
      <c r="AJ37" s="34">
        <f t="shared" si="30"/>
        <v>0</v>
      </c>
      <c r="AK37" s="34">
        <f t="shared" si="31"/>
        <v>0</v>
      </c>
      <c r="AL37" s="34">
        <f t="shared" si="32"/>
        <v>0</v>
      </c>
      <c r="AM37" s="34">
        <f t="shared" si="33"/>
        <v>0</v>
      </c>
      <c r="AN37" s="8">
        <f t="shared" si="34"/>
        <v>0</v>
      </c>
      <c r="AO37" s="35">
        <f t="shared" si="35"/>
        <v>0</v>
      </c>
      <c r="AP37" s="33"/>
    </row>
    <row r="38" spans="2:42" ht="18" x14ac:dyDescent="0.25">
      <c r="B38" s="138"/>
      <c r="C38" s="158"/>
      <c r="D38" s="166"/>
      <c r="E38" s="138"/>
      <c r="F38" s="29">
        <f t="shared" si="36"/>
        <v>0</v>
      </c>
      <c r="G38" s="30">
        <f t="shared" si="37"/>
        <v>0</v>
      </c>
      <c r="H38" s="31">
        <f t="shared" si="38"/>
        <v>0</v>
      </c>
      <c r="I38" s="108">
        <f t="shared" si="39"/>
        <v>0</v>
      </c>
      <c r="J38" s="106">
        <f t="shared" si="43"/>
        <v>0</v>
      </c>
      <c r="K38" s="88"/>
      <c r="L38" s="82">
        <f t="shared" si="41"/>
        <v>0</v>
      </c>
      <c r="M38" s="89"/>
      <c r="N38" s="90">
        <f t="shared" si="42"/>
        <v>0</v>
      </c>
      <c r="O38" s="89"/>
      <c r="P38" s="90">
        <f t="shared" si="17"/>
        <v>0</v>
      </c>
      <c r="Q38" s="89"/>
      <c r="R38" s="90">
        <f t="shared" si="18"/>
        <v>0</v>
      </c>
      <c r="S38" s="89"/>
      <c r="T38" s="90">
        <f t="shared" si="19"/>
        <v>0</v>
      </c>
      <c r="U38" s="89"/>
      <c r="V38" s="90">
        <f t="shared" si="20"/>
        <v>0</v>
      </c>
      <c r="W38" s="89"/>
      <c r="X38" s="91">
        <f t="shared" si="21"/>
        <v>0</v>
      </c>
      <c r="Y38" s="92"/>
      <c r="Z38" s="87">
        <f t="shared" si="22"/>
        <v>0</v>
      </c>
      <c r="AA38" s="32"/>
      <c r="AB38" s="33"/>
      <c r="AC38" s="202">
        <f t="shared" si="23"/>
        <v>0</v>
      </c>
      <c r="AD38" s="203">
        <f t="shared" si="24"/>
        <v>0</v>
      </c>
      <c r="AE38" s="204">
        <f t="shared" si="25"/>
        <v>0</v>
      </c>
      <c r="AF38" s="34">
        <f t="shared" si="26"/>
        <v>0</v>
      </c>
      <c r="AG38" s="34">
        <f t="shared" si="27"/>
        <v>0</v>
      </c>
      <c r="AH38" s="34">
        <f t="shared" si="28"/>
        <v>0</v>
      </c>
      <c r="AI38" s="34">
        <f t="shared" si="29"/>
        <v>0</v>
      </c>
      <c r="AJ38" s="34">
        <f t="shared" si="30"/>
        <v>0</v>
      </c>
      <c r="AK38" s="34">
        <f t="shared" si="31"/>
        <v>0</v>
      </c>
      <c r="AL38" s="34">
        <f t="shared" si="32"/>
        <v>0</v>
      </c>
      <c r="AM38" s="34">
        <f t="shared" si="33"/>
        <v>0</v>
      </c>
      <c r="AN38" s="8">
        <f t="shared" si="34"/>
        <v>0</v>
      </c>
      <c r="AO38" s="35">
        <f t="shared" si="35"/>
        <v>0</v>
      </c>
      <c r="AP38" s="33"/>
    </row>
    <row r="39" spans="2:42" ht="18" x14ac:dyDescent="0.25">
      <c r="B39" s="131"/>
      <c r="C39" s="157"/>
      <c r="D39" s="164"/>
      <c r="E39" s="131"/>
      <c r="F39" s="29">
        <f t="shared" si="36"/>
        <v>0</v>
      </c>
      <c r="G39" s="30">
        <f t="shared" si="37"/>
        <v>0</v>
      </c>
      <c r="H39" s="31">
        <f t="shared" si="38"/>
        <v>0</v>
      </c>
      <c r="I39" s="108">
        <f t="shared" si="39"/>
        <v>0</v>
      </c>
      <c r="J39" s="106">
        <f t="shared" si="43"/>
        <v>0</v>
      </c>
      <c r="K39" s="88"/>
      <c r="L39" s="82">
        <f t="shared" si="41"/>
        <v>0</v>
      </c>
      <c r="M39" s="89"/>
      <c r="N39" s="90">
        <f t="shared" si="42"/>
        <v>0</v>
      </c>
      <c r="O39" s="89"/>
      <c r="P39" s="90">
        <f t="shared" si="17"/>
        <v>0</v>
      </c>
      <c r="Q39" s="89"/>
      <c r="R39" s="90">
        <f t="shared" si="18"/>
        <v>0</v>
      </c>
      <c r="S39" s="89"/>
      <c r="T39" s="90">
        <f t="shared" si="19"/>
        <v>0</v>
      </c>
      <c r="U39" s="89"/>
      <c r="V39" s="90">
        <f t="shared" si="20"/>
        <v>0</v>
      </c>
      <c r="W39" s="89"/>
      <c r="X39" s="91">
        <f t="shared" si="21"/>
        <v>0</v>
      </c>
      <c r="Y39" s="92"/>
      <c r="Z39" s="87">
        <f t="shared" si="22"/>
        <v>0</v>
      </c>
      <c r="AA39" s="32"/>
      <c r="AB39" s="33"/>
      <c r="AC39" s="202">
        <f t="shared" si="23"/>
        <v>0</v>
      </c>
      <c r="AD39" s="203">
        <f t="shared" si="24"/>
        <v>0</v>
      </c>
      <c r="AE39" s="204">
        <f t="shared" si="25"/>
        <v>0</v>
      </c>
      <c r="AF39" s="34">
        <f t="shared" si="26"/>
        <v>0</v>
      </c>
      <c r="AG39" s="34">
        <f t="shared" si="27"/>
        <v>0</v>
      </c>
      <c r="AH39" s="34">
        <f t="shared" si="28"/>
        <v>0</v>
      </c>
      <c r="AI39" s="34">
        <f t="shared" si="29"/>
        <v>0</v>
      </c>
      <c r="AJ39" s="34">
        <f t="shared" si="30"/>
        <v>0</v>
      </c>
      <c r="AK39" s="34">
        <f t="shared" si="31"/>
        <v>0</v>
      </c>
      <c r="AL39" s="34">
        <f t="shared" si="32"/>
        <v>0</v>
      </c>
      <c r="AM39" s="34">
        <f t="shared" si="33"/>
        <v>0</v>
      </c>
      <c r="AN39" s="8">
        <f t="shared" si="34"/>
        <v>0</v>
      </c>
      <c r="AO39" s="35">
        <f t="shared" si="35"/>
        <v>0</v>
      </c>
      <c r="AP39" s="33"/>
    </row>
    <row r="40" spans="2:42" ht="18" x14ac:dyDescent="0.25">
      <c r="B40" s="147"/>
      <c r="C40" s="161"/>
      <c r="D40" s="167"/>
      <c r="E40" s="147"/>
      <c r="F40" s="29">
        <f t="shared" si="36"/>
        <v>0</v>
      </c>
      <c r="G40" s="30">
        <f t="shared" si="37"/>
        <v>0</v>
      </c>
      <c r="H40" s="31">
        <f t="shared" si="38"/>
        <v>0</v>
      </c>
      <c r="I40" s="108">
        <f t="shared" si="39"/>
        <v>0</v>
      </c>
      <c r="J40" s="106">
        <f t="shared" si="43"/>
        <v>0</v>
      </c>
      <c r="K40" s="88"/>
      <c r="L40" s="82">
        <f t="shared" si="41"/>
        <v>0</v>
      </c>
      <c r="M40" s="89"/>
      <c r="N40" s="90">
        <f t="shared" si="42"/>
        <v>0</v>
      </c>
      <c r="O40" s="89"/>
      <c r="P40" s="90">
        <f t="shared" si="17"/>
        <v>0</v>
      </c>
      <c r="Q40" s="89"/>
      <c r="R40" s="90">
        <f t="shared" si="18"/>
        <v>0</v>
      </c>
      <c r="S40" s="89"/>
      <c r="T40" s="90">
        <f t="shared" si="19"/>
        <v>0</v>
      </c>
      <c r="U40" s="89"/>
      <c r="V40" s="90">
        <f t="shared" si="20"/>
        <v>0</v>
      </c>
      <c r="W40" s="89"/>
      <c r="X40" s="91">
        <f t="shared" si="21"/>
        <v>0</v>
      </c>
      <c r="Y40" s="92"/>
      <c r="Z40" s="87">
        <f t="shared" si="22"/>
        <v>0</v>
      </c>
      <c r="AA40" s="32"/>
      <c r="AB40" s="33"/>
      <c r="AC40" s="202">
        <f t="shared" si="23"/>
        <v>0</v>
      </c>
      <c r="AD40" s="203">
        <f t="shared" si="24"/>
        <v>0</v>
      </c>
      <c r="AE40" s="204">
        <f t="shared" si="25"/>
        <v>0</v>
      </c>
      <c r="AF40" s="34">
        <f t="shared" si="26"/>
        <v>0</v>
      </c>
      <c r="AG40" s="34">
        <f t="shared" si="27"/>
        <v>0</v>
      </c>
      <c r="AH40" s="34">
        <f t="shared" si="28"/>
        <v>0</v>
      </c>
      <c r="AI40" s="34">
        <f t="shared" si="29"/>
        <v>0</v>
      </c>
      <c r="AJ40" s="34">
        <f t="shared" si="30"/>
        <v>0</v>
      </c>
      <c r="AK40" s="34">
        <f t="shared" si="31"/>
        <v>0</v>
      </c>
      <c r="AL40" s="34">
        <f t="shared" si="32"/>
        <v>0</v>
      </c>
      <c r="AM40" s="34">
        <f t="shared" si="33"/>
        <v>0</v>
      </c>
      <c r="AN40" s="8">
        <f t="shared" si="34"/>
        <v>0</v>
      </c>
      <c r="AO40" s="35">
        <f t="shared" si="35"/>
        <v>0</v>
      </c>
      <c r="AP40" s="33"/>
    </row>
    <row r="41" spans="2:42" ht="18.75" thickBot="1" x14ac:dyDescent="0.3">
      <c r="B41" s="150"/>
      <c r="C41" s="162"/>
      <c r="D41" s="208"/>
      <c r="E41" s="133"/>
      <c r="F41" s="29">
        <f t="shared" si="36"/>
        <v>0</v>
      </c>
      <c r="G41" s="30">
        <f t="shared" si="37"/>
        <v>0</v>
      </c>
      <c r="H41" s="31">
        <f t="shared" si="38"/>
        <v>0</v>
      </c>
      <c r="I41" s="108">
        <f t="shared" si="39"/>
        <v>0</v>
      </c>
      <c r="J41" s="106">
        <f t="shared" si="43"/>
        <v>0</v>
      </c>
      <c r="K41" s="88"/>
      <c r="L41" s="82">
        <f t="shared" si="41"/>
        <v>0</v>
      </c>
      <c r="M41" s="89"/>
      <c r="N41" s="90">
        <f t="shared" si="42"/>
        <v>0</v>
      </c>
      <c r="O41" s="89"/>
      <c r="P41" s="90">
        <f t="shared" si="17"/>
        <v>0</v>
      </c>
      <c r="Q41" s="89"/>
      <c r="R41" s="90">
        <f t="shared" si="18"/>
        <v>0</v>
      </c>
      <c r="S41" s="89"/>
      <c r="T41" s="90">
        <f t="shared" si="19"/>
        <v>0</v>
      </c>
      <c r="U41" s="89"/>
      <c r="V41" s="90">
        <f t="shared" si="20"/>
        <v>0</v>
      </c>
      <c r="W41" s="89"/>
      <c r="X41" s="91">
        <f t="shared" si="21"/>
        <v>0</v>
      </c>
      <c r="Y41" s="92"/>
      <c r="Z41" s="87">
        <f t="shared" si="22"/>
        <v>0</v>
      </c>
      <c r="AA41" s="32"/>
      <c r="AB41" s="33"/>
      <c r="AC41" s="202">
        <f t="shared" si="23"/>
        <v>0</v>
      </c>
      <c r="AD41" s="203">
        <f t="shared" si="24"/>
        <v>0</v>
      </c>
      <c r="AE41" s="204">
        <f t="shared" si="25"/>
        <v>0</v>
      </c>
      <c r="AF41" s="34">
        <f t="shared" si="26"/>
        <v>0</v>
      </c>
      <c r="AG41" s="34">
        <f t="shared" si="27"/>
        <v>0</v>
      </c>
      <c r="AH41" s="34">
        <f t="shared" si="28"/>
        <v>0</v>
      </c>
      <c r="AI41" s="34">
        <f t="shared" si="29"/>
        <v>0</v>
      </c>
      <c r="AJ41" s="34">
        <f t="shared" si="30"/>
        <v>0</v>
      </c>
      <c r="AK41" s="34">
        <f t="shared" si="31"/>
        <v>0</v>
      </c>
      <c r="AL41" s="34">
        <f t="shared" si="32"/>
        <v>0</v>
      </c>
      <c r="AM41" s="34">
        <f t="shared" si="33"/>
        <v>0</v>
      </c>
      <c r="AN41" s="8">
        <f t="shared" si="34"/>
        <v>0</v>
      </c>
      <c r="AO41" s="35">
        <f t="shared" si="35"/>
        <v>0</v>
      </c>
      <c r="AP41" s="33"/>
    </row>
    <row r="42" spans="2:42" ht="18.75" thickBot="1" x14ac:dyDescent="0.3">
      <c r="B42" s="155"/>
      <c r="C42" s="163"/>
      <c r="D42" s="315"/>
      <c r="E42" s="150"/>
      <c r="F42" s="29">
        <f t="shared" si="36"/>
        <v>0</v>
      </c>
      <c r="G42" s="30">
        <f t="shared" si="37"/>
        <v>0</v>
      </c>
      <c r="H42" s="31">
        <f t="shared" si="38"/>
        <v>0</v>
      </c>
      <c r="I42" s="21">
        <f t="shared" si="39"/>
        <v>0</v>
      </c>
      <c r="J42" s="106">
        <f t="shared" si="43"/>
        <v>0</v>
      </c>
      <c r="K42" s="88"/>
      <c r="L42" s="82">
        <f t="shared" si="41"/>
        <v>0</v>
      </c>
      <c r="M42" s="89"/>
      <c r="N42" s="90">
        <f t="shared" si="42"/>
        <v>0</v>
      </c>
      <c r="O42" s="89"/>
      <c r="P42" s="90">
        <f t="shared" si="17"/>
        <v>0</v>
      </c>
      <c r="Q42" s="89"/>
      <c r="R42" s="90">
        <f t="shared" si="18"/>
        <v>0</v>
      </c>
      <c r="S42" s="89"/>
      <c r="T42" s="90">
        <f t="shared" si="19"/>
        <v>0</v>
      </c>
      <c r="U42" s="89"/>
      <c r="V42" s="90">
        <f t="shared" si="20"/>
        <v>0</v>
      </c>
      <c r="W42" s="89"/>
      <c r="X42" s="91">
        <f t="shared" si="21"/>
        <v>0</v>
      </c>
      <c r="Y42" s="92"/>
      <c r="Z42" s="87">
        <f t="shared" si="22"/>
        <v>0</v>
      </c>
      <c r="AA42" s="32"/>
      <c r="AB42" s="33"/>
      <c r="AC42" s="202">
        <f t="shared" si="23"/>
        <v>0</v>
      </c>
      <c r="AD42" s="203">
        <f t="shared" si="24"/>
        <v>0</v>
      </c>
      <c r="AE42" s="204">
        <f t="shared" si="25"/>
        <v>0</v>
      </c>
      <c r="AF42" s="34">
        <f t="shared" si="26"/>
        <v>0</v>
      </c>
      <c r="AG42" s="34">
        <f t="shared" si="27"/>
        <v>0</v>
      </c>
      <c r="AH42" s="34">
        <f t="shared" si="28"/>
        <v>0</v>
      </c>
      <c r="AI42" s="34">
        <f t="shared" si="29"/>
        <v>0</v>
      </c>
      <c r="AJ42" s="34">
        <f t="shared" si="30"/>
        <v>0</v>
      </c>
      <c r="AK42" s="34">
        <f t="shared" si="31"/>
        <v>0</v>
      </c>
      <c r="AL42" s="34">
        <f t="shared" si="32"/>
        <v>0</v>
      </c>
      <c r="AM42" s="34">
        <f t="shared" si="33"/>
        <v>0</v>
      </c>
      <c r="AN42" s="8">
        <f t="shared" si="34"/>
        <v>0</v>
      </c>
      <c r="AO42" s="35">
        <f t="shared" si="35"/>
        <v>0</v>
      </c>
      <c r="AP42" s="33"/>
    </row>
    <row r="44" spans="2:42" x14ac:dyDescent="0.25">
      <c r="K44">
        <v>8</v>
      </c>
      <c r="M44">
        <v>5</v>
      </c>
      <c r="O44">
        <v>3</v>
      </c>
    </row>
  </sheetData>
  <sheetProtection algorithmName="SHA-512" hashValue="dK35vEXxrtwma5iRBUBtl3my0KOK1qFEtrfrICLQdbMePfkx6MyMIneOm6ai/Yrhx2htYw1/nKRuyBQ8urJIxw==" saltValue="eodd9+i2cl1wTCawtvNb8Q==" spinCount="100000" sheet="1" selectLockedCells="1" selectUnlockedCells="1"/>
  <sortState xmlns:xlrd2="http://schemas.microsoft.com/office/spreadsheetml/2017/richdata2" ref="B11:D29">
    <sortCondition ref="B10"/>
  </sortState>
  <conditionalFormatting sqref="G10:H42">
    <cfRule type="cellIs" dxfId="394" priority="22" stopIfTrue="1" operator="lessThan">
      <formula>1</formula>
    </cfRule>
  </conditionalFormatting>
  <conditionalFormatting sqref="I10:I42">
    <cfRule type="cellIs" dxfId="393" priority="21" stopIfTrue="1" operator="equal">
      <formula>0</formula>
    </cfRule>
  </conditionalFormatting>
  <conditionalFormatting sqref="L10:L42 P10:P42 R10:R42 T10:T42 V10:V42 X10:X42 Z10:Z42 AB10:AB42 N10:N42 AP10:AP42">
    <cfRule type="cellIs" dxfId="392" priority="19" stopIfTrue="1" operator="greaterThan">
      <formula>1</formula>
    </cfRule>
    <cfRule type="cellIs" dxfId="391" priority="20" stopIfTrue="1" operator="lessThan">
      <formula>1</formula>
    </cfRule>
  </conditionalFormatting>
  <conditionalFormatting sqref="M10:M42 Q10:Q42 S10:S42 U10:U42 Y10:Y42 K10:K42 AA10:AA42 W10:W42 O10:O42">
    <cfRule type="cellIs" dxfId="390" priority="17" stopIfTrue="1" operator="greaterThan">
      <formula>1</formula>
    </cfRule>
    <cfRule type="cellIs" dxfId="389" priority="18" stopIfTrue="1" operator="lessThan">
      <formula>1</formula>
    </cfRule>
  </conditionalFormatting>
  <conditionalFormatting sqref="J10:J42">
    <cfRule type="cellIs" dxfId="388" priority="12" operator="greaterThan">
      <formula>79.999999999</formula>
    </cfRule>
    <cfRule type="cellIs" dxfId="387" priority="13" operator="lessThan">
      <formula>79.999999</formula>
    </cfRule>
    <cfRule type="cellIs" dxfId="386" priority="14" operator="greaterThan">
      <formula>79.9999999</formula>
    </cfRule>
    <cfRule type="cellIs" dxfId="385" priority="15" stopIfTrue="1" operator="lessThan">
      <formula>1</formula>
    </cfRule>
    <cfRule type="cellIs" dxfId="384" priority="16" stopIfTrue="1" operator="between">
      <formula>1</formula>
      <formula>69.999999</formula>
    </cfRule>
  </conditionalFormatting>
  <conditionalFormatting sqref="G10:J42">
    <cfRule type="cellIs" dxfId="383" priority="10" operator="lessThan">
      <formula>1</formula>
    </cfRule>
    <cfRule type="cellIs" dxfId="382" priority="11" operator="lessThan">
      <formula>1</formula>
    </cfRule>
  </conditionalFormatting>
  <conditionalFormatting sqref="AA10:AB42 AP10:AP42">
    <cfRule type="cellIs" dxfId="381" priority="8" operator="lessThan">
      <formula>0.1</formula>
    </cfRule>
    <cfRule type="cellIs" dxfId="380" priority="9" operator="lessThan">
      <formula>0.1</formula>
    </cfRule>
  </conditionalFormatting>
  <conditionalFormatting sqref="J10:J42">
    <cfRule type="cellIs" dxfId="379" priority="7" operator="between">
      <formula>1</formula>
      <formula>79.99999</formula>
    </cfRule>
  </conditionalFormatting>
  <conditionalFormatting sqref="H10:H27">
    <cfRule type="cellIs" dxfId="378" priority="6" operator="between">
      <formula>1</formula>
      <formula>3</formula>
    </cfRule>
  </conditionalFormatting>
  <conditionalFormatting sqref="H10:H31">
    <cfRule type="cellIs" dxfId="377" priority="5" operator="between">
      <formula>1</formula>
      <formula>3</formula>
    </cfRule>
  </conditionalFormatting>
  <conditionalFormatting sqref="F10:F42">
    <cfRule type="cellIs" dxfId="376" priority="4" operator="lessThan">
      <formula>0.1</formula>
    </cfRule>
  </conditionalFormatting>
  <conditionalFormatting sqref="AA10:AB42 AP10:AP42">
    <cfRule type="cellIs" dxfId="375" priority="2" operator="lessThan">
      <formula>0.1</formula>
    </cfRule>
    <cfRule type="cellIs" dxfId="374" priority="3" operator="lessThan">
      <formula>0.1</formula>
    </cfRule>
  </conditionalFormatting>
  <conditionalFormatting sqref="K10:Z42">
    <cfRule type="cellIs" dxfId="373" priority="1" operator="lessThan">
      <formula>0.01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P46"/>
  <sheetViews>
    <sheetView zoomScale="75" zoomScaleNormal="75" workbookViewId="0">
      <selection activeCell="B24" sqref="B24:D24"/>
    </sheetView>
  </sheetViews>
  <sheetFormatPr defaultRowHeight="15" x14ac:dyDescent="0.25"/>
  <cols>
    <col min="2" max="2" width="27" customWidth="1"/>
    <col min="3" max="3" width="13.28515625" customWidth="1"/>
    <col min="4" max="4" width="15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8554687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66" t="s">
        <v>37</v>
      </c>
      <c r="C5" s="67"/>
      <c r="D5" s="68"/>
      <c r="E5" s="68"/>
      <c r="F5" s="69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54</v>
      </c>
      <c r="C6" s="74"/>
      <c r="D6" s="75"/>
      <c r="E6" s="75"/>
      <c r="F6" s="76"/>
      <c r="G6" s="77"/>
      <c r="H6" s="79" t="s">
        <v>36</v>
      </c>
      <c r="I6" s="79"/>
      <c r="J6" s="78"/>
      <c r="K6" s="61" t="s">
        <v>57</v>
      </c>
      <c r="L6" s="42"/>
      <c r="M6" s="61" t="s">
        <v>58</v>
      </c>
      <c r="N6" s="62"/>
      <c r="O6" s="63" t="s">
        <v>61</v>
      </c>
      <c r="P6" s="64"/>
      <c r="Q6" s="63" t="s">
        <v>169</v>
      </c>
      <c r="R6" s="64"/>
      <c r="S6" s="63" t="s">
        <v>59</v>
      </c>
      <c r="T6" s="64"/>
      <c r="U6" s="63" t="s">
        <v>60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95">
        <f>AA!K7</f>
        <v>37</v>
      </c>
      <c r="L7" s="96"/>
      <c r="M7" s="97">
        <f>AA!M7</f>
        <v>37</v>
      </c>
      <c r="N7" s="98"/>
      <c r="O7" s="97">
        <f>AA!O7</f>
        <v>35</v>
      </c>
      <c r="P7" s="99"/>
      <c r="Q7" s="97">
        <f>AA!Q7</f>
        <v>32</v>
      </c>
      <c r="R7" s="98"/>
      <c r="S7" s="100">
        <f>AA!S7</f>
        <v>38</v>
      </c>
      <c r="T7" s="101"/>
      <c r="U7" s="100">
        <f>AA!U7</f>
        <v>1</v>
      </c>
      <c r="V7" s="101"/>
      <c r="W7" s="102">
        <f>AA!W7</f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37</v>
      </c>
      <c r="AG7" s="14">
        <f>M7</f>
        <v>37</v>
      </c>
      <c r="AH7" s="14">
        <f>O7</f>
        <v>35</v>
      </c>
      <c r="AI7" s="14">
        <f>Q7</f>
        <v>32</v>
      </c>
      <c r="AJ7" s="14">
        <f>S7</f>
        <v>38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4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32</v>
      </c>
      <c r="H9" s="49" t="s">
        <v>33</v>
      </c>
      <c r="I9" s="49" t="s">
        <v>34</v>
      </c>
      <c r="J9" s="51" t="s">
        <v>27</v>
      </c>
      <c r="K9" s="52"/>
      <c r="L9" s="53"/>
      <c r="M9" s="54"/>
      <c r="N9" s="55"/>
      <c r="O9" s="54">
        <v>38</v>
      </c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38" t="s">
        <v>86</v>
      </c>
      <c r="C10" s="139">
        <v>50926</v>
      </c>
      <c r="D10" s="166" t="s">
        <v>87</v>
      </c>
      <c r="E10" s="361" t="s">
        <v>81</v>
      </c>
      <c r="F10" s="29">
        <f t="shared" ref="F10:F42" si="0">SUM(L10+N10+P10+R10+T10+V10+X10+Z10)</f>
        <v>97.297297297297291</v>
      </c>
      <c r="G10" s="30">
        <f t="shared" ref="G10:G42" si="1">LARGE(AF10:AM10,1)+LARGE(AF10:AM10,2)+LARGE(AF10:AM10,3)+LARGE(AF10:AM10,4)+LARGE(AF10:AM10,5)</f>
        <v>97.297297297297291</v>
      </c>
      <c r="H10" s="31">
        <f t="shared" ref="H10:H42" si="2">IF(G10=0,,RANK(G10,$G$10:$G$69))</f>
        <v>5</v>
      </c>
      <c r="I10" s="107">
        <f t="shared" ref="I10:J25" si="3">AN10</f>
        <v>1</v>
      </c>
      <c r="J10" s="106">
        <f t="shared" si="3"/>
        <v>97.297297297297291</v>
      </c>
      <c r="K10" s="81"/>
      <c r="L10" s="82">
        <f t="shared" ref="L10:L42" si="4">AF10</f>
        <v>0</v>
      </c>
      <c r="M10" s="83">
        <v>36</v>
      </c>
      <c r="N10" s="84">
        <f t="shared" ref="N10:N42" si="5">AG10</f>
        <v>97.297297297297291</v>
      </c>
      <c r="O10" s="83"/>
      <c r="P10" s="84">
        <f>AH10</f>
        <v>0</v>
      </c>
      <c r="Q10" s="83"/>
      <c r="R10" s="84">
        <f>AI10</f>
        <v>0</v>
      </c>
      <c r="S10" s="83"/>
      <c r="T10" s="84">
        <f>AJ10</f>
        <v>0</v>
      </c>
      <c r="U10" s="83"/>
      <c r="V10" s="84">
        <f>AK10</f>
        <v>0</v>
      </c>
      <c r="W10" s="83"/>
      <c r="X10" s="85">
        <f>AL10</f>
        <v>0</v>
      </c>
      <c r="Y10" s="86"/>
      <c r="Z10" s="87">
        <f>AM10</f>
        <v>0</v>
      </c>
      <c r="AA10" s="32"/>
      <c r="AB10" s="33"/>
      <c r="AC10" s="202" t="str">
        <f t="shared" ref="AC10:AE31" si="6">B10</f>
        <v>DUBERLEY.S</v>
      </c>
      <c r="AD10" s="203">
        <f t="shared" si="6"/>
        <v>50926</v>
      </c>
      <c r="AE10" s="204" t="str">
        <f t="shared" si="6"/>
        <v>B/GWENT</v>
      </c>
      <c r="AF10" s="34">
        <f>(K10*100)/$AF$7</f>
        <v>0</v>
      </c>
      <c r="AG10" s="34">
        <f>(M10*100)/$AG$7</f>
        <v>97.297297297297291</v>
      </c>
      <c r="AH10" s="34">
        <f>(O10*100)/$AH$7</f>
        <v>0</v>
      </c>
      <c r="AI10" s="34">
        <f>(Q10*100)/$AI$7</f>
        <v>0</v>
      </c>
      <c r="AJ10" s="34">
        <f>(S10*100)/$AJ$7</f>
        <v>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1</v>
      </c>
      <c r="AO10" s="35">
        <f t="shared" ref="AO10:AO42" si="7">IF(ISERR(SUM(AF10:AM10)/AN10),0,SUM(AF10:AM10)/AN10)</f>
        <v>97.297297297297291</v>
      </c>
      <c r="AP10" s="33"/>
    </row>
    <row r="11" spans="2:42" ht="18" x14ac:dyDescent="0.25">
      <c r="B11" s="138" t="s">
        <v>88</v>
      </c>
      <c r="C11" s="139">
        <v>50110</v>
      </c>
      <c r="D11" s="166" t="s">
        <v>69</v>
      </c>
      <c r="E11" s="357" t="s">
        <v>66</v>
      </c>
      <c r="F11" s="29">
        <f t="shared" si="0"/>
        <v>181.08108108108109</v>
      </c>
      <c r="G11" s="30">
        <f t="shared" si="1"/>
        <v>181.08108108108109</v>
      </c>
      <c r="H11" s="31">
        <f t="shared" si="2"/>
        <v>4</v>
      </c>
      <c r="I11" s="108">
        <f t="shared" si="3"/>
        <v>2</v>
      </c>
      <c r="J11" s="106">
        <f t="shared" si="3"/>
        <v>90.540540540540547</v>
      </c>
      <c r="K11" s="88">
        <v>34</v>
      </c>
      <c r="L11" s="82">
        <f t="shared" si="4"/>
        <v>91.891891891891888</v>
      </c>
      <c r="M11" s="89">
        <v>33</v>
      </c>
      <c r="N11" s="90">
        <f t="shared" si="5"/>
        <v>89.189189189189193</v>
      </c>
      <c r="O11" s="89"/>
      <c r="P11" s="90">
        <f t="shared" ref="P11:P42" si="8">AH11</f>
        <v>0</v>
      </c>
      <c r="Q11" s="89"/>
      <c r="R11" s="90">
        <f t="shared" ref="R11:R42" si="9">AI11</f>
        <v>0</v>
      </c>
      <c r="S11" s="89"/>
      <c r="T11" s="90">
        <f t="shared" ref="T11:T42" si="10">AJ11</f>
        <v>0</v>
      </c>
      <c r="U11" s="89"/>
      <c r="V11" s="90">
        <f t="shared" ref="V11:V42" si="11">AK11</f>
        <v>0</v>
      </c>
      <c r="W11" s="89"/>
      <c r="X11" s="91">
        <f t="shared" ref="X11:X42" si="12">AL11</f>
        <v>0</v>
      </c>
      <c r="Y11" s="92"/>
      <c r="Z11" s="87">
        <f t="shared" ref="Z11:Z42" si="13">AM11</f>
        <v>0</v>
      </c>
      <c r="AA11" s="32"/>
      <c r="AB11" s="33"/>
      <c r="AC11" s="202" t="str">
        <f t="shared" si="6"/>
        <v>GAGE.D</v>
      </c>
      <c r="AD11" s="203">
        <f t="shared" si="6"/>
        <v>50110</v>
      </c>
      <c r="AE11" s="204" t="str">
        <f t="shared" si="6"/>
        <v>TONDU</v>
      </c>
      <c r="AF11" s="34">
        <f t="shared" ref="AF11:AF42" si="14">(K11*100)/$AF$7</f>
        <v>91.891891891891888</v>
      </c>
      <c r="AG11" s="34">
        <f t="shared" ref="AG11:AG42" si="15">(M11*100)/$AG$7</f>
        <v>89.189189189189193</v>
      </c>
      <c r="AH11" s="34">
        <f t="shared" ref="AH11:AH42" si="16">(O11*100)/$AH$7</f>
        <v>0</v>
      </c>
      <c r="AI11" s="34">
        <f t="shared" ref="AI11:AI42" si="17">(Q11*100)/$AI$7</f>
        <v>0</v>
      </c>
      <c r="AJ11" s="34">
        <f t="shared" ref="AJ11:AJ42" si="18">(S11*100)/$AJ$7</f>
        <v>0</v>
      </c>
      <c r="AK11" s="34">
        <f t="shared" ref="AK11:AK42" si="19">(U11*100)/$AK$7</f>
        <v>0</v>
      </c>
      <c r="AL11" s="34">
        <f t="shared" ref="AL11:AL42" si="20">(W11*100)/$AL$7</f>
        <v>0</v>
      </c>
      <c r="AM11" s="34">
        <f t="shared" ref="AM11:AM42" si="21">(Y11*100)/$AM$7</f>
        <v>0</v>
      </c>
      <c r="AN11" s="8">
        <f t="shared" ref="AN11:AN42" si="22">COUNTIF(AF11:AM11,"&gt;0")</f>
        <v>2</v>
      </c>
      <c r="AO11" s="35">
        <f t="shared" si="7"/>
        <v>90.540540540540547</v>
      </c>
      <c r="AP11" s="33"/>
    </row>
    <row r="12" spans="2:42" ht="18" x14ac:dyDescent="0.25">
      <c r="B12" s="346" t="s">
        <v>89</v>
      </c>
      <c r="C12" s="170">
        <v>50149</v>
      </c>
      <c r="D12" s="347" t="s">
        <v>69</v>
      </c>
      <c r="E12" s="134"/>
      <c r="F12" s="29">
        <f t="shared" si="0"/>
        <v>0</v>
      </c>
      <c r="G12" s="30">
        <f t="shared" si="1"/>
        <v>0</v>
      </c>
      <c r="H12" s="31">
        <f t="shared" si="2"/>
        <v>0</v>
      </c>
      <c r="I12" s="108">
        <f t="shared" si="3"/>
        <v>0</v>
      </c>
      <c r="J12" s="106">
        <f t="shared" si="3"/>
        <v>0</v>
      </c>
      <c r="K12" s="88"/>
      <c r="L12" s="82">
        <f t="shared" si="4"/>
        <v>0</v>
      </c>
      <c r="M12" s="89"/>
      <c r="N12" s="90">
        <f t="shared" si="5"/>
        <v>0</v>
      </c>
      <c r="O12" s="89"/>
      <c r="P12" s="90">
        <f t="shared" si="8"/>
        <v>0</v>
      </c>
      <c r="Q12" s="89"/>
      <c r="R12" s="90">
        <f t="shared" si="9"/>
        <v>0</v>
      </c>
      <c r="S12" s="89"/>
      <c r="T12" s="90">
        <f t="shared" si="10"/>
        <v>0</v>
      </c>
      <c r="U12" s="89"/>
      <c r="V12" s="90">
        <f t="shared" si="11"/>
        <v>0</v>
      </c>
      <c r="W12" s="89"/>
      <c r="X12" s="91">
        <f t="shared" si="12"/>
        <v>0</v>
      </c>
      <c r="Y12" s="92"/>
      <c r="Z12" s="87">
        <f t="shared" si="13"/>
        <v>0</v>
      </c>
      <c r="AA12" s="4"/>
      <c r="AB12" s="33"/>
      <c r="AC12" s="202" t="str">
        <f t="shared" si="6"/>
        <v>HUGHES.R</v>
      </c>
      <c r="AD12" s="203">
        <f t="shared" si="6"/>
        <v>50149</v>
      </c>
      <c r="AE12" s="204" t="str">
        <f t="shared" si="6"/>
        <v>TONDU</v>
      </c>
      <c r="AF12" s="34">
        <f t="shared" si="14"/>
        <v>0</v>
      </c>
      <c r="AG12" s="34">
        <f t="shared" si="15"/>
        <v>0</v>
      </c>
      <c r="AH12" s="34">
        <f t="shared" si="16"/>
        <v>0</v>
      </c>
      <c r="AI12" s="34">
        <f t="shared" si="17"/>
        <v>0</v>
      </c>
      <c r="AJ12" s="34">
        <f t="shared" si="18"/>
        <v>0</v>
      </c>
      <c r="AK12" s="34">
        <f t="shared" si="19"/>
        <v>0</v>
      </c>
      <c r="AL12" s="34">
        <f t="shared" si="20"/>
        <v>0</v>
      </c>
      <c r="AM12" s="34">
        <f t="shared" si="21"/>
        <v>0</v>
      </c>
      <c r="AN12" s="8">
        <f t="shared" si="22"/>
        <v>0</v>
      </c>
      <c r="AO12" s="35">
        <f t="shared" si="7"/>
        <v>0</v>
      </c>
      <c r="AP12" s="33"/>
    </row>
    <row r="13" spans="2:42" ht="18" x14ac:dyDescent="0.25">
      <c r="B13" s="131" t="s">
        <v>90</v>
      </c>
      <c r="C13" s="134">
        <v>50064</v>
      </c>
      <c r="D13" s="166" t="s">
        <v>69</v>
      </c>
      <c r="E13" s="134"/>
      <c r="F13" s="29">
        <f t="shared" si="0"/>
        <v>0</v>
      </c>
      <c r="G13" s="30">
        <f t="shared" si="1"/>
        <v>0</v>
      </c>
      <c r="H13" s="31">
        <f t="shared" si="2"/>
        <v>0</v>
      </c>
      <c r="I13" s="108">
        <f t="shared" si="3"/>
        <v>0</v>
      </c>
      <c r="J13" s="106">
        <f t="shared" si="3"/>
        <v>0</v>
      </c>
      <c r="K13" s="88"/>
      <c r="L13" s="82">
        <f t="shared" si="4"/>
        <v>0</v>
      </c>
      <c r="M13" s="89"/>
      <c r="N13" s="90">
        <f t="shared" si="5"/>
        <v>0</v>
      </c>
      <c r="O13" s="89"/>
      <c r="P13" s="90">
        <f t="shared" si="8"/>
        <v>0</v>
      </c>
      <c r="Q13" s="89"/>
      <c r="R13" s="90">
        <f t="shared" si="9"/>
        <v>0</v>
      </c>
      <c r="S13" s="89"/>
      <c r="T13" s="90">
        <f t="shared" si="10"/>
        <v>0</v>
      </c>
      <c r="U13" s="89"/>
      <c r="V13" s="90">
        <f t="shared" si="11"/>
        <v>0</v>
      </c>
      <c r="W13" s="89"/>
      <c r="X13" s="91">
        <f t="shared" si="12"/>
        <v>0</v>
      </c>
      <c r="Y13" s="92"/>
      <c r="Z13" s="87">
        <f t="shared" si="13"/>
        <v>0</v>
      </c>
      <c r="AA13" s="32"/>
      <c r="AB13" s="33"/>
      <c r="AC13" s="202" t="str">
        <f t="shared" si="6"/>
        <v>JACOB.J</v>
      </c>
      <c r="AD13" s="203">
        <f t="shared" si="6"/>
        <v>50064</v>
      </c>
      <c r="AE13" s="204" t="str">
        <f t="shared" si="6"/>
        <v>TONDU</v>
      </c>
      <c r="AF13" s="34">
        <f t="shared" si="14"/>
        <v>0</v>
      </c>
      <c r="AG13" s="34">
        <f t="shared" si="15"/>
        <v>0</v>
      </c>
      <c r="AH13" s="34">
        <f t="shared" si="16"/>
        <v>0</v>
      </c>
      <c r="AI13" s="34">
        <f t="shared" si="17"/>
        <v>0</v>
      </c>
      <c r="AJ13" s="34">
        <f t="shared" si="18"/>
        <v>0</v>
      </c>
      <c r="AK13" s="34">
        <f t="shared" si="19"/>
        <v>0</v>
      </c>
      <c r="AL13" s="34">
        <f t="shared" si="20"/>
        <v>0</v>
      </c>
      <c r="AM13" s="34">
        <f t="shared" si="21"/>
        <v>0</v>
      </c>
      <c r="AN13" s="8">
        <f t="shared" si="22"/>
        <v>0</v>
      </c>
      <c r="AO13" s="35">
        <f t="shared" si="7"/>
        <v>0</v>
      </c>
      <c r="AP13" s="33"/>
    </row>
    <row r="14" spans="2:42" ht="18" x14ac:dyDescent="0.25">
      <c r="B14" s="138" t="s">
        <v>91</v>
      </c>
      <c r="C14" s="139">
        <v>50109</v>
      </c>
      <c r="D14" s="166" t="s">
        <v>69</v>
      </c>
      <c r="E14" s="134"/>
      <c r="F14" s="29">
        <f t="shared" si="0"/>
        <v>0</v>
      </c>
      <c r="G14" s="30">
        <f t="shared" si="1"/>
        <v>0</v>
      </c>
      <c r="H14" s="31">
        <f t="shared" si="2"/>
        <v>0</v>
      </c>
      <c r="I14" s="108">
        <f t="shared" si="3"/>
        <v>0</v>
      </c>
      <c r="J14" s="106">
        <f t="shared" si="3"/>
        <v>0</v>
      </c>
      <c r="K14" s="88"/>
      <c r="L14" s="82">
        <f t="shared" si="4"/>
        <v>0</v>
      </c>
      <c r="M14" s="89"/>
      <c r="N14" s="90">
        <f t="shared" si="5"/>
        <v>0</v>
      </c>
      <c r="O14" s="89"/>
      <c r="P14" s="90">
        <f t="shared" si="8"/>
        <v>0</v>
      </c>
      <c r="Q14" s="89"/>
      <c r="R14" s="90">
        <f t="shared" si="9"/>
        <v>0</v>
      </c>
      <c r="S14" s="89"/>
      <c r="T14" s="90">
        <f t="shared" si="10"/>
        <v>0</v>
      </c>
      <c r="U14" s="89"/>
      <c r="V14" s="90">
        <f t="shared" si="11"/>
        <v>0</v>
      </c>
      <c r="W14" s="89"/>
      <c r="X14" s="91">
        <f t="shared" si="12"/>
        <v>0</v>
      </c>
      <c r="Y14" s="92"/>
      <c r="Z14" s="87">
        <f t="shared" si="13"/>
        <v>0</v>
      </c>
      <c r="AA14" s="32"/>
      <c r="AB14" s="33"/>
      <c r="AC14" s="202" t="str">
        <f t="shared" si="6"/>
        <v>JOHNSTON.J</v>
      </c>
      <c r="AD14" s="203">
        <f t="shared" si="6"/>
        <v>50109</v>
      </c>
      <c r="AE14" s="204" t="str">
        <f t="shared" si="6"/>
        <v>TONDU</v>
      </c>
      <c r="AF14" s="34">
        <f t="shared" si="14"/>
        <v>0</v>
      </c>
      <c r="AG14" s="34">
        <f t="shared" si="15"/>
        <v>0</v>
      </c>
      <c r="AH14" s="34">
        <f t="shared" si="16"/>
        <v>0</v>
      </c>
      <c r="AI14" s="34">
        <f t="shared" si="17"/>
        <v>0</v>
      </c>
      <c r="AJ14" s="34">
        <f t="shared" si="18"/>
        <v>0</v>
      </c>
      <c r="AK14" s="34">
        <f t="shared" si="19"/>
        <v>0</v>
      </c>
      <c r="AL14" s="34">
        <f t="shared" si="20"/>
        <v>0</v>
      </c>
      <c r="AM14" s="34">
        <f t="shared" si="21"/>
        <v>0</v>
      </c>
      <c r="AN14" s="8">
        <f t="shared" si="22"/>
        <v>0</v>
      </c>
      <c r="AO14" s="35">
        <f t="shared" si="7"/>
        <v>0</v>
      </c>
      <c r="AP14" s="33"/>
    </row>
    <row r="15" spans="2:42" ht="18" x14ac:dyDescent="0.25">
      <c r="B15" s="138" t="s">
        <v>92</v>
      </c>
      <c r="C15" s="139">
        <v>50563</v>
      </c>
      <c r="D15" s="166" t="s">
        <v>87</v>
      </c>
      <c r="E15" s="357" t="s">
        <v>69</v>
      </c>
      <c r="F15" s="29">
        <f t="shared" si="0"/>
        <v>385.82224141434665</v>
      </c>
      <c r="G15" s="30">
        <f t="shared" si="1"/>
        <v>385.82224141434671</v>
      </c>
      <c r="H15" s="31">
        <f t="shared" si="2"/>
        <v>1</v>
      </c>
      <c r="I15" s="108">
        <f t="shared" si="3"/>
        <v>5</v>
      </c>
      <c r="J15" s="106">
        <f t="shared" si="3"/>
        <v>77.16444828286933</v>
      </c>
      <c r="K15" s="88">
        <v>29</v>
      </c>
      <c r="L15" s="82">
        <f t="shared" si="4"/>
        <v>78.378378378378372</v>
      </c>
      <c r="M15" s="89">
        <v>30</v>
      </c>
      <c r="N15" s="90">
        <f t="shared" si="5"/>
        <v>81.081081081081081</v>
      </c>
      <c r="O15" s="89">
        <v>25</v>
      </c>
      <c r="P15" s="90">
        <f t="shared" si="8"/>
        <v>71.428571428571431</v>
      </c>
      <c r="Q15" s="89">
        <v>26</v>
      </c>
      <c r="R15" s="90">
        <f t="shared" si="9"/>
        <v>81.25</v>
      </c>
      <c r="S15" s="89">
        <v>28</v>
      </c>
      <c r="T15" s="90">
        <f t="shared" si="10"/>
        <v>73.684210526315795</v>
      </c>
      <c r="U15" s="89"/>
      <c r="V15" s="90">
        <f t="shared" si="11"/>
        <v>0</v>
      </c>
      <c r="W15" s="89"/>
      <c r="X15" s="91">
        <f t="shared" si="12"/>
        <v>0</v>
      </c>
      <c r="Y15" s="92"/>
      <c r="Z15" s="87">
        <f t="shared" si="13"/>
        <v>0</v>
      </c>
      <c r="AA15" s="32"/>
      <c r="AB15" s="33"/>
      <c r="AC15" s="202" t="str">
        <f t="shared" si="6"/>
        <v>JONES.A</v>
      </c>
      <c r="AD15" s="203">
        <f t="shared" si="6"/>
        <v>50563</v>
      </c>
      <c r="AE15" s="204" t="str">
        <f t="shared" si="6"/>
        <v>B/GWENT</v>
      </c>
      <c r="AF15" s="34">
        <f t="shared" si="14"/>
        <v>78.378378378378372</v>
      </c>
      <c r="AG15" s="34">
        <f t="shared" si="15"/>
        <v>81.081081081081081</v>
      </c>
      <c r="AH15" s="34">
        <f t="shared" si="16"/>
        <v>71.428571428571431</v>
      </c>
      <c r="AI15" s="34">
        <f t="shared" si="17"/>
        <v>81.25</v>
      </c>
      <c r="AJ15" s="34">
        <f t="shared" si="18"/>
        <v>73.684210526315795</v>
      </c>
      <c r="AK15" s="34">
        <f t="shared" si="19"/>
        <v>0</v>
      </c>
      <c r="AL15" s="34">
        <f t="shared" si="20"/>
        <v>0</v>
      </c>
      <c r="AM15" s="34">
        <f t="shared" si="21"/>
        <v>0</v>
      </c>
      <c r="AN15" s="8">
        <f t="shared" si="22"/>
        <v>5</v>
      </c>
      <c r="AO15" s="35">
        <f t="shared" si="7"/>
        <v>77.16444828286933</v>
      </c>
      <c r="AP15" s="33"/>
    </row>
    <row r="16" spans="2:42" ht="18" x14ac:dyDescent="0.25">
      <c r="B16" s="166" t="s">
        <v>53</v>
      </c>
      <c r="C16" s="139">
        <v>50997</v>
      </c>
      <c r="D16" s="146" t="s">
        <v>48</v>
      </c>
      <c r="E16" s="357" t="s">
        <v>69</v>
      </c>
      <c r="F16" s="29">
        <f t="shared" si="0"/>
        <v>352.50292115423701</v>
      </c>
      <c r="G16" s="30">
        <f t="shared" si="1"/>
        <v>352.5029211542369</v>
      </c>
      <c r="H16" s="31">
        <f t="shared" si="2"/>
        <v>2</v>
      </c>
      <c r="I16" s="108">
        <f t="shared" si="3"/>
        <v>5</v>
      </c>
      <c r="J16" s="106">
        <f t="shared" si="3"/>
        <v>70.500584230847409</v>
      </c>
      <c r="K16" s="88">
        <v>18</v>
      </c>
      <c r="L16" s="82">
        <f t="shared" si="4"/>
        <v>48.648648648648646</v>
      </c>
      <c r="M16" s="89">
        <v>31</v>
      </c>
      <c r="N16" s="90">
        <f t="shared" si="5"/>
        <v>83.78378378378379</v>
      </c>
      <c r="O16" s="89">
        <v>27</v>
      </c>
      <c r="P16" s="90">
        <f t="shared" si="8"/>
        <v>77.142857142857139</v>
      </c>
      <c r="Q16" s="89">
        <v>23</v>
      </c>
      <c r="R16" s="90">
        <f t="shared" si="9"/>
        <v>71.875</v>
      </c>
      <c r="S16" s="89">
        <v>27</v>
      </c>
      <c r="T16" s="90">
        <f t="shared" si="10"/>
        <v>71.05263157894737</v>
      </c>
      <c r="U16" s="89"/>
      <c r="V16" s="90">
        <f t="shared" si="11"/>
        <v>0</v>
      </c>
      <c r="W16" s="89"/>
      <c r="X16" s="91">
        <f t="shared" si="12"/>
        <v>0</v>
      </c>
      <c r="Y16" s="92"/>
      <c r="Z16" s="87">
        <f t="shared" si="13"/>
        <v>0</v>
      </c>
      <c r="AA16" s="32"/>
      <c r="AB16" s="33"/>
      <c r="AC16" s="202" t="str">
        <f t="shared" si="6"/>
        <v>JOHN.C</v>
      </c>
      <c r="AD16" s="203">
        <f t="shared" si="6"/>
        <v>50997</v>
      </c>
      <c r="AE16" s="204" t="str">
        <f t="shared" si="6"/>
        <v>QUARRY</v>
      </c>
      <c r="AF16" s="34">
        <f t="shared" si="14"/>
        <v>48.648648648648646</v>
      </c>
      <c r="AG16" s="34">
        <f t="shared" si="15"/>
        <v>83.78378378378379</v>
      </c>
      <c r="AH16" s="34">
        <f t="shared" si="16"/>
        <v>77.142857142857139</v>
      </c>
      <c r="AI16" s="34">
        <f t="shared" si="17"/>
        <v>71.875</v>
      </c>
      <c r="AJ16" s="34">
        <f t="shared" si="18"/>
        <v>71.05263157894737</v>
      </c>
      <c r="AK16" s="34">
        <f t="shared" si="19"/>
        <v>0</v>
      </c>
      <c r="AL16" s="34">
        <f t="shared" si="20"/>
        <v>0</v>
      </c>
      <c r="AM16" s="34">
        <f t="shared" si="21"/>
        <v>0</v>
      </c>
      <c r="AN16" s="8">
        <f t="shared" si="22"/>
        <v>5</v>
      </c>
      <c r="AO16" s="35">
        <f t="shared" si="7"/>
        <v>70.500584230847409</v>
      </c>
      <c r="AP16" s="33"/>
    </row>
    <row r="17" spans="2:42" ht="18" x14ac:dyDescent="0.25">
      <c r="B17" s="138" t="s">
        <v>93</v>
      </c>
      <c r="C17" s="139">
        <v>50699</v>
      </c>
      <c r="D17" s="166" t="s">
        <v>48</v>
      </c>
      <c r="E17" s="134"/>
      <c r="F17" s="29">
        <f t="shared" si="0"/>
        <v>0</v>
      </c>
      <c r="G17" s="30">
        <f t="shared" si="1"/>
        <v>0</v>
      </c>
      <c r="H17" s="31">
        <f t="shared" si="2"/>
        <v>0</v>
      </c>
      <c r="I17" s="108">
        <f t="shared" si="3"/>
        <v>0</v>
      </c>
      <c r="J17" s="106">
        <f t="shared" si="3"/>
        <v>0</v>
      </c>
      <c r="K17" s="88"/>
      <c r="L17" s="82">
        <f t="shared" si="4"/>
        <v>0</v>
      </c>
      <c r="M17" s="89"/>
      <c r="N17" s="90">
        <f t="shared" si="5"/>
        <v>0</v>
      </c>
      <c r="O17" s="89"/>
      <c r="P17" s="90">
        <f t="shared" si="8"/>
        <v>0</v>
      </c>
      <c r="Q17" s="89"/>
      <c r="R17" s="90">
        <f t="shared" si="9"/>
        <v>0</v>
      </c>
      <c r="S17" s="89"/>
      <c r="T17" s="90">
        <f t="shared" si="10"/>
        <v>0</v>
      </c>
      <c r="U17" s="89"/>
      <c r="V17" s="90">
        <f t="shared" si="11"/>
        <v>0</v>
      </c>
      <c r="W17" s="89"/>
      <c r="X17" s="91">
        <f t="shared" si="12"/>
        <v>0</v>
      </c>
      <c r="Y17" s="92"/>
      <c r="Z17" s="87">
        <f t="shared" si="13"/>
        <v>0</v>
      </c>
      <c r="AA17" s="32"/>
      <c r="AB17" s="33"/>
      <c r="AC17" s="202" t="str">
        <f t="shared" si="6"/>
        <v>K.PHILLIPS</v>
      </c>
      <c r="AD17" s="203">
        <f t="shared" si="6"/>
        <v>50699</v>
      </c>
      <c r="AE17" s="204" t="str">
        <f t="shared" si="6"/>
        <v>QUARRY</v>
      </c>
      <c r="AF17" s="34">
        <f t="shared" si="14"/>
        <v>0</v>
      </c>
      <c r="AG17" s="34">
        <f t="shared" si="15"/>
        <v>0</v>
      </c>
      <c r="AH17" s="34">
        <f t="shared" si="16"/>
        <v>0</v>
      </c>
      <c r="AI17" s="34">
        <f t="shared" si="17"/>
        <v>0</v>
      </c>
      <c r="AJ17" s="34">
        <f t="shared" si="18"/>
        <v>0</v>
      </c>
      <c r="AK17" s="34">
        <f t="shared" si="19"/>
        <v>0</v>
      </c>
      <c r="AL17" s="34">
        <f t="shared" si="20"/>
        <v>0</v>
      </c>
      <c r="AM17" s="34">
        <f t="shared" si="21"/>
        <v>0</v>
      </c>
      <c r="AN17" s="8">
        <f t="shared" si="22"/>
        <v>0</v>
      </c>
      <c r="AO17" s="35">
        <f t="shared" si="7"/>
        <v>0</v>
      </c>
      <c r="AP17" s="33"/>
    </row>
    <row r="18" spans="2:42" ht="18" x14ac:dyDescent="0.25">
      <c r="B18" s="138" t="s">
        <v>94</v>
      </c>
      <c r="C18" s="139">
        <v>50833</v>
      </c>
      <c r="D18" s="166" t="s">
        <v>81</v>
      </c>
      <c r="E18" s="134"/>
      <c r="F18" s="29">
        <f t="shared" si="0"/>
        <v>0</v>
      </c>
      <c r="G18" s="30">
        <f t="shared" si="1"/>
        <v>0</v>
      </c>
      <c r="H18" s="31">
        <f t="shared" si="2"/>
        <v>0</v>
      </c>
      <c r="I18" s="108">
        <f t="shared" si="3"/>
        <v>0</v>
      </c>
      <c r="J18" s="106">
        <f t="shared" si="3"/>
        <v>0</v>
      </c>
      <c r="K18" s="88"/>
      <c r="L18" s="82">
        <f t="shared" si="4"/>
        <v>0</v>
      </c>
      <c r="M18" s="89"/>
      <c r="N18" s="90">
        <f t="shared" si="5"/>
        <v>0</v>
      </c>
      <c r="O18" s="89"/>
      <c r="P18" s="90">
        <f t="shared" si="8"/>
        <v>0</v>
      </c>
      <c r="Q18" s="89"/>
      <c r="R18" s="90">
        <f t="shared" si="9"/>
        <v>0</v>
      </c>
      <c r="S18" s="89"/>
      <c r="T18" s="90">
        <f t="shared" si="10"/>
        <v>0</v>
      </c>
      <c r="U18" s="89"/>
      <c r="V18" s="90">
        <f t="shared" si="11"/>
        <v>0</v>
      </c>
      <c r="W18" s="89"/>
      <c r="X18" s="91">
        <f t="shared" si="12"/>
        <v>0</v>
      </c>
      <c r="Y18" s="92"/>
      <c r="Z18" s="87">
        <f t="shared" si="13"/>
        <v>0</v>
      </c>
      <c r="AA18" s="32"/>
      <c r="AB18" s="33"/>
      <c r="AC18" s="202" t="str">
        <f t="shared" si="6"/>
        <v>KHAN.Z</v>
      </c>
      <c r="AD18" s="203">
        <f t="shared" si="6"/>
        <v>50833</v>
      </c>
      <c r="AE18" s="204" t="str">
        <f t="shared" si="6"/>
        <v>CASTLETON</v>
      </c>
      <c r="AF18" s="34">
        <f t="shared" si="14"/>
        <v>0</v>
      </c>
      <c r="AG18" s="34">
        <f t="shared" si="15"/>
        <v>0</v>
      </c>
      <c r="AH18" s="34">
        <f t="shared" si="16"/>
        <v>0</v>
      </c>
      <c r="AI18" s="34">
        <f t="shared" si="17"/>
        <v>0</v>
      </c>
      <c r="AJ18" s="34">
        <f t="shared" si="18"/>
        <v>0</v>
      </c>
      <c r="AK18" s="34">
        <f t="shared" si="19"/>
        <v>0</v>
      </c>
      <c r="AL18" s="34">
        <f t="shared" si="20"/>
        <v>0</v>
      </c>
      <c r="AM18" s="34">
        <f t="shared" si="21"/>
        <v>0</v>
      </c>
      <c r="AN18" s="8">
        <f t="shared" si="22"/>
        <v>0</v>
      </c>
      <c r="AO18" s="35">
        <f t="shared" si="7"/>
        <v>0</v>
      </c>
      <c r="AP18" s="33"/>
    </row>
    <row r="19" spans="2:42" ht="18" x14ac:dyDescent="0.25">
      <c r="B19" s="137" t="s">
        <v>95</v>
      </c>
      <c r="C19" s="142">
        <v>50678</v>
      </c>
      <c r="D19" s="165" t="s">
        <v>87</v>
      </c>
      <c r="E19" s="357" t="s">
        <v>69</v>
      </c>
      <c r="F19" s="29">
        <f t="shared" si="0"/>
        <v>75</v>
      </c>
      <c r="G19" s="30">
        <f t="shared" si="1"/>
        <v>75</v>
      </c>
      <c r="H19" s="31">
        <f t="shared" si="2"/>
        <v>8</v>
      </c>
      <c r="I19" s="108">
        <f t="shared" si="3"/>
        <v>1</v>
      </c>
      <c r="J19" s="106">
        <f t="shared" si="3"/>
        <v>75</v>
      </c>
      <c r="K19" s="88"/>
      <c r="L19" s="82">
        <f t="shared" si="4"/>
        <v>0</v>
      </c>
      <c r="M19" s="89"/>
      <c r="N19" s="90">
        <f t="shared" si="5"/>
        <v>0</v>
      </c>
      <c r="O19" s="89"/>
      <c r="P19" s="90">
        <f t="shared" si="8"/>
        <v>0</v>
      </c>
      <c r="Q19" s="89">
        <v>24</v>
      </c>
      <c r="R19" s="90">
        <f t="shared" si="9"/>
        <v>75</v>
      </c>
      <c r="S19" s="89"/>
      <c r="T19" s="90">
        <f t="shared" si="10"/>
        <v>0</v>
      </c>
      <c r="U19" s="89"/>
      <c r="V19" s="90">
        <f t="shared" si="11"/>
        <v>0</v>
      </c>
      <c r="W19" s="89"/>
      <c r="X19" s="91">
        <f t="shared" si="12"/>
        <v>0</v>
      </c>
      <c r="Y19" s="92"/>
      <c r="Z19" s="87">
        <f t="shared" si="13"/>
        <v>0</v>
      </c>
      <c r="AA19" s="32"/>
      <c r="AB19" s="33"/>
      <c r="AC19" s="202" t="str">
        <f t="shared" si="6"/>
        <v>LANGFORD.B</v>
      </c>
      <c r="AD19" s="203">
        <f t="shared" si="6"/>
        <v>50678</v>
      </c>
      <c r="AE19" s="204" t="str">
        <f t="shared" si="6"/>
        <v>B/GWENT</v>
      </c>
      <c r="AF19" s="34">
        <f t="shared" si="14"/>
        <v>0</v>
      </c>
      <c r="AG19" s="34">
        <f t="shared" si="15"/>
        <v>0</v>
      </c>
      <c r="AH19" s="34">
        <f t="shared" si="16"/>
        <v>0</v>
      </c>
      <c r="AI19" s="34">
        <f t="shared" si="17"/>
        <v>75</v>
      </c>
      <c r="AJ19" s="34">
        <f t="shared" si="18"/>
        <v>0</v>
      </c>
      <c r="AK19" s="34">
        <f t="shared" si="19"/>
        <v>0</v>
      </c>
      <c r="AL19" s="34">
        <f t="shared" si="20"/>
        <v>0</v>
      </c>
      <c r="AM19" s="34">
        <f t="shared" si="21"/>
        <v>0</v>
      </c>
      <c r="AN19" s="8">
        <f t="shared" si="22"/>
        <v>1</v>
      </c>
      <c r="AO19" s="35">
        <f t="shared" si="7"/>
        <v>75</v>
      </c>
      <c r="AP19" s="33"/>
    </row>
    <row r="20" spans="2:42" ht="18" x14ac:dyDescent="0.25">
      <c r="B20" s="138" t="s">
        <v>96</v>
      </c>
      <c r="C20" s="139">
        <v>50068</v>
      </c>
      <c r="D20" s="166" t="s">
        <v>74</v>
      </c>
      <c r="E20" s="134"/>
      <c r="F20" s="29">
        <f t="shared" si="0"/>
        <v>0</v>
      </c>
      <c r="G20" s="30">
        <f t="shared" si="1"/>
        <v>0</v>
      </c>
      <c r="H20" s="31">
        <f t="shared" si="2"/>
        <v>0</v>
      </c>
      <c r="I20" s="108">
        <f t="shared" si="3"/>
        <v>0</v>
      </c>
      <c r="J20" s="106">
        <f t="shared" si="3"/>
        <v>0</v>
      </c>
      <c r="K20" s="88"/>
      <c r="L20" s="82">
        <f t="shared" si="4"/>
        <v>0</v>
      </c>
      <c r="M20" s="89"/>
      <c r="N20" s="90">
        <f t="shared" si="5"/>
        <v>0</v>
      </c>
      <c r="O20" s="89"/>
      <c r="P20" s="90">
        <f t="shared" si="8"/>
        <v>0</v>
      </c>
      <c r="Q20" s="89"/>
      <c r="R20" s="90">
        <f t="shared" si="9"/>
        <v>0</v>
      </c>
      <c r="S20" s="89"/>
      <c r="T20" s="90">
        <f t="shared" si="10"/>
        <v>0</v>
      </c>
      <c r="U20" s="89"/>
      <c r="V20" s="90">
        <f t="shared" si="11"/>
        <v>0</v>
      </c>
      <c r="W20" s="89"/>
      <c r="X20" s="91">
        <f t="shared" si="12"/>
        <v>0</v>
      </c>
      <c r="Y20" s="92"/>
      <c r="Z20" s="87">
        <f t="shared" si="13"/>
        <v>0</v>
      </c>
      <c r="AA20" s="32"/>
      <c r="AB20" s="33"/>
      <c r="AC20" s="202" t="str">
        <f t="shared" si="6"/>
        <v>PARRY.J</v>
      </c>
      <c r="AD20" s="203">
        <f t="shared" si="6"/>
        <v>50068</v>
      </c>
      <c r="AE20" s="204" t="str">
        <f t="shared" si="6"/>
        <v>NELSON</v>
      </c>
      <c r="AF20" s="34">
        <f t="shared" si="14"/>
        <v>0</v>
      </c>
      <c r="AG20" s="34">
        <f t="shared" si="15"/>
        <v>0</v>
      </c>
      <c r="AH20" s="34">
        <f t="shared" si="16"/>
        <v>0</v>
      </c>
      <c r="AI20" s="34">
        <f t="shared" si="17"/>
        <v>0</v>
      </c>
      <c r="AJ20" s="34">
        <f t="shared" si="18"/>
        <v>0</v>
      </c>
      <c r="AK20" s="34">
        <f t="shared" si="19"/>
        <v>0</v>
      </c>
      <c r="AL20" s="34">
        <f t="shared" si="20"/>
        <v>0</v>
      </c>
      <c r="AM20" s="34">
        <f t="shared" si="21"/>
        <v>0</v>
      </c>
      <c r="AN20" s="8">
        <f t="shared" si="22"/>
        <v>0</v>
      </c>
      <c r="AO20" s="35">
        <f t="shared" si="7"/>
        <v>0</v>
      </c>
      <c r="AP20" s="33"/>
    </row>
    <row r="21" spans="2:42" ht="18" x14ac:dyDescent="0.25">
      <c r="B21" s="138" t="s">
        <v>97</v>
      </c>
      <c r="C21" s="139">
        <v>50919</v>
      </c>
      <c r="D21" s="166" t="s">
        <v>48</v>
      </c>
      <c r="E21" s="134"/>
      <c r="F21" s="29">
        <f t="shared" si="0"/>
        <v>0</v>
      </c>
      <c r="G21" s="30">
        <f t="shared" si="1"/>
        <v>0</v>
      </c>
      <c r="H21" s="31">
        <f t="shared" si="2"/>
        <v>0</v>
      </c>
      <c r="I21" s="108">
        <f t="shared" si="3"/>
        <v>0</v>
      </c>
      <c r="J21" s="106">
        <f t="shared" si="3"/>
        <v>0</v>
      </c>
      <c r="K21" s="88"/>
      <c r="L21" s="82">
        <f t="shared" si="4"/>
        <v>0</v>
      </c>
      <c r="M21" s="89"/>
      <c r="N21" s="90">
        <f t="shared" si="5"/>
        <v>0</v>
      </c>
      <c r="O21" s="89"/>
      <c r="P21" s="90">
        <f t="shared" si="8"/>
        <v>0</v>
      </c>
      <c r="Q21" s="89"/>
      <c r="R21" s="90">
        <f t="shared" si="9"/>
        <v>0</v>
      </c>
      <c r="S21" s="89"/>
      <c r="T21" s="90">
        <f t="shared" si="10"/>
        <v>0</v>
      </c>
      <c r="U21" s="89"/>
      <c r="V21" s="90">
        <f t="shared" si="11"/>
        <v>0</v>
      </c>
      <c r="W21" s="89"/>
      <c r="X21" s="91">
        <f t="shared" si="12"/>
        <v>0</v>
      </c>
      <c r="Y21" s="92"/>
      <c r="Z21" s="87">
        <f t="shared" si="13"/>
        <v>0</v>
      </c>
      <c r="AA21" s="32"/>
      <c r="AB21" s="33"/>
      <c r="AC21" s="202" t="str">
        <f t="shared" si="6"/>
        <v>POTHECAREY.K</v>
      </c>
      <c r="AD21" s="203">
        <f t="shared" si="6"/>
        <v>50919</v>
      </c>
      <c r="AE21" s="204" t="str">
        <f t="shared" si="6"/>
        <v>QUARRY</v>
      </c>
      <c r="AF21" s="34">
        <f t="shared" si="14"/>
        <v>0</v>
      </c>
      <c r="AG21" s="34">
        <f t="shared" si="15"/>
        <v>0</v>
      </c>
      <c r="AH21" s="34">
        <f t="shared" si="16"/>
        <v>0</v>
      </c>
      <c r="AI21" s="34">
        <f t="shared" si="17"/>
        <v>0</v>
      </c>
      <c r="AJ21" s="34">
        <f t="shared" si="18"/>
        <v>0</v>
      </c>
      <c r="AK21" s="34">
        <f t="shared" si="19"/>
        <v>0</v>
      </c>
      <c r="AL21" s="34">
        <f t="shared" si="20"/>
        <v>0</v>
      </c>
      <c r="AM21" s="34">
        <f t="shared" si="21"/>
        <v>0</v>
      </c>
      <c r="AN21" s="8">
        <f t="shared" si="22"/>
        <v>0</v>
      </c>
      <c r="AO21" s="35">
        <f t="shared" si="7"/>
        <v>0</v>
      </c>
      <c r="AP21" s="33"/>
    </row>
    <row r="22" spans="2:42" ht="18" x14ac:dyDescent="0.25">
      <c r="B22" s="138" t="s">
        <v>98</v>
      </c>
      <c r="C22" s="139">
        <v>50911</v>
      </c>
      <c r="D22" s="166" t="s">
        <v>66</v>
      </c>
      <c r="E22" s="357" t="s">
        <v>66</v>
      </c>
      <c r="F22" s="29">
        <f t="shared" si="0"/>
        <v>350.79569701280224</v>
      </c>
      <c r="G22" s="30">
        <f t="shared" si="1"/>
        <v>350.79569701280224</v>
      </c>
      <c r="H22" s="31">
        <f t="shared" si="2"/>
        <v>3</v>
      </c>
      <c r="I22" s="108">
        <f t="shared" si="3"/>
        <v>4</v>
      </c>
      <c r="J22" s="106">
        <f t="shared" si="3"/>
        <v>87.698924253200559</v>
      </c>
      <c r="K22" s="88">
        <v>35</v>
      </c>
      <c r="L22" s="82">
        <f t="shared" si="4"/>
        <v>94.594594594594597</v>
      </c>
      <c r="M22" s="89">
        <v>34</v>
      </c>
      <c r="N22" s="90">
        <f t="shared" si="5"/>
        <v>91.891891891891888</v>
      </c>
      <c r="O22" s="89"/>
      <c r="P22" s="90">
        <f t="shared" si="8"/>
        <v>0</v>
      </c>
      <c r="Q22" s="89">
        <v>29</v>
      </c>
      <c r="R22" s="90">
        <f t="shared" si="9"/>
        <v>90.625</v>
      </c>
      <c r="S22" s="89">
        <v>28</v>
      </c>
      <c r="T22" s="90">
        <f t="shared" si="10"/>
        <v>73.684210526315795</v>
      </c>
      <c r="U22" s="89"/>
      <c r="V22" s="90">
        <f t="shared" si="11"/>
        <v>0</v>
      </c>
      <c r="W22" s="89"/>
      <c r="X22" s="91">
        <f t="shared" si="12"/>
        <v>0</v>
      </c>
      <c r="Y22" s="92"/>
      <c r="Z22" s="87">
        <f t="shared" si="13"/>
        <v>0</v>
      </c>
      <c r="AA22" s="32"/>
      <c r="AB22" s="33"/>
      <c r="AC22" s="202" t="str">
        <f t="shared" si="6"/>
        <v>POULTER.S</v>
      </c>
      <c r="AD22" s="203">
        <f t="shared" si="6"/>
        <v>50911</v>
      </c>
      <c r="AE22" s="204" t="str">
        <f t="shared" si="6"/>
        <v>OAKTREE</v>
      </c>
      <c r="AF22" s="34">
        <f t="shared" si="14"/>
        <v>94.594594594594597</v>
      </c>
      <c r="AG22" s="34">
        <f t="shared" si="15"/>
        <v>91.891891891891888</v>
      </c>
      <c r="AH22" s="34">
        <f t="shared" si="16"/>
        <v>0</v>
      </c>
      <c r="AI22" s="34">
        <f t="shared" si="17"/>
        <v>90.625</v>
      </c>
      <c r="AJ22" s="34">
        <f t="shared" si="18"/>
        <v>73.684210526315795</v>
      </c>
      <c r="AK22" s="34">
        <f t="shared" si="19"/>
        <v>0</v>
      </c>
      <c r="AL22" s="34">
        <f t="shared" si="20"/>
        <v>0</v>
      </c>
      <c r="AM22" s="34">
        <f t="shared" si="21"/>
        <v>0</v>
      </c>
      <c r="AN22" s="8">
        <f t="shared" si="22"/>
        <v>4</v>
      </c>
      <c r="AO22" s="35">
        <f t="shared" si="7"/>
        <v>87.698924253200559</v>
      </c>
      <c r="AP22" s="33"/>
    </row>
    <row r="23" spans="2:42" ht="18" x14ac:dyDescent="0.25">
      <c r="B23" s="138" t="s">
        <v>99</v>
      </c>
      <c r="C23" s="139">
        <v>50022</v>
      </c>
      <c r="D23" s="166" t="s">
        <v>48</v>
      </c>
      <c r="E23" s="134"/>
      <c r="F23" s="29">
        <f t="shared" si="0"/>
        <v>0</v>
      </c>
      <c r="G23" s="30">
        <f t="shared" si="1"/>
        <v>0</v>
      </c>
      <c r="H23" s="31">
        <f t="shared" si="2"/>
        <v>0</v>
      </c>
      <c r="I23" s="108">
        <f t="shared" si="3"/>
        <v>0</v>
      </c>
      <c r="J23" s="106">
        <f t="shared" si="3"/>
        <v>0</v>
      </c>
      <c r="K23" s="88"/>
      <c r="L23" s="82">
        <f t="shared" si="4"/>
        <v>0</v>
      </c>
      <c r="M23" s="89"/>
      <c r="N23" s="90">
        <f t="shared" si="5"/>
        <v>0</v>
      </c>
      <c r="O23" s="89"/>
      <c r="P23" s="90">
        <f t="shared" si="8"/>
        <v>0</v>
      </c>
      <c r="Q23" s="89"/>
      <c r="R23" s="90">
        <f t="shared" si="9"/>
        <v>0</v>
      </c>
      <c r="S23" s="89"/>
      <c r="T23" s="90">
        <f t="shared" si="10"/>
        <v>0</v>
      </c>
      <c r="U23" s="89"/>
      <c r="V23" s="90">
        <f t="shared" si="11"/>
        <v>0</v>
      </c>
      <c r="W23" s="89"/>
      <c r="X23" s="91">
        <f t="shared" si="12"/>
        <v>0</v>
      </c>
      <c r="Y23" s="92"/>
      <c r="Z23" s="87">
        <f t="shared" si="13"/>
        <v>0</v>
      </c>
      <c r="AA23" s="32"/>
      <c r="AB23" s="33"/>
      <c r="AC23" s="202" t="str">
        <f t="shared" si="6"/>
        <v>ROBINSON.G</v>
      </c>
      <c r="AD23" s="203">
        <f t="shared" si="6"/>
        <v>50022</v>
      </c>
      <c r="AE23" s="204" t="str">
        <f t="shared" si="6"/>
        <v>QUARRY</v>
      </c>
      <c r="AF23" s="34">
        <f t="shared" si="14"/>
        <v>0</v>
      </c>
      <c r="AG23" s="34">
        <f t="shared" si="15"/>
        <v>0</v>
      </c>
      <c r="AH23" s="34">
        <f t="shared" si="16"/>
        <v>0</v>
      </c>
      <c r="AI23" s="34">
        <f t="shared" si="17"/>
        <v>0</v>
      </c>
      <c r="AJ23" s="34">
        <f t="shared" si="18"/>
        <v>0</v>
      </c>
      <c r="AK23" s="34">
        <f t="shared" si="19"/>
        <v>0</v>
      </c>
      <c r="AL23" s="34">
        <f t="shared" si="20"/>
        <v>0</v>
      </c>
      <c r="AM23" s="34">
        <f t="shared" si="21"/>
        <v>0</v>
      </c>
      <c r="AN23" s="8">
        <f t="shared" si="22"/>
        <v>0</v>
      </c>
      <c r="AO23" s="35">
        <f t="shared" si="7"/>
        <v>0</v>
      </c>
      <c r="AP23" s="33"/>
    </row>
    <row r="24" spans="2:42" ht="18" x14ac:dyDescent="0.25">
      <c r="B24" s="137" t="s">
        <v>100</v>
      </c>
      <c r="C24" s="142">
        <v>50661</v>
      </c>
      <c r="D24" s="165" t="s">
        <v>74</v>
      </c>
      <c r="E24" s="357" t="s">
        <v>74</v>
      </c>
      <c r="F24" s="29">
        <f t="shared" si="0"/>
        <v>71.05263157894737</v>
      </c>
      <c r="G24" s="30">
        <f t="shared" si="1"/>
        <v>71.05263157894737</v>
      </c>
      <c r="H24" s="31">
        <f t="shared" si="2"/>
        <v>9</v>
      </c>
      <c r="I24" s="108">
        <f t="shared" si="3"/>
        <v>1</v>
      </c>
      <c r="J24" s="106">
        <f t="shared" si="3"/>
        <v>71.05263157894737</v>
      </c>
      <c r="K24" s="88"/>
      <c r="L24" s="82">
        <f t="shared" si="4"/>
        <v>0</v>
      </c>
      <c r="M24" s="89"/>
      <c r="N24" s="90">
        <f t="shared" si="5"/>
        <v>0</v>
      </c>
      <c r="O24" s="89"/>
      <c r="P24" s="90">
        <f t="shared" si="8"/>
        <v>0</v>
      </c>
      <c r="Q24" s="89"/>
      <c r="R24" s="90">
        <f t="shared" si="9"/>
        <v>0</v>
      </c>
      <c r="S24" s="89">
        <v>27</v>
      </c>
      <c r="T24" s="90">
        <f t="shared" si="10"/>
        <v>71.05263157894737</v>
      </c>
      <c r="U24" s="89"/>
      <c r="V24" s="90">
        <f t="shared" si="11"/>
        <v>0</v>
      </c>
      <c r="W24" s="89"/>
      <c r="X24" s="91">
        <f t="shared" si="12"/>
        <v>0</v>
      </c>
      <c r="Y24" s="92"/>
      <c r="Z24" s="87">
        <f t="shared" si="13"/>
        <v>0</v>
      </c>
      <c r="AA24" s="32"/>
      <c r="AB24" s="33"/>
      <c r="AC24" s="202" t="str">
        <f t="shared" si="6"/>
        <v xml:space="preserve">SUMMERS.R </v>
      </c>
      <c r="AD24" s="203">
        <f t="shared" si="6"/>
        <v>50661</v>
      </c>
      <c r="AE24" s="204" t="str">
        <f t="shared" si="6"/>
        <v>NELSON</v>
      </c>
      <c r="AF24" s="34">
        <f t="shared" si="14"/>
        <v>0</v>
      </c>
      <c r="AG24" s="34">
        <f t="shared" si="15"/>
        <v>0</v>
      </c>
      <c r="AH24" s="34">
        <f t="shared" si="16"/>
        <v>0</v>
      </c>
      <c r="AI24" s="34">
        <f t="shared" si="17"/>
        <v>0</v>
      </c>
      <c r="AJ24" s="34">
        <f t="shared" si="18"/>
        <v>71.05263157894737</v>
      </c>
      <c r="AK24" s="34">
        <f t="shared" si="19"/>
        <v>0</v>
      </c>
      <c r="AL24" s="34">
        <f t="shared" si="20"/>
        <v>0</v>
      </c>
      <c r="AM24" s="34">
        <f t="shared" si="21"/>
        <v>0</v>
      </c>
      <c r="AN24" s="8">
        <f t="shared" si="22"/>
        <v>1</v>
      </c>
      <c r="AO24" s="35">
        <f t="shared" si="7"/>
        <v>71.05263157894737</v>
      </c>
      <c r="AP24" s="33"/>
    </row>
    <row r="25" spans="2:42" ht="18" x14ac:dyDescent="0.25">
      <c r="B25" s="138" t="s">
        <v>101</v>
      </c>
      <c r="C25" s="139">
        <v>50229</v>
      </c>
      <c r="D25" s="166" t="s">
        <v>87</v>
      </c>
      <c r="E25" s="134"/>
      <c r="F25" s="29">
        <f t="shared" si="0"/>
        <v>91.891891891891888</v>
      </c>
      <c r="G25" s="30">
        <f t="shared" si="1"/>
        <v>91.891891891891888</v>
      </c>
      <c r="H25" s="31">
        <f t="shared" si="2"/>
        <v>7</v>
      </c>
      <c r="I25" s="108">
        <f t="shared" si="3"/>
        <v>1</v>
      </c>
      <c r="J25" s="106">
        <f t="shared" si="3"/>
        <v>91.891891891891888</v>
      </c>
      <c r="K25" s="88"/>
      <c r="L25" s="82">
        <f t="shared" si="4"/>
        <v>0</v>
      </c>
      <c r="M25" s="89">
        <v>34</v>
      </c>
      <c r="N25" s="90">
        <f t="shared" si="5"/>
        <v>91.891891891891888</v>
      </c>
      <c r="O25" s="89"/>
      <c r="P25" s="90">
        <f t="shared" si="8"/>
        <v>0</v>
      </c>
      <c r="Q25" s="89"/>
      <c r="R25" s="90">
        <f t="shared" si="9"/>
        <v>0</v>
      </c>
      <c r="S25" s="89"/>
      <c r="T25" s="90">
        <f t="shared" si="10"/>
        <v>0</v>
      </c>
      <c r="U25" s="89"/>
      <c r="V25" s="90">
        <f t="shared" si="11"/>
        <v>0</v>
      </c>
      <c r="W25" s="89"/>
      <c r="X25" s="91">
        <f t="shared" si="12"/>
        <v>0</v>
      </c>
      <c r="Y25" s="92"/>
      <c r="Z25" s="87">
        <f t="shared" si="13"/>
        <v>0</v>
      </c>
      <c r="AA25" s="32"/>
      <c r="AB25" s="33"/>
      <c r="AC25" s="202" t="str">
        <f t="shared" si="6"/>
        <v>THOMAS.K</v>
      </c>
      <c r="AD25" s="203">
        <f t="shared" si="6"/>
        <v>50229</v>
      </c>
      <c r="AE25" s="204" t="str">
        <f t="shared" si="6"/>
        <v>B/GWENT</v>
      </c>
      <c r="AF25" s="34">
        <f t="shared" si="14"/>
        <v>0</v>
      </c>
      <c r="AG25" s="34">
        <f t="shared" si="15"/>
        <v>91.891891891891888</v>
      </c>
      <c r="AH25" s="34">
        <f t="shared" si="16"/>
        <v>0</v>
      </c>
      <c r="AI25" s="34">
        <f t="shared" si="17"/>
        <v>0</v>
      </c>
      <c r="AJ25" s="34">
        <f t="shared" si="18"/>
        <v>0</v>
      </c>
      <c r="AK25" s="34">
        <f t="shared" si="19"/>
        <v>0</v>
      </c>
      <c r="AL25" s="34">
        <f t="shared" si="20"/>
        <v>0</v>
      </c>
      <c r="AM25" s="34">
        <f t="shared" si="21"/>
        <v>0</v>
      </c>
      <c r="AN25" s="8">
        <f t="shared" si="22"/>
        <v>1</v>
      </c>
      <c r="AO25" s="35">
        <f t="shared" si="7"/>
        <v>91.891891891891888</v>
      </c>
      <c r="AP25" s="33"/>
    </row>
    <row r="26" spans="2:42" ht="18" x14ac:dyDescent="0.25">
      <c r="B26" s="166" t="s">
        <v>170</v>
      </c>
      <c r="C26" s="139"/>
      <c r="D26" s="166"/>
      <c r="E26" s="134"/>
      <c r="F26" s="29">
        <f t="shared" si="0"/>
        <v>92.10526315789474</v>
      </c>
      <c r="G26" s="30">
        <f t="shared" si="1"/>
        <v>92.10526315789474</v>
      </c>
      <c r="H26" s="31">
        <f t="shared" si="2"/>
        <v>6</v>
      </c>
      <c r="I26" s="108">
        <f t="shared" ref="I26:J42" si="23">AN26</f>
        <v>1</v>
      </c>
      <c r="J26" s="106">
        <f t="shared" si="23"/>
        <v>92.10526315789474</v>
      </c>
      <c r="K26" s="88"/>
      <c r="L26" s="82">
        <f t="shared" si="4"/>
        <v>0</v>
      </c>
      <c r="M26" s="89"/>
      <c r="N26" s="90">
        <f t="shared" si="5"/>
        <v>0</v>
      </c>
      <c r="O26" s="89"/>
      <c r="P26" s="90">
        <f t="shared" si="8"/>
        <v>0</v>
      </c>
      <c r="Q26" s="89"/>
      <c r="R26" s="90">
        <f t="shared" si="9"/>
        <v>0</v>
      </c>
      <c r="S26" s="89">
        <v>35</v>
      </c>
      <c r="T26" s="90">
        <f t="shared" si="10"/>
        <v>92.10526315789474</v>
      </c>
      <c r="U26" s="89"/>
      <c r="V26" s="90">
        <f t="shared" si="11"/>
        <v>0</v>
      </c>
      <c r="W26" s="89"/>
      <c r="X26" s="91">
        <f t="shared" si="12"/>
        <v>0</v>
      </c>
      <c r="Y26" s="92"/>
      <c r="Z26" s="87">
        <f t="shared" si="13"/>
        <v>0</v>
      </c>
      <c r="AA26" s="32"/>
      <c r="AB26" s="33"/>
      <c r="AC26" s="202" t="str">
        <f t="shared" si="6"/>
        <v>Juan</v>
      </c>
      <c r="AD26" s="203">
        <f t="shared" si="6"/>
        <v>0</v>
      </c>
      <c r="AE26" s="204">
        <f t="shared" si="6"/>
        <v>0</v>
      </c>
      <c r="AF26" s="34">
        <f t="shared" si="14"/>
        <v>0</v>
      </c>
      <c r="AG26" s="34">
        <f t="shared" si="15"/>
        <v>0</v>
      </c>
      <c r="AH26" s="34">
        <f t="shared" si="16"/>
        <v>0</v>
      </c>
      <c r="AI26" s="34">
        <f t="shared" si="17"/>
        <v>0</v>
      </c>
      <c r="AJ26" s="34">
        <f t="shared" si="18"/>
        <v>92.10526315789474</v>
      </c>
      <c r="AK26" s="34">
        <f t="shared" si="19"/>
        <v>0</v>
      </c>
      <c r="AL26" s="34">
        <f t="shared" si="20"/>
        <v>0</v>
      </c>
      <c r="AM26" s="34">
        <f t="shared" si="21"/>
        <v>0</v>
      </c>
      <c r="AN26" s="8">
        <f t="shared" si="22"/>
        <v>1</v>
      </c>
      <c r="AO26" s="35">
        <f t="shared" si="7"/>
        <v>92.10526315789474</v>
      </c>
      <c r="AP26" s="33"/>
    </row>
    <row r="27" spans="2:42" ht="18" x14ac:dyDescent="0.25">
      <c r="B27" s="165"/>
      <c r="C27" s="142"/>
      <c r="D27" s="165"/>
      <c r="E27" s="134"/>
      <c r="F27" s="29">
        <f t="shared" si="0"/>
        <v>0</v>
      </c>
      <c r="G27" s="30">
        <f t="shared" si="1"/>
        <v>0</v>
      </c>
      <c r="H27" s="31">
        <f t="shared" si="2"/>
        <v>0</v>
      </c>
      <c r="I27" s="108">
        <f t="shared" si="23"/>
        <v>0</v>
      </c>
      <c r="J27" s="106">
        <f t="shared" si="23"/>
        <v>0</v>
      </c>
      <c r="K27" s="88"/>
      <c r="L27" s="82">
        <f t="shared" si="4"/>
        <v>0</v>
      </c>
      <c r="M27" s="89"/>
      <c r="N27" s="90">
        <f t="shared" si="5"/>
        <v>0</v>
      </c>
      <c r="O27" s="89"/>
      <c r="P27" s="90">
        <f t="shared" si="8"/>
        <v>0</v>
      </c>
      <c r="Q27" s="89"/>
      <c r="R27" s="90">
        <f t="shared" si="9"/>
        <v>0</v>
      </c>
      <c r="S27" s="89"/>
      <c r="T27" s="90">
        <f t="shared" si="10"/>
        <v>0</v>
      </c>
      <c r="U27" s="89"/>
      <c r="V27" s="90">
        <f t="shared" si="11"/>
        <v>0</v>
      </c>
      <c r="W27" s="89"/>
      <c r="X27" s="91">
        <f t="shared" si="12"/>
        <v>0</v>
      </c>
      <c r="Y27" s="92"/>
      <c r="Z27" s="87">
        <f t="shared" si="13"/>
        <v>0</v>
      </c>
      <c r="AA27" s="32"/>
      <c r="AB27" s="33"/>
      <c r="AC27" s="202">
        <f t="shared" si="6"/>
        <v>0</v>
      </c>
      <c r="AD27" s="203">
        <f t="shared" si="6"/>
        <v>0</v>
      </c>
      <c r="AE27" s="204">
        <f t="shared" si="6"/>
        <v>0</v>
      </c>
      <c r="AF27" s="34">
        <f t="shared" si="14"/>
        <v>0</v>
      </c>
      <c r="AG27" s="34">
        <f t="shared" si="15"/>
        <v>0</v>
      </c>
      <c r="AH27" s="34">
        <f t="shared" si="16"/>
        <v>0</v>
      </c>
      <c r="AI27" s="34">
        <f t="shared" si="17"/>
        <v>0</v>
      </c>
      <c r="AJ27" s="34">
        <f t="shared" si="18"/>
        <v>0</v>
      </c>
      <c r="AK27" s="34">
        <f t="shared" si="19"/>
        <v>0</v>
      </c>
      <c r="AL27" s="34">
        <f t="shared" si="20"/>
        <v>0</v>
      </c>
      <c r="AM27" s="34">
        <f t="shared" si="21"/>
        <v>0</v>
      </c>
      <c r="AN27" s="8">
        <f t="shared" si="22"/>
        <v>0</v>
      </c>
      <c r="AO27" s="35">
        <f t="shared" si="7"/>
        <v>0</v>
      </c>
      <c r="AP27" s="33"/>
    </row>
    <row r="28" spans="2:42" ht="18" x14ac:dyDescent="0.25">
      <c r="B28" s="138"/>
      <c r="C28" s="139"/>
      <c r="D28" s="166"/>
      <c r="E28" s="134"/>
      <c r="F28" s="29">
        <f t="shared" si="0"/>
        <v>0</v>
      </c>
      <c r="G28" s="30">
        <f t="shared" si="1"/>
        <v>0</v>
      </c>
      <c r="H28" s="31">
        <f t="shared" si="2"/>
        <v>0</v>
      </c>
      <c r="I28" s="108">
        <f t="shared" si="23"/>
        <v>0</v>
      </c>
      <c r="J28" s="106">
        <f t="shared" si="23"/>
        <v>0</v>
      </c>
      <c r="K28" s="88"/>
      <c r="L28" s="82">
        <f t="shared" si="4"/>
        <v>0</v>
      </c>
      <c r="M28" s="89"/>
      <c r="N28" s="90">
        <f t="shared" si="5"/>
        <v>0</v>
      </c>
      <c r="O28" s="89"/>
      <c r="P28" s="90">
        <f t="shared" si="8"/>
        <v>0</v>
      </c>
      <c r="Q28" s="89"/>
      <c r="R28" s="90">
        <f t="shared" si="9"/>
        <v>0</v>
      </c>
      <c r="S28" s="89"/>
      <c r="T28" s="90">
        <f t="shared" si="10"/>
        <v>0</v>
      </c>
      <c r="U28" s="89"/>
      <c r="V28" s="90">
        <f t="shared" si="11"/>
        <v>0</v>
      </c>
      <c r="W28" s="89"/>
      <c r="X28" s="91">
        <f t="shared" si="12"/>
        <v>0</v>
      </c>
      <c r="Y28" s="92"/>
      <c r="Z28" s="87">
        <f t="shared" si="13"/>
        <v>0</v>
      </c>
      <c r="AA28" s="32"/>
      <c r="AB28" s="33"/>
      <c r="AC28" s="202">
        <f t="shared" si="6"/>
        <v>0</v>
      </c>
      <c r="AD28" s="203">
        <f t="shared" si="6"/>
        <v>0</v>
      </c>
      <c r="AE28" s="204">
        <f t="shared" si="6"/>
        <v>0</v>
      </c>
      <c r="AF28" s="34">
        <f t="shared" si="14"/>
        <v>0</v>
      </c>
      <c r="AG28" s="34">
        <f t="shared" si="15"/>
        <v>0</v>
      </c>
      <c r="AH28" s="34">
        <f t="shared" si="16"/>
        <v>0</v>
      </c>
      <c r="AI28" s="34">
        <f t="shared" si="17"/>
        <v>0</v>
      </c>
      <c r="AJ28" s="34">
        <f t="shared" si="18"/>
        <v>0</v>
      </c>
      <c r="AK28" s="34">
        <f t="shared" si="19"/>
        <v>0</v>
      </c>
      <c r="AL28" s="34">
        <f t="shared" si="20"/>
        <v>0</v>
      </c>
      <c r="AM28" s="34">
        <f t="shared" si="21"/>
        <v>0</v>
      </c>
      <c r="AN28" s="8">
        <f t="shared" si="22"/>
        <v>0</v>
      </c>
      <c r="AO28" s="35">
        <f t="shared" si="7"/>
        <v>0</v>
      </c>
      <c r="AP28" s="33"/>
    </row>
    <row r="29" spans="2:42" ht="18" x14ac:dyDescent="0.25">
      <c r="B29" s="138"/>
      <c r="C29" s="158"/>
      <c r="D29" s="166"/>
      <c r="E29" s="134"/>
      <c r="F29" s="29">
        <f t="shared" si="0"/>
        <v>0</v>
      </c>
      <c r="G29" s="30">
        <f t="shared" si="1"/>
        <v>0</v>
      </c>
      <c r="H29" s="31">
        <f t="shared" si="2"/>
        <v>0</v>
      </c>
      <c r="I29" s="108">
        <f t="shared" si="23"/>
        <v>0</v>
      </c>
      <c r="J29" s="106">
        <f t="shared" si="23"/>
        <v>0</v>
      </c>
      <c r="K29" s="88"/>
      <c r="L29" s="82">
        <f t="shared" si="4"/>
        <v>0</v>
      </c>
      <c r="M29" s="89"/>
      <c r="N29" s="90">
        <f t="shared" si="5"/>
        <v>0</v>
      </c>
      <c r="O29" s="89"/>
      <c r="P29" s="90">
        <f t="shared" si="8"/>
        <v>0</v>
      </c>
      <c r="Q29" s="89"/>
      <c r="R29" s="90">
        <f t="shared" si="9"/>
        <v>0</v>
      </c>
      <c r="S29" s="89"/>
      <c r="T29" s="90">
        <f t="shared" si="10"/>
        <v>0</v>
      </c>
      <c r="U29" s="89"/>
      <c r="V29" s="90">
        <f t="shared" si="11"/>
        <v>0</v>
      </c>
      <c r="W29" s="89"/>
      <c r="X29" s="91">
        <f t="shared" si="12"/>
        <v>0</v>
      </c>
      <c r="Y29" s="92"/>
      <c r="Z29" s="87">
        <f t="shared" si="13"/>
        <v>0</v>
      </c>
      <c r="AA29" s="32"/>
      <c r="AB29" s="33"/>
      <c r="AC29" s="202">
        <f t="shared" si="6"/>
        <v>0</v>
      </c>
      <c r="AD29" s="203">
        <f t="shared" si="6"/>
        <v>0</v>
      </c>
      <c r="AE29" s="204">
        <f t="shared" si="6"/>
        <v>0</v>
      </c>
      <c r="AF29" s="34">
        <f t="shared" si="14"/>
        <v>0</v>
      </c>
      <c r="AG29" s="34">
        <f t="shared" si="15"/>
        <v>0</v>
      </c>
      <c r="AH29" s="34">
        <f t="shared" si="16"/>
        <v>0</v>
      </c>
      <c r="AI29" s="34">
        <f t="shared" si="17"/>
        <v>0</v>
      </c>
      <c r="AJ29" s="34">
        <f t="shared" si="18"/>
        <v>0</v>
      </c>
      <c r="AK29" s="34">
        <f t="shared" si="19"/>
        <v>0</v>
      </c>
      <c r="AL29" s="34">
        <f t="shared" si="20"/>
        <v>0</v>
      </c>
      <c r="AM29" s="34">
        <f t="shared" si="21"/>
        <v>0</v>
      </c>
      <c r="AN29" s="8">
        <f t="shared" si="22"/>
        <v>0</v>
      </c>
      <c r="AO29" s="35">
        <f t="shared" si="7"/>
        <v>0</v>
      </c>
      <c r="AP29" s="33"/>
    </row>
    <row r="30" spans="2:42" ht="18" x14ac:dyDescent="0.25">
      <c r="B30" s="166"/>
      <c r="C30" s="139"/>
      <c r="D30" s="237"/>
      <c r="E30" s="134"/>
      <c r="F30" s="29">
        <f t="shared" si="0"/>
        <v>0</v>
      </c>
      <c r="G30" s="30">
        <f t="shared" si="1"/>
        <v>0</v>
      </c>
      <c r="H30" s="31">
        <f t="shared" si="2"/>
        <v>0</v>
      </c>
      <c r="I30" s="108">
        <f t="shared" si="23"/>
        <v>0</v>
      </c>
      <c r="J30" s="106">
        <f t="shared" si="23"/>
        <v>0</v>
      </c>
      <c r="K30" s="88"/>
      <c r="L30" s="82">
        <f t="shared" si="4"/>
        <v>0</v>
      </c>
      <c r="M30" s="89"/>
      <c r="N30" s="90">
        <f t="shared" si="5"/>
        <v>0</v>
      </c>
      <c r="O30" s="89"/>
      <c r="P30" s="90">
        <f t="shared" si="8"/>
        <v>0</v>
      </c>
      <c r="Q30" s="89"/>
      <c r="R30" s="90">
        <f t="shared" si="9"/>
        <v>0</v>
      </c>
      <c r="S30" s="89"/>
      <c r="T30" s="90">
        <f t="shared" si="10"/>
        <v>0</v>
      </c>
      <c r="U30" s="89"/>
      <c r="V30" s="90">
        <f t="shared" si="11"/>
        <v>0</v>
      </c>
      <c r="W30" s="89"/>
      <c r="X30" s="91">
        <f t="shared" si="12"/>
        <v>0</v>
      </c>
      <c r="Y30" s="92"/>
      <c r="Z30" s="87">
        <f t="shared" si="13"/>
        <v>0</v>
      </c>
      <c r="AA30" s="32"/>
      <c r="AB30" s="33"/>
      <c r="AC30" s="202">
        <f t="shared" si="6"/>
        <v>0</v>
      </c>
      <c r="AD30" s="203">
        <f t="shared" si="6"/>
        <v>0</v>
      </c>
      <c r="AE30" s="204">
        <f t="shared" si="6"/>
        <v>0</v>
      </c>
      <c r="AF30" s="34">
        <f t="shared" si="14"/>
        <v>0</v>
      </c>
      <c r="AG30" s="34">
        <f t="shared" si="15"/>
        <v>0</v>
      </c>
      <c r="AH30" s="34">
        <f t="shared" si="16"/>
        <v>0</v>
      </c>
      <c r="AI30" s="34">
        <f t="shared" si="17"/>
        <v>0</v>
      </c>
      <c r="AJ30" s="34">
        <f t="shared" si="18"/>
        <v>0</v>
      </c>
      <c r="AK30" s="34">
        <f t="shared" si="19"/>
        <v>0</v>
      </c>
      <c r="AL30" s="34">
        <f t="shared" si="20"/>
        <v>0</v>
      </c>
      <c r="AM30" s="34">
        <f t="shared" si="21"/>
        <v>0</v>
      </c>
      <c r="AN30" s="8">
        <f t="shared" si="22"/>
        <v>0</v>
      </c>
      <c r="AO30" s="35">
        <f t="shared" si="7"/>
        <v>0</v>
      </c>
      <c r="AP30" s="33"/>
    </row>
    <row r="31" spans="2:42" ht="18" x14ac:dyDescent="0.25">
      <c r="B31" s="141"/>
      <c r="C31" s="132"/>
      <c r="D31" s="314"/>
      <c r="E31" s="140"/>
      <c r="F31" s="29">
        <f t="shared" si="0"/>
        <v>0</v>
      </c>
      <c r="G31" s="30">
        <f t="shared" si="1"/>
        <v>0</v>
      </c>
      <c r="H31" s="31">
        <f t="shared" si="2"/>
        <v>0</v>
      </c>
      <c r="I31" s="108">
        <f t="shared" si="23"/>
        <v>0</v>
      </c>
      <c r="J31" s="106">
        <f t="shared" si="23"/>
        <v>0</v>
      </c>
      <c r="K31" s="88"/>
      <c r="L31" s="82">
        <f t="shared" si="4"/>
        <v>0</v>
      </c>
      <c r="M31" s="89"/>
      <c r="N31" s="90">
        <f t="shared" si="5"/>
        <v>0</v>
      </c>
      <c r="O31" s="89"/>
      <c r="P31" s="90">
        <f t="shared" si="8"/>
        <v>0</v>
      </c>
      <c r="Q31" s="89"/>
      <c r="R31" s="90">
        <f t="shared" si="9"/>
        <v>0</v>
      </c>
      <c r="S31" s="89"/>
      <c r="T31" s="90">
        <f t="shared" si="10"/>
        <v>0</v>
      </c>
      <c r="U31" s="89"/>
      <c r="V31" s="90">
        <f t="shared" si="11"/>
        <v>0</v>
      </c>
      <c r="W31" s="89"/>
      <c r="X31" s="91">
        <f t="shared" si="12"/>
        <v>0</v>
      </c>
      <c r="Y31" s="92"/>
      <c r="Z31" s="87">
        <f t="shared" si="13"/>
        <v>0</v>
      </c>
      <c r="AA31" s="32"/>
      <c r="AB31" s="33"/>
      <c r="AC31" s="202">
        <f t="shared" si="6"/>
        <v>0</v>
      </c>
      <c r="AD31" s="203">
        <f t="shared" si="6"/>
        <v>0</v>
      </c>
      <c r="AE31" s="204">
        <f t="shared" si="6"/>
        <v>0</v>
      </c>
      <c r="AF31" s="34">
        <f t="shared" si="14"/>
        <v>0</v>
      </c>
      <c r="AG31" s="34">
        <f t="shared" si="15"/>
        <v>0</v>
      </c>
      <c r="AH31" s="34">
        <f t="shared" si="16"/>
        <v>0</v>
      </c>
      <c r="AI31" s="34">
        <f t="shared" si="17"/>
        <v>0</v>
      </c>
      <c r="AJ31" s="34">
        <f t="shared" si="18"/>
        <v>0</v>
      </c>
      <c r="AK31" s="34">
        <f t="shared" si="19"/>
        <v>0</v>
      </c>
      <c r="AL31" s="34">
        <f t="shared" si="20"/>
        <v>0</v>
      </c>
      <c r="AM31" s="34">
        <f t="shared" si="21"/>
        <v>0</v>
      </c>
      <c r="AN31" s="8">
        <f t="shared" si="22"/>
        <v>0</v>
      </c>
      <c r="AO31" s="35">
        <f t="shared" si="7"/>
        <v>0</v>
      </c>
      <c r="AP31" s="33"/>
    </row>
    <row r="32" spans="2:42" ht="18" x14ac:dyDescent="0.25">
      <c r="B32" s="179"/>
      <c r="C32" s="180"/>
      <c r="D32" s="206"/>
      <c r="E32" s="140"/>
      <c r="F32" s="29">
        <f t="shared" si="0"/>
        <v>0</v>
      </c>
      <c r="G32" s="30">
        <f t="shared" si="1"/>
        <v>0</v>
      </c>
      <c r="H32" s="31">
        <f t="shared" si="2"/>
        <v>0</v>
      </c>
      <c r="I32" s="108">
        <f t="shared" si="23"/>
        <v>0</v>
      </c>
      <c r="J32" s="106">
        <f t="shared" si="23"/>
        <v>0</v>
      </c>
      <c r="K32" s="88"/>
      <c r="L32" s="82">
        <f t="shared" si="4"/>
        <v>0</v>
      </c>
      <c r="M32" s="89"/>
      <c r="N32" s="90">
        <f t="shared" si="5"/>
        <v>0</v>
      </c>
      <c r="O32" s="89"/>
      <c r="P32" s="90">
        <f t="shared" si="8"/>
        <v>0</v>
      </c>
      <c r="Q32" s="89"/>
      <c r="R32" s="90">
        <f t="shared" si="9"/>
        <v>0</v>
      </c>
      <c r="S32" s="89"/>
      <c r="T32" s="90">
        <f t="shared" si="10"/>
        <v>0</v>
      </c>
      <c r="U32" s="89"/>
      <c r="V32" s="90">
        <f t="shared" si="11"/>
        <v>0</v>
      </c>
      <c r="W32" s="89"/>
      <c r="X32" s="91">
        <f t="shared" si="12"/>
        <v>0</v>
      </c>
      <c r="Y32" s="92"/>
      <c r="Z32" s="87">
        <f t="shared" si="13"/>
        <v>0</v>
      </c>
      <c r="AA32" s="32"/>
      <c r="AB32" s="33"/>
      <c r="AC32" s="202">
        <f t="shared" ref="AC32:AE42" si="24">B32</f>
        <v>0</v>
      </c>
      <c r="AD32" s="203">
        <f t="shared" si="24"/>
        <v>0</v>
      </c>
      <c r="AE32" s="204">
        <f t="shared" si="24"/>
        <v>0</v>
      </c>
      <c r="AF32" s="34">
        <f t="shared" si="14"/>
        <v>0</v>
      </c>
      <c r="AG32" s="34">
        <f t="shared" si="15"/>
        <v>0</v>
      </c>
      <c r="AH32" s="34">
        <f t="shared" si="16"/>
        <v>0</v>
      </c>
      <c r="AI32" s="34">
        <f t="shared" si="17"/>
        <v>0</v>
      </c>
      <c r="AJ32" s="34">
        <f t="shared" si="18"/>
        <v>0</v>
      </c>
      <c r="AK32" s="34">
        <f t="shared" si="19"/>
        <v>0</v>
      </c>
      <c r="AL32" s="34">
        <f t="shared" si="20"/>
        <v>0</v>
      </c>
      <c r="AM32" s="34">
        <f t="shared" si="21"/>
        <v>0</v>
      </c>
      <c r="AN32" s="8">
        <f t="shared" si="22"/>
        <v>0</v>
      </c>
      <c r="AO32" s="35">
        <f t="shared" si="7"/>
        <v>0</v>
      </c>
      <c r="AP32" s="33"/>
    </row>
    <row r="33" spans="2:42" ht="18" x14ac:dyDescent="0.25">
      <c r="B33" s="138"/>
      <c r="C33" s="158"/>
      <c r="D33" s="166"/>
      <c r="E33" s="138"/>
      <c r="F33" s="29">
        <f t="shared" si="0"/>
        <v>0</v>
      </c>
      <c r="G33" s="30">
        <f t="shared" si="1"/>
        <v>0</v>
      </c>
      <c r="H33" s="31">
        <f t="shared" si="2"/>
        <v>0</v>
      </c>
      <c r="I33" s="108">
        <f t="shared" si="23"/>
        <v>0</v>
      </c>
      <c r="J33" s="106">
        <f t="shared" si="23"/>
        <v>0</v>
      </c>
      <c r="K33" s="88"/>
      <c r="L33" s="82">
        <f t="shared" si="4"/>
        <v>0</v>
      </c>
      <c r="M33" s="89"/>
      <c r="N33" s="90">
        <f t="shared" si="5"/>
        <v>0</v>
      </c>
      <c r="O33" s="89"/>
      <c r="P33" s="90">
        <f t="shared" si="8"/>
        <v>0</v>
      </c>
      <c r="Q33" s="89"/>
      <c r="R33" s="90">
        <f t="shared" si="9"/>
        <v>0</v>
      </c>
      <c r="S33" s="89"/>
      <c r="T33" s="90">
        <f t="shared" si="10"/>
        <v>0</v>
      </c>
      <c r="U33" s="89"/>
      <c r="V33" s="90">
        <f t="shared" si="11"/>
        <v>0</v>
      </c>
      <c r="W33" s="89"/>
      <c r="X33" s="91">
        <f t="shared" si="12"/>
        <v>0</v>
      </c>
      <c r="Y33" s="92"/>
      <c r="Z33" s="87">
        <f t="shared" si="13"/>
        <v>0</v>
      </c>
      <c r="AA33" s="32"/>
      <c r="AB33" s="33"/>
      <c r="AC33" s="202">
        <f t="shared" si="24"/>
        <v>0</v>
      </c>
      <c r="AD33" s="203">
        <f t="shared" si="24"/>
        <v>0</v>
      </c>
      <c r="AE33" s="204">
        <f t="shared" si="24"/>
        <v>0</v>
      </c>
      <c r="AF33" s="34">
        <f t="shared" si="14"/>
        <v>0</v>
      </c>
      <c r="AG33" s="34">
        <f t="shared" si="15"/>
        <v>0</v>
      </c>
      <c r="AH33" s="34">
        <f t="shared" si="16"/>
        <v>0</v>
      </c>
      <c r="AI33" s="34">
        <f t="shared" si="17"/>
        <v>0</v>
      </c>
      <c r="AJ33" s="34">
        <f t="shared" si="18"/>
        <v>0</v>
      </c>
      <c r="AK33" s="34">
        <f t="shared" si="19"/>
        <v>0</v>
      </c>
      <c r="AL33" s="34">
        <f t="shared" si="20"/>
        <v>0</v>
      </c>
      <c r="AM33" s="34">
        <f t="shared" si="21"/>
        <v>0</v>
      </c>
      <c r="AN33" s="8">
        <f t="shared" si="22"/>
        <v>0</v>
      </c>
      <c r="AO33" s="35">
        <f t="shared" si="7"/>
        <v>0</v>
      </c>
      <c r="AP33" s="33"/>
    </row>
    <row r="34" spans="2:42" ht="18" x14ac:dyDescent="0.25">
      <c r="B34" s="131"/>
      <c r="C34" s="157"/>
      <c r="D34" s="164"/>
      <c r="E34" s="131"/>
      <c r="F34" s="29">
        <f t="shared" si="0"/>
        <v>0</v>
      </c>
      <c r="G34" s="30">
        <f t="shared" si="1"/>
        <v>0</v>
      </c>
      <c r="H34" s="31">
        <f t="shared" si="2"/>
        <v>0</v>
      </c>
      <c r="I34" s="108">
        <f t="shared" si="23"/>
        <v>0</v>
      </c>
      <c r="J34" s="106">
        <f t="shared" si="23"/>
        <v>0</v>
      </c>
      <c r="K34" s="88"/>
      <c r="L34" s="82">
        <f t="shared" si="4"/>
        <v>0</v>
      </c>
      <c r="M34" s="89"/>
      <c r="N34" s="90">
        <f t="shared" si="5"/>
        <v>0</v>
      </c>
      <c r="O34" s="89"/>
      <c r="P34" s="90">
        <f t="shared" si="8"/>
        <v>0</v>
      </c>
      <c r="Q34" s="89"/>
      <c r="R34" s="90">
        <f t="shared" si="9"/>
        <v>0</v>
      </c>
      <c r="S34" s="89"/>
      <c r="T34" s="90">
        <f t="shared" si="10"/>
        <v>0</v>
      </c>
      <c r="U34" s="89"/>
      <c r="V34" s="90">
        <f t="shared" si="11"/>
        <v>0</v>
      </c>
      <c r="W34" s="89"/>
      <c r="X34" s="91">
        <f t="shared" si="12"/>
        <v>0</v>
      </c>
      <c r="Y34" s="92"/>
      <c r="Z34" s="87">
        <f t="shared" si="13"/>
        <v>0</v>
      </c>
      <c r="AA34" s="32"/>
      <c r="AB34" s="33"/>
      <c r="AC34" s="202">
        <f t="shared" si="24"/>
        <v>0</v>
      </c>
      <c r="AD34" s="203">
        <f t="shared" si="24"/>
        <v>0</v>
      </c>
      <c r="AE34" s="204">
        <f t="shared" si="24"/>
        <v>0</v>
      </c>
      <c r="AF34" s="34">
        <f t="shared" si="14"/>
        <v>0</v>
      </c>
      <c r="AG34" s="34">
        <f t="shared" si="15"/>
        <v>0</v>
      </c>
      <c r="AH34" s="34">
        <f t="shared" si="16"/>
        <v>0</v>
      </c>
      <c r="AI34" s="34">
        <f t="shared" si="17"/>
        <v>0</v>
      </c>
      <c r="AJ34" s="34">
        <f t="shared" si="18"/>
        <v>0</v>
      </c>
      <c r="AK34" s="34">
        <f t="shared" si="19"/>
        <v>0</v>
      </c>
      <c r="AL34" s="34">
        <f t="shared" si="20"/>
        <v>0</v>
      </c>
      <c r="AM34" s="34">
        <f t="shared" si="21"/>
        <v>0</v>
      </c>
      <c r="AN34" s="8">
        <f t="shared" si="22"/>
        <v>0</v>
      </c>
      <c r="AO34" s="35">
        <f t="shared" si="7"/>
        <v>0</v>
      </c>
      <c r="AP34" s="33"/>
    </row>
    <row r="35" spans="2:42" ht="18" x14ac:dyDescent="0.25">
      <c r="B35" s="143"/>
      <c r="C35" s="160"/>
      <c r="D35" s="207"/>
      <c r="E35" s="143"/>
      <c r="F35" s="29">
        <f t="shared" si="0"/>
        <v>0</v>
      </c>
      <c r="G35" s="30">
        <f t="shared" si="1"/>
        <v>0</v>
      </c>
      <c r="H35" s="31">
        <f t="shared" si="2"/>
        <v>0</v>
      </c>
      <c r="I35" s="108">
        <f t="shared" si="23"/>
        <v>0</v>
      </c>
      <c r="J35" s="106">
        <f t="shared" si="23"/>
        <v>0</v>
      </c>
      <c r="K35" s="88"/>
      <c r="L35" s="82">
        <f t="shared" si="4"/>
        <v>0</v>
      </c>
      <c r="M35" s="89"/>
      <c r="N35" s="90">
        <f t="shared" si="5"/>
        <v>0</v>
      </c>
      <c r="O35" s="89"/>
      <c r="P35" s="90">
        <f t="shared" si="8"/>
        <v>0</v>
      </c>
      <c r="Q35" s="89"/>
      <c r="R35" s="90">
        <f t="shared" si="9"/>
        <v>0</v>
      </c>
      <c r="S35" s="89"/>
      <c r="T35" s="90">
        <f t="shared" si="10"/>
        <v>0</v>
      </c>
      <c r="U35" s="89"/>
      <c r="V35" s="90">
        <f t="shared" si="11"/>
        <v>0</v>
      </c>
      <c r="W35" s="89"/>
      <c r="X35" s="91">
        <f t="shared" si="12"/>
        <v>0</v>
      </c>
      <c r="Y35" s="92"/>
      <c r="Z35" s="87">
        <f t="shared" si="13"/>
        <v>0</v>
      </c>
      <c r="AA35" s="32"/>
      <c r="AB35" s="33"/>
      <c r="AC35" s="202">
        <f t="shared" si="24"/>
        <v>0</v>
      </c>
      <c r="AD35" s="203">
        <f t="shared" si="24"/>
        <v>0</v>
      </c>
      <c r="AE35" s="204">
        <f t="shared" si="24"/>
        <v>0</v>
      </c>
      <c r="AF35" s="34">
        <f t="shared" si="14"/>
        <v>0</v>
      </c>
      <c r="AG35" s="34">
        <f t="shared" si="15"/>
        <v>0</v>
      </c>
      <c r="AH35" s="34">
        <f t="shared" si="16"/>
        <v>0</v>
      </c>
      <c r="AI35" s="34">
        <f t="shared" si="17"/>
        <v>0</v>
      </c>
      <c r="AJ35" s="34">
        <f t="shared" si="18"/>
        <v>0</v>
      </c>
      <c r="AK35" s="34">
        <f t="shared" si="19"/>
        <v>0</v>
      </c>
      <c r="AL35" s="34">
        <f t="shared" si="20"/>
        <v>0</v>
      </c>
      <c r="AM35" s="34">
        <f t="shared" si="21"/>
        <v>0</v>
      </c>
      <c r="AN35" s="8">
        <f t="shared" si="22"/>
        <v>0</v>
      </c>
      <c r="AO35" s="35">
        <f t="shared" si="7"/>
        <v>0</v>
      </c>
      <c r="AP35" s="33"/>
    </row>
    <row r="36" spans="2:42" ht="18" x14ac:dyDescent="0.25">
      <c r="B36" s="140"/>
      <c r="C36" s="157"/>
      <c r="D36" s="169"/>
      <c r="E36" s="140"/>
      <c r="F36" s="29">
        <f t="shared" si="0"/>
        <v>0</v>
      </c>
      <c r="G36" s="30">
        <f t="shared" si="1"/>
        <v>0</v>
      </c>
      <c r="H36" s="31">
        <f t="shared" si="2"/>
        <v>0</v>
      </c>
      <c r="I36" s="108">
        <f t="shared" si="23"/>
        <v>0</v>
      </c>
      <c r="J36" s="106">
        <f t="shared" si="23"/>
        <v>0</v>
      </c>
      <c r="K36" s="88"/>
      <c r="L36" s="82">
        <f t="shared" si="4"/>
        <v>0</v>
      </c>
      <c r="M36" s="89"/>
      <c r="N36" s="90">
        <f t="shared" si="5"/>
        <v>0</v>
      </c>
      <c r="O36" s="89"/>
      <c r="P36" s="90">
        <f t="shared" si="8"/>
        <v>0</v>
      </c>
      <c r="Q36" s="89"/>
      <c r="R36" s="90">
        <f t="shared" si="9"/>
        <v>0</v>
      </c>
      <c r="S36" s="89"/>
      <c r="T36" s="90">
        <f t="shared" si="10"/>
        <v>0</v>
      </c>
      <c r="U36" s="89"/>
      <c r="V36" s="90">
        <f t="shared" si="11"/>
        <v>0</v>
      </c>
      <c r="W36" s="89"/>
      <c r="X36" s="91">
        <f t="shared" si="12"/>
        <v>0</v>
      </c>
      <c r="Y36" s="92"/>
      <c r="Z36" s="87">
        <f t="shared" si="13"/>
        <v>0</v>
      </c>
      <c r="AA36" s="32"/>
      <c r="AB36" s="33"/>
      <c r="AC36" s="202">
        <f t="shared" si="24"/>
        <v>0</v>
      </c>
      <c r="AD36" s="203">
        <f t="shared" si="24"/>
        <v>0</v>
      </c>
      <c r="AE36" s="204">
        <f t="shared" si="24"/>
        <v>0</v>
      </c>
      <c r="AF36" s="34">
        <f t="shared" si="14"/>
        <v>0</v>
      </c>
      <c r="AG36" s="34">
        <f t="shared" si="15"/>
        <v>0</v>
      </c>
      <c r="AH36" s="34">
        <f t="shared" si="16"/>
        <v>0</v>
      </c>
      <c r="AI36" s="34">
        <f t="shared" si="17"/>
        <v>0</v>
      </c>
      <c r="AJ36" s="34">
        <f t="shared" si="18"/>
        <v>0</v>
      </c>
      <c r="AK36" s="34">
        <f t="shared" si="19"/>
        <v>0</v>
      </c>
      <c r="AL36" s="34">
        <f t="shared" si="20"/>
        <v>0</v>
      </c>
      <c r="AM36" s="34">
        <f t="shared" si="21"/>
        <v>0</v>
      </c>
      <c r="AN36" s="8">
        <f t="shared" si="22"/>
        <v>0</v>
      </c>
      <c r="AO36" s="35">
        <f t="shared" si="7"/>
        <v>0</v>
      </c>
      <c r="AP36" s="33"/>
    </row>
    <row r="37" spans="2:42" ht="18" x14ac:dyDescent="0.25">
      <c r="B37" s="138"/>
      <c r="C37" s="158"/>
      <c r="D37" s="166"/>
      <c r="E37" s="138"/>
      <c r="F37" s="29">
        <f t="shared" si="0"/>
        <v>0</v>
      </c>
      <c r="G37" s="30">
        <f t="shared" si="1"/>
        <v>0</v>
      </c>
      <c r="H37" s="31">
        <f t="shared" si="2"/>
        <v>0</v>
      </c>
      <c r="I37" s="108">
        <f t="shared" si="23"/>
        <v>0</v>
      </c>
      <c r="J37" s="106">
        <f t="shared" si="23"/>
        <v>0</v>
      </c>
      <c r="K37" s="88"/>
      <c r="L37" s="82">
        <f t="shared" si="4"/>
        <v>0</v>
      </c>
      <c r="M37" s="89"/>
      <c r="N37" s="90">
        <f t="shared" si="5"/>
        <v>0</v>
      </c>
      <c r="O37" s="89"/>
      <c r="P37" s="90">
        <f t="shared" si="8"/>
        <v>0</v>
      </c>
      <c r="Q37" s="89"/>
      <c r="R37" s="90">
        <f t="shared" si="9"/>
        <v>0</v>
      </c>
      <c r="S37" s="89"/>
      <c r="T37" s="90">
        <f t="shared" si="10"/>
        <v>0</v>
      </c>
      <c r="U37" s="89"/>
      <c r="V37" s="90">
        <f t="shared" si="11"/>
        <v>0</v>
      </c>
      <c r="W37" s="89"/>
      <c r="X37" s="91">
        <f t="shared" si="12"/>
        <v>0</v>
      </c>
      <c r="Y37" s="92"/>
      <c r="Z37" s="87">
        <f t="shared" si="13"/>
        <v>0</v>
      </c>
      <c r="AA37" s="32"/>
      <c r="AB37" s="33"/>
      <c r="AC37" s="202">
        <f t="shared" si="24"/>
        <v>0</v>
      </c>
      <c r="AD37" s="203">
        <f t="shared" si="24"/>
        <v>0</v>
      </c>
      <c r="AE37" s="204">
        <f t="shared" si="24"/>
        <v>0</v>
      </c>
      <c r="AF37" s="34">
        <f t="shared" si="14"/>
        <v>0</v>
      </c>
      <c r="AG37" s="34">
        <f t="shared" si="15"/>
        <v>0</v>
      </c>
      <c r="AH37" s="34">
        <f t="shared" si="16"/>
        <v>0</v>
      </c>
      <c r="AI37" s="34">
        <f t="shared" si="17"/>
        <v>0</v>
      </c>
      <c r="AJ37" s="34">
        <f t="shared" si="18"/>
        <v>0</v>
      </c>
      <c r="AK37" s="34">
        <f t="shared" si="19"/>
        <v>0</v>
      </c>
      <c r="AL37" s="34">
        <f t="shared" si="20"/>
        <v>0</v>
      </c>
      <c r="AM37" s="34">
        <f t="shared" si="21"/>
        <v>0</v>
      </c>
      <c r="AN37" s="8">
        <f t="shared" si="22"/>
        <v>0</v>
      </c>
      <c r="AO37" s="35">
        <f t="shared" si="7"/>
        <v>0</v>
      </c>
      <c r="AP37" s="33"/>
    </row>
    <row r="38" spans="2:42" ht="18" x14ac:dyDescent="0.25">
      <c r="B38" s="138"/>
      <c r="C38" s="158"/>
      <c r="D38" s="166"/>
      <c r="E38" s="138"/>
      <c r="F38" s="29">
        <f t="shared" si="0"/>
        <v>0</v>
      </c>
      <c r="G38" s="30">
        <f t="shared" si="1"/>
        <v>0</v>
      </c>
      <c r="H38" s="31">
        <f t="shared" si="2"/>
        <v>0</v>
      </c>
      <c r="I38" s="108">
        <f t="shared" si="23"/>
        <v>0</v>
      </c>
      <c r="J38" s="106">
        <f t="shared" si="23"/>
        <v>0</v>
      </c>
      <c r="K38" s="88"/>
      <c r="L38" s="82">
        <f t="shared" si="4"/>
        <v>0</v>
      </c>
      <c r="M38" s="89"/>
      <c r="N38" s="90">
        <f t="shared" si="5"/>
        <v>0</v>
      </c>
      <c r="O38" s="89"/>
      <c r="P38" s="90">
        <f t="shared" si="8"/>
        <v>0</v>
      </c>
      <c r="Q38" s="89"/>
      <c r="R38" s="90">
        <f t="shared" si="9"/>
        <v>0</v>
      </c>
      <c r="S38" s="89"/>
      <c r="T38" s="90">
        <f t="shared" si="10"/>
        <v>0</v>
      </c>
      <c r="U38" s="89"/>
      <c r="V38" s="90">
        <f t="shared" si="11"/>
        <v>0</v>
      </c>
      <c r="W38" s="89"/>
      <c r="X38" s="91">
        <f t="shared" si="12"/>
        <v>0</v>
      </c>
      <c r="Y38" s="92"/>
      <c r="Z38" s="87">
        <f t="shared" si="13"/>
        <v>0</v>
      </c>
      <c r="AA38" s="32"/>
      <c r="AB38" s="33"/>
      <c r="AC38" s="202">
        <f t="shared" si="24"/>
        <v>0</v>
      </c>
      <c r="AD38" s="203">
        <f t="shared" si="24"/>
        <v>0</v>
      </c>
      <c r="AE38" s="204">
        <f t="shared" si="24"/>
        <v>0</v>
      </c>
      <c r="AF38" s="34">
        <f t="shared" si="14"/>
        <v>0</v>
      </c>
      <c r="AG38" s="34">
        <f t="shared" si="15"/>
        <v>0</v>
      </c>
      <c r="AH38" s="34">
        <f t="shared" si="16"/>
        <v>0</v>
      </c>
      <c r="AI38" s="34">
        <f t="shared" si="17"/>
        <v>0</v>
      </c>
      <c r="AJ38" s="34">
        <f t="shared" si="18"/>
        <v>0</v>
      </c>
      <c r="AK38" s="34">
        <f t="shared" si="19"/>
        <v>0</v>
      </c>
      <c r="AL38" s="34">
        <f t="shared" si="20"/>
        <v>0</v>
      </c>
      <c r="AM38" s="34">
        <f t="shared" si="21"/>
        <v>0</v>
      </c>
      <c r="AN38" s="8">
        <f t="shared" si="22"/>
        <v>0</v>
      </c>
      <c r="AO38" s="35">
        <f t="shared" si="7"/>
        <v>0</v>
      </c>
      <c r="AP38" s="33"/>
    </row>
    <row r="39" spans="2:42" ht="18" x14ac:dyDescent="0.25">
      <c r="B39" s="131"/>
      <c r="C39" s="157"/>
      <c r="D39" s="164"/>
      <c r="E39" s="131"/>
      <c r="F39" s="29">
        <f t="shared" si="0"/>
        <v>0</v>
      </c>
      <c r="G39" s="30">
        <f t="shared" si="1"/>
        <v>0</v>
      </c>
      <c r="H39" s="31">
        <f t="shared" si="2"/>
        <v>0</v>
      </c>
      <c r="I39" s="108">
        <f t="shared" si="23"/>
        <v>0</v>
      </c>
      <c r="J39" s="106">
        <f t="shared" si="23"/>
        <v>0</v>
      </c>
      <c r="K39" s="88"/>
      <c r="L39" s="82">
        <f t="shared" si="4"/>
        <v>0</v>
      </c>
      <c r="M39" s="89"/>
      <c r="N39" s="90">
        <f t="shared" si="5"/>
        <v>0</v>
      </c>
      <c r="O39" s="89"/>
      <c r="P39" s="90">
        <f t="shared" si="8"/>
        <v>0</v>
      </c>
      <c r="Q39" s="89"/>
      <c r="R39" s="90">
        <f t="shared" si="9"/>
        <v>0</v>
      </c>
      <c r="S39" s="89"/>
      <c r="T39" s="90">
        <f t="shared" si="10"/>
        <v>0</v>
      </c>
      <c r="U39" s="89"/>
      <c r="V39" s="90">
        <f t="shared" si="11"/>
        <v>0</v>
      </c>
      <c r="W39" s="89"/>
      <c r="X39" s="91">
        <f t="shared" si="12"/>
        <v>0</v>
      </c>
      <c r="Y39" s="92"/>
      <c r="Z39" s="87">
        <f t="shared" si="13"/>
        <v>0</v>
      </c>
      <c r="AA39" s="32"/>
      <c r="AB39" s="33"/>
      <c r="AC39" s="202">
        <f t="shared" si="24"/>
        <v>0</v>
      </c>
      <c r="AD39" s="203">
        <f t="shared" si="24"/>
        <v>0</v>
      </c>
      <c r="AE39" s="204">
        <f t="shared" si="24"/>
        <v>0</v>
      </c>
      <c r="AF39" s="34">
        <f t="shared" si="14"/>
        <v>0</v>
      </c>
      <c r="AG39" s="34">
        <f t="shared" si="15"/>
        <v>0</v>
      </c>
      <c r="AH39" s="34">
        <f t="shared" si="16"/>
        <v>0</v>
      </c>
      <c r="AI39" s="34">
        <f t="shared" si="17"/>
        <v>0</v>
      </c>
      <c r="AJ39" s="34">
        <f t="shared" si="18"/>
        <v>0</v>
      </c>
      <c r="AK39" s="34">
        <f t="shared" si="19"/>
        <v>0</v>
      </c>
      <c r="AL39" s="34">
        <f t="shared" si="20"/>
        <v>0</v>
      </c>
      <c r="AM39" s="34">
        <f t="shared" si="21"/>
        <v>0</v>
      </c>
      <c r="AN39" s="8">
        <f t="shared" si="22"/>
        <v>0</v>
      </c>
      <c r="AO39" s="35">
        <f t="shared" si="7"/>
        <v>0</v>
      </c>
      <c r="AP39" s="33"/>
    </row>
    <row r="40" spans="2:42" ht="18" x14ac:dyDescent="0.25">
      <c r="B40" s="147"/>
      <c r="C40" s="161"/>
      <c r="D40" s="167"/>
      <c r="E40" s="147"/>
      <c r="F40" s="29">
        <f t="shared" si="0"/>
        <v>0</v>
      </c>
      <c r="G40" s="30">
        <f t="shared" si="1"/>
        <v>0</v>
      </c>
      <c r="H40" s="31">
        <f t="shared" si="2"/>
        <v>0</v>
      </c>
      <c r="I40" s="108">
        <f t="shared" si="23"/>
        <v>0</v>
      </c>
      <c r="J40" s="106">
        <f t="shared" si="23"/>
        <v>0</v>
      </c>
      <c r="K40" s="88"/>
      <c r="L40" s="82">
        <f t="shared" si="4"/>
        <v>0</v>
      </c>
      <c r="M40" s="89"/>
      <c r="N40" s="90">
        <f t="shared" si="5"/>
        <v>0</v>
      </c>
      <c r="O40" s="89"/>
      <c r="P40" s="90">
        <f t="shared" si="8"/>
        <v>0</v>
      </c>
      <c r="Q40" s="89"/>
      <c r="R40" s="90">
        <f t="shared" si="9"/>
        <v>0</v>
      </c>
      <c r="S40" s="89"/>
      <c r="T40" s="90">
        <f t="shared" si="10"/>
        <v>0</v>
      </c>
      <c r="U40" s="89"/>
      <c r="V40" s="90">
        <f t="shared" si="11"/>
        <v>0</v>
      </c>
      <c r="W40" s="89"/>
      <c r="X40" s="91">
        <f t="shared" si="12"/>
        <v>0</v>
      </c>
      <c r="Y40" s="92"/>
      <c r="Z40" s="87">
        <f t="shared" si="13"/>
        <v>0</v>
      </c>
      <c r="AA40" s="32"/>
      <c r="AB40" s="33"/>
      <c r="AC40" s="202">
        <f t="shared" si="24"/>
        <v>0</v>
      </c>
      <c r="AD40" s="203">
        <f t="shared" si="24"/>
        <v>0</v>
      </c>
      <c r="AE40" s="204">
        <f t="shared" si="24"/>
        <v>0</v>
      </c>
      <c r="AF40" s="34">
        <f t="shared" si="14"/>
        <v>0</v>
      </c>
      <c r="AG40" s="34">
        <f t="shared" si="15"/>
        <v>0</v>
      </c>
      <c r="AH40" s="34">
        <f t="shared" si="16"/>
        <v>0</v>
      </c>
      <c r="AI40" s="34">
        <f t="shared" si="17"/>
        <v>0</v>
      </c>
      <c r="AJ40" s="34">
        <f t="shared" si="18"/>
        <v>0</v>
      </c>
      <c r="AK40" s="34">
        <f t="shared" si="19"/>
        <v>0</v>
      </c>
      <c r="AL40" s="34">
        <f t="shared" si="20"/>
        <v>0</v>
      </c>
      <c r="AM40" s="34">
        <f t="shared" si="21"/>
        <v>0</v>
      </c>
      <c r="AN40" s="8">
        <f t="shared" si="22"/>
        <v>0</v>
      </c>
      <c r="AO40" s="35">
        <f t="shared" si="7"/>
        <v>0</v>
      </c>
      <c r="AP40" s="33"/>
    </row>
    <row r="41" spans="2:42" ht="18.75" thickBot="1" x14ac:dyDescent="0.3">
      <c r="B41" s="150"/>
      <c r="C41" s="162"/>
      <c r="D41" s="208"/>
      <c r="E41" s="133"/>
      <c r="F41" s="29">
        <f t="shared" si="0"/>
        <v>0</v>
      </c>
      <c r="G41" s="30">
        <f t="shared" si="1"/>
        <v>0</v>
      </c>
      <c r="H41" s="31">
        <f t="shared" si="2"/>
        <v>0</v>
      </c>
      <c r="I41" s="108">
        <f t="shared" si="23"/>
        <v>0</v>
      </c>
      <c r="J41" s="106">
        <f t="shared" si="23"/>
        <v>0</v>
      </c>
      <c r="K41" s="88"/>
      <c r="L41" s="82">
        <f t="shared" si="4"/>
        <v>0</v>
      </c>
      <c r="M41" s="89"/>
      <c r="N41" s="90">
        <f t="shared" si="5"/>
        <v>0</v>
      </c>
      <c r="O41" s="89"/>
      <c r="P41" s="90">
        <f t="shared" si="8"/>
        <v>0</v>
      </c>
      <c r="Q41" s="89"/>
      <c r="R41" s="90">
        <f t="shared" si="9"/>
        <v>0</v>
      </c>
      <c r="S41" s="89"/>
      <c r="T41" s="90">
        <f t="shared" si="10"/>
        <v>0</v>
      </c>
      <c r="U41" s="89"/>
      <c r="V41" s="90">
        <f t="shared" si="11"/>
        <v>0</v>
      </c>
      <c r="W41" s="89"/>
      <c r="X41" s="91">
        <f t="shared" si="12"/>
        <v>0</v>
      </c>
      <c r="Y41" s="92"/>
      <c r="Z41" s="87">
        <f t="shared" si="13"/>
        <v>0</v>
      </c>
      <c r="AA41" s="32"/>
      <c r="AB41" s="33"/>
      <c r="AC41" s="202">
        <f t="shared" si="24"/>
        <v>0</v>
      </c>
      <c r="AD41" s="203">
        <f t="shared" si="24"/>
        <v>0</v>
      </c>
      <c r="AE41" s="204">
        <f t="shared" si="24"/>
        <v>0</v>
      </c>
      <c r="AF41" s="34">
        <f t="shared" si="14"/>
        <v>0</v>
      </c>
      <c r="AG41" s="34">
        <f t="shared" si="15"/>
        <v>0</v>
      </c>
      <c r="AH41" s="34">
        <f t="shared" si="16"/>
        <v>0</v>
      </c>
      <c r="AI41" s="34">
        <f t="shared" si="17"/>
        <v>0</v>
      </c>
      <c r="AJ41" s="34">
        <f t="shared" si="18"/>
        <v>0</v>
      </c>
      <c r="AK41" s="34">
        <f t="shared" si="19"/>
        <v>0</v>
      </c>
      <c r="AL41" s="34">
        <f t="shared" si="20"/>
        <v>0</v>
      </c>
      <c r="AM41" s="34">
        <f t="shared" si="21"/>
        <v>0</v>
      </c>
      <c r="AN41" s="8">
        <f t="shared" si="22"/>
        <v>0</v>
      </c>
      <c r="AO41" s="35">
        <f t="shared" si="7"/>
        <v>0</v>
      </c>
      <c r="AP41" s="33"/>
    </row>
    <row r="42" spans="2:42" ht="18.75" thickBot="1" x14ac:dyDescent="0.3">
      <c r="B42" s="155"/>
      <c r="C42" s="163"/>
      <c r="D42" s="315"/>
      <c r="E42" s="150"/>
      <c r="F42" s="29">
        <f t="shared" si="0"/>
        <v>0</v>
      </c>
      <c r="G42" s="30">
        <f t="shared" si="1"/>
        <v>0</v>
      </c>
      <c r="H42" s="31">
        <f t="shared" si="2"/>
        <v>0</v>
      </c>
      <c r="I42" s="21">
        <f t="shared" si="23"/>
        <v>0</v>
      </c>
      <c r="J42" s="106">
        <f t="shared" si="23"/>
        <v>0</v>
      </c>
      <c r="K42" s="88"/>
      <c r="L42" s="82">
        <f t="shared" si="4"/>
        <v>0</v>
      </c>
      <c r="M42" s="89"/>
      <c r="N42" s="90">
        <f t="shared" si="5"/>
        <v>0</v>
      </c>
      <c r="O42" s="89"/>
      <c r="P42" s="90">
        <f t="shared" si="8"/>
        <v>0</v>
      </c>
      <c r="Q42" s="89"/>
      <c r="R42" s="90">
        <f t="shared" si="9"/>
        <v>0</v>
      </c>
      <c r="S42" s="89"/>
      <c r="T42" s="90">
        <f t="shared" si="10"/>
        <v>0</v>
      </c>
      <c r="U42" s="89"/>
      <c r="V42" s="90">
        <f t="shared" si="11"/>
        <v>0</v>
      </c>
      <c r="W42" s="89"/>
      <c r="X42" s="91">
        <f t="shared" si="12"/>
        <v>0</v>
      </c>
      <c r="Y42" s="92"/>
      <c r="Z42" s="87">
        <f t="shared" si="13"/>
        <v>0</v>
      </c>
      <c r="AA42" s="32"/>
      <c r="AB42" s="33"/>
      <c r="AC42" s="202">
        <f t="shared" si="24"/>
        <v>0</v>
      </c>
      <c r="AD42" s="203">
        <f t="shared" si="24"/>
        <v>0</v>
      </c>
      <c r="AE42" s="204">
        <f t="shared" si="24"/>
        <v>0</v>
      </c>
      <c r="AF42" s="34">
        <f t="shared" si="14"/>
        <v>0</v>
      </c>
      <c r="AG42" s="34">
        <f t="shared" si="15"/>
        <v>0</v>
      </c>
      <c r="AH42" s="34">
        <f t="shared" si="16"/>
        <v>0</v>
      </c>
      <c r="AI42" s="34">
        <f t="shared" si="17"/>
        <v>0</v>
      </c>
      <c r="AJ42" s="34">
        <f t="shared" si="18"/>
        <v>0</v>
      </c>
      <c r="AK42" s="34">
        <f t="shared" si="19"/>
        <v>0</v>
      </c>
      <c r="AL42" s="34">
        <f t="shared" si="20"/>
        <v>0</v>
      </c>
      <c r="AM42" s="34">
        <f t="shared" si="21"/>
        <v>0</v>
      </c>
      <c r="AN42" s="8">
        <f t="shared" si="22"/>
        <v>0</v>
      </c>
      <c r="AO42" s="35">
        <f t="shared" si="7"/>
        <v>0</v>
      </c>
      <c r="AP42" s="33"/>
    </row>
    <row r="43" spans="2:42" ht="18.75" thickBot="1" x14ac:dyDescent="0.3">
      <c r="B43" s="141"/>
      <c r="C43" s="132"/>
      <c r="D43" s="145"/>
      <c r="E43" s="152"/>
      <c r="F43" s="29">
        <f>SUM(L43+N43+P43+R43+T43+V43+X43+Z43)</f>
        <v>0</v>
      </c>
      <c r="G43" s="30">
        <f>LARGE(AF43:AM43,1)+LARGE(AF43:AM43,2)+LARGE(AF43:AM43,3)+LARGE(AF43:AM43,4)+LARGE(AF43:AM43,5)</f>
        <v>0</v>
      </c>
      <c r="H43" s="31">
        <f>IF(G43=0,,RANK(G43,$G$10:$G$69))</f>
        <v>0</v>
      </c>
      <c r="I43" s="21">
        <f t="shared" ref="I43:J46" si="25">AN43</f>
        <v>0</v>
      </c>
      <c r="J43" s="106">
        <f t="shared" si="25"/>
        <v>0</v>
      </c>
      <c r="K43" s="88"/>
      <c r="L43" s="82">
        <f>AF43</f>
        <v>0</v>
      </c>
      <c r="M43" s="89"/>
      <c r="N43" s="90">
        <f>AG43</f>
        <v>0</v>
      </c>
      <c r="O43" s="89"/>
      <c r="P43" s="90">
        <f>AH43</f>
        <v>0</v>
      </c>
      <c r="Q43" s="89"/>
      <c r="R43" s="90">
        <f>AI43</f>
        <v>0</v>
      </c>
      <c r="S43" s="89"/>
      <c r="T43" s="90">
        <f>AJ43</f>
        <v>0</v>
      </c>
      <c r="U43" s="89"/>
      <c r="V43" s="90">
        <f>AK43</f>
        <v>0</v>
      </c>
      <c r="W43" s="89"/>
      <c r="X43" s="91">
        <f>AL43</f>
        <v>0</v>
      </c>
      <c r="Y43" s="92"/>
      <c r="Z43" s="87">
        <f>AM43</f>
        <v>0</v>
      </c>
      <c r="AC43" s="202">
        <f t="shared" ref="AC43:AE46" si="26">B43</f>
        <v>0</v>
      </c>
      <c r="AD43" s="203">
        <f t="shared" si="26"/>
        <v>0</v>
      </c>
      <c r="AE43" s="204">
        <f t="shared" si="26"/>
        <v>0</v>
      </c>
      <c r="AF43" s="34">
        <f>(K43*100)/$AF$7</f>
        <v>0</v>
      </c>
      <c r="AG43" s="34">
        <f>(M43*100)/$AG$7</f>
        <v>0</v>
      </c>
      <c r="AH43" s="34">
        <f>(O43*100)/$AH$7</f>
        <v>0</v>
      </c>
      <c r="AI43" s="34">
        <f>(Q43*100)/$AI$7</f>
        <v>0</v>
      </c>
      <c r="AJ43" s="34">
        <f>(S43*100)/$AJ$7</f>
        <v>0</v>
      </c>
      <c r="AK43" s="34">
        <f>(U43*100)/$AK$7</f>
        <v>0</v>
      </c>
      <c r="AL43" s="34">
        <f>(W43*100)/$AL$7</f>
        <v>0</v>
      </c>
      <c r="AM43" s="34">
        <f>(Y43*100)/$AM$7</f>
        <v>0</v>
      </c>
      <c r="AN43" s="8">
        <f>COUNTIF(AF43:AM43,"&gt;0")</f>
        <v>0</v>
      </c>
      <c r="AO43" s="35">
        <f>IF(ISERR(SUM(AF43:AM43)/AN43),0,SUM(AF43:AM43)/AN43)</f>
        <v>0</v>
      </c>
      <c r="AP43" s="33"/>
    </row>
    <row r="44" spans="2:42" ht="18.75" thickBot="1" x14ac:dyDescent="0.3">
      <c r="B44" s="141"/>
      <c r="C44" s="132"/>
      <c r="D44" s="145"/>
      <c r="E44" s="152"/>
      <c r="F44" s="29">
        <f>SUM(L44+N44+P44+R44+T44+V44+X44+Z44)</f>
        <v>0</v>
      </c>
      <c r="G44" s="30">
        <f>LARGE(AF44:AM44,1)+LARGE(AF44:AM44,2)+LARGE(AF44:AM44,3)+LARGE(AF44:AM44,4)+LARGE(AF44:AM44,5)</f>
        <v>0</v>
      </c>
      <c r="H44" s="31">
        <f>IF(G44=0,,RANK(G44,$G$10:$G$69))</f>
        <v>0</v>
      </c>
      <c r="I44" s="21">
        <f t="shared" si="25"/>
        <v>0</v>
      </c>
      <c r="J44" s="106">
        <f t="shared" si="25"/>
        <v>0</v>
      </c>
      <c r="K44" s="88"/>
      <c r="L44" s="82">
        <f>AF44</f>
        <v>0</v>
      </c>
      <c r="M44" s="89"/>
      <c r="N44" s="90">
        <f>AG44</f>
        <v>0</v>
      </c>
      <c r="O44" s="89"/>
      <c r="P44" s="90">
        <f>AH44</f>
        <v>0</v>
      </c>
      <c r="Q44" s="89"/>
      <c r="R44" s="90">
        <f>AI44</f>
        <v>0</v>
      </c>
      <c r="S44" s="89"/>
      <c r="T44" s="90">
        <f>AJ44</f>
        <v>0</v>
      </c>
      <c r="U44" s="89"/>
      <c r="V44" s="90">
        <f>AK44</f>
        <v>0</v>
      </c>
      <c r="W44" s="89"/>
      <c r="X44" s="91">
        <f>AL44</f>
        <v>0</v>
      </c>
      <c r="Y44" s="92"/>
      <c r="Z44" s="87">
        <f>AM44</f>
        <v>0</v>
      </c>
      <c r="AC44" s="202">
        <f t="shared" si="26"/>
        <v>0</v>
      </c>
      <c r="AD44" s="203">
        <f t="shared" si="26"/>
        <v>0</v>
      </c>
      <c r="AE44" s="204">
        <f t="shared" si="26"/>
        <v>0</v>
      </c>
      <c r="AF44" s="34">
        <f>(K44*100)/$AF$7</f>
        <v>0</v>
      </c>
      <c r="AG44" s="34">
        <f>(M44*100)/$AG$7</f>
        <v>0</v>
      </c>
      <c r="AH44" s="34">
        <f>(O44*100)/$AH$7</f>
        <v>0</v>
      </c>
      <c r="AI44" s="34">
        <f>(Q44*100)/$AI$7</f>
        <v>0</v>
      </c>
      <c r="AJ44" s="34">
        <f>(S44*100)/$AJ$7</f>
        <v>0</v>
      </c>
      <c r="AK44" s="34">
        <f>(U44*100)/$AK$7</f>
        <v>0</v>
      </c>
      <c r="AL44" s="34">
        <f>(W44*100)/$AL$7</f>
        <v>0</v>
      </c>
      <c r="AM44" s="34">
        <f>(Y44*100)/$AM$7</f>
        <v>0</v>
      </c>
      <c r="AN44" s="8">
        <f>COUNTIF(AF44:AM44,"&gt;0")</f>
        <v>0</v>
      </c>
      <c r="AO44" s="35">
        <f>IF(ISERR(SUM(AF44:AM44)/AN44),0,SUM(AF44:AM44)/AN44)</f>
        <v>0</v>
      </c>
      <c r="AP44" s="33"/>
    </row>
    <row r="45" spans="2:42" ht="18.75" thickBot="1" x14ac:dyDescent="0.3">
      <c r="B45" s="141"/>
      <c r="C45" s="132"/>
      <c r="D45" s="145"/>
      <c r="E45" s="152"/>
      <c r="F45" s="29">
        <f>SUM(L45+N45+P45+R45+T45+V45+X45+Z45)</f>
        <v>0</v>
      </c>
      <c r="G45" s="30">
        <f>LARGE(AF45:AM45,1)+LARGE(AF45:AM45,2)+LARGE(AF45:AM45,3)+LARGE(AF45:AM45,4)+LARGE(AF45:AM45,5)</f>
        <v>0</v>
      </c>
      <c r="H45" s="31">
        <f>IF(G45=0,,RANK(G45,$G$10:$G$69))</f>
        <v>0</v>
      </c>
      <c r="I45" s="21">
        <f t="shared" si="25"/>
        <v>0</v>
      </c>
      <c r="J45" s="106">
        <f t="shared" si="25"/>
        <v>0</v>
      </c>
      <c r="K45" s="88"/>
      <c r="L45" s="82">
        <f>AF45</f>
        <v>0</v>
      </c>
      <c r="M45" s="89"/>
      <c r="N45" s="90">
        <f>AG45</f>
        <v>0</v>
      </c>
      <c r="O45" s="89"/>
      <c r="P45" s="90">
        <f>AH45</f>
        <v>0</v>
      </c>
      <c r="Q45" s="89"/>
      <c r="R45" s="90">
        <f>AI45</f>
        <v>0</v>
      </c>
      <c r="S45" s="89"/>
      <c r="T45" s="90">
        <f>AJ45</f>
        <v>0</v>
      </c>
      <c r="U45" s="89"/>
      <c r="V45" s="90">
        <f>AK45</f>
        <v>0</v>
      </c>
      <c r="W45" s="89"/>
      <c r="X45" s="91">
        <f>AL45</f>
        <v>0</v>
      </c>
      <c r="Y45" s="92"/>
      <c r="Z45" s="87">
        <f>AM45</f>
        <v>0</v>
      </c>
      <c r="AC45" s="202">
        <f t="shared" si="26"/>
        <v>0</v>
      </c>
      <c r="AD45" s="203">
        <f t="shared" si="26"/>
        <v>0</v>
      </c>
      <c r="AE45" s="204">
        <f t="shared" si="26"/>
        <v>0</v>
      </c>
      <c r="AF45" s="34">
        <f>(K45*100)/$AF$7</f>
        <v>0</v>
      </c>
      <c r="AG45" s="34">
        <f>(M45*100)/$AG$7</f>
        <v>0</v>
      </c>
      <c r="AH45" s="34">
        <f>(O45*100)/$AH$7</f>
        <v>0</v>
      </c>
      <c r="AI45" s="34">
        <f>(Q45*100)/$AI$7</f>
        <v>0</v>
      </c>
      <c r="AJ45" s="34">
        <f>(S45*100)/$AJ$7</f>
        <v>0</v>
      </c>
      <c r="AK45" s="34">
        <f>(U45*100)/$AK$7</f>
        <v>0</v>
      </c>
      <c r="AL45" s="34">
        <f>(W45*100)/$AL$7</f>
        <v>0</v>
      </c>
      <c r="AM45" s="34">
        <f>(Y45*100)/$AM$7</f>
        <v>0</v>
      </c>
      <c r="AN45" s="8">
        <f>COUNTIF(AF45:AM45,"&gt;0")</f>
        <v>0</v>
      </c>
      <c r="AO45" s="35">
        <f>IF(ISERR(SUM(AF45:AM45)/AN45),0,SUM(AF45:AM45)/AN45)</f>
        <v>0</v>
      </c>
      <c r="AP45" s="33"/>
    </row>
    <row r="46" spans="2:42" ht="18.75" thickBot="1" x14ac:dyDescent="0.3">
      <c r="B46" s="141"/>
      <c r="C46" s="132"/>
      <c r="D46" s="145"/>
      <c r="E46" s="152"/>
      <c r="F46" s="29">
        <f>SUM(L46+N46+P46+R46+T46+V46+X46+Z46)</f>
        <v>0</v>
      </c>
      <c r="G46" s="30">
        <f>LARGE(AF46:AM46,1)+LARGE(AF46:AM46,2)+LARGE(AF46:AM46,3)+LARGE(AF46:AM46,4)+LARGE(AF46:AM46,5)</f>
        <v>0</v>
      </c>
      <c r="H46" s="31">
        <f>IF(G46=0,,RANK(G46,$G$10:$G$69))</f>
        <v>0</v>
      </c>
      <c r="I46" s="21">
        <f t="shared" si="25"/>
        <v>0</v>
      </c>
      <c r="J46" s="106">
        <f t="shared" si="25"/>
        <v>0</v>
      </c>
      <c r="K46" s="88"/>
      <c r="L46" s="82">
        <f>AF46</f>
        <v>0</v>
      </c>
      <c r="M46" s="89"/>
      <c r="N46" s="90">
        <f>AG46</f>
        <v>0</v>
      </c>
      <c r="O46" s="89"/>
      <c r="P46" s="90">
        <f>AH46</f>
        <v>0</v>
      </c>
      <c r="Q46" s="89"/>
      <c r="R46" s="90">
        <f>AI46</f>
        <v>0</v>
      </c>
      <c r="S46" s="89"/>
      <c r="T46" s="90">
        <f>AJ46</f>
        <v>0</v>
      </c>
      <c r="U46" s="89"/>
      <c r="V46" s="90">
        <f>AK46</f>
        <v>0</v>
      </c>
      <c r="W46" s="89"/>
      <c r="X46" s="91">
        <f>AL46</f>
        <v>0</v>
      </c>
      <c r="Y46" s="92"/>
      <c r="Z46" s="87">
        <f>AM46</f>
        <v>0</v>
      </c>
      <c r="AC46" s="202">
        <f t="shared" si="26"/>
        <v>0</v>
      </c>
      <c r="AD46" s="203">
        <f t="shared" si="26"/>
        <v>0</v>
      </c>
      <c r="AE46" s="204">
        <f t="shared" si="26"/>
        <v>0</v>
      </c>
      <c r="AF46" s="34">
        <f>(K46*100)/$AF$7</f>
        <v>0</v>
      </c>
      <c r="AG46" s="34">
        <f>(M46*100)/$AG$7</f>
        <v>0</v>
      </c>
      <c r="AH46" s="34">
        <f>(O46*100)/$AH$7</f>
        <v>0</v>
      </c>
      <c r="AI46" s="34">
        <f>(Q46*100)/$AI$7</f>
        <v>0</v>
      </c>
      <c r="AJ46" s="34">
        <f>(S46*100)/$AJ$7</f>
        <v>0</v>
      </c>
      <c r="AK46" s="34">
        <f>(U46*100)/$AK$7</f>
        <v>0</v>
      </c>
      <c r="AL46" s="34">
        <f>(W46*100)/$AL$7</f>
        <v>0</v>
      </c>
      <c r="AM46" s="34">
        <f>(Y46*100)/$AM$7</f>
        <v>0</v>
      </c>
      <c r="AN46" s="8">
        <f>COUNTIF(AF46:AM46,"&gt;0")</f>
        <v>0</v>
      </c>
      <c r="AO46" s="35">
        <f>IF(ISERR(SUM(AF46:AM46)/AN46),0,SUM(AF46:AM46)/AN46)</f>
        <v>0</v>
      </c>
      <c r="AP46" s="33"/>
    </row>
  </sheetData>
  <sheetProtection algorithmName="SHA-512" hashValue="CrpAlyrplHQ43lB2ymJU/lIY4lkZwIblnzsMN+sfoUfIpAOT7oRKYPPJY+u3WIncc/QbkcK6t9mBTVCOc5zvzw==" saltValue="Qi7jQvjLkBjz/tFp9/zXwA==" spinCount="100000" sheet="1" selectLockedCells="1" selectUnlockedCells="1"/>
  <sortState xmlns:xlrd2="http://schemas.microsoft.com/office/spreadsheetml/2017/richdata2" ref="B10:V29">
    <sortCondition ref="B10"/>
  </sortState>
  <conditionalFormatting sqref="G43:H46">
    <cfRule type="cellIs" dxfId="372" priority="52" stopIfTrue="1" operator="lessThan">
      <formula>1</formula>
    </cfRule>
  </conditionalFormatting>
  <conditionalFormatting sqref="I43:I46">
    <cfRule type="cellIs" dxfId="371" priority="51" stopIfTrue="1" operator="equal">
      <formula>0</formula>
    </cfRule>
  </conditionalFormatting>
  <conditionalFormatting sqref="L43:L46 N43:N46 P43:P46 R43:R46 T43:T46 V43:V46 X43:X46 Z43:Z46 AP43:AP46">
    <cfRule type="cellIs" dxfId="370" priority="49" stopIfTrue="1" operator="greaterThan">
      <formula>1</formula>
    </cfRule>
    <cfRule type="cellIs" dxfId="369" priority="50" stopIfTrue="1" operator="lessThan">
      <formula>1</formula>
    </cfRule>
  </conditionalFormatting>
  <conditionalFormatting sqref="M43:M46 Q43:Q46 S43:S46 U43:U46 Y43:Y46 K43:K46 W43:W46 O43:O46">
    <cfRule type="cellIs" dxfId="368" priority="47" stopIfTrue="1" operator="greaterThan">
      <formula>1</formula>
    </cfRule>
    <cfRule type="cellIs" dxfId="367" priority="48" stopIfTrue="1" operator="lessThan">
      <formula>1</formula>
    </cfRule>
  </conditionalFormatting>
  <conditionalFormatting sqref="G43:I46">
    <cfRule type="cellIs" dxfId="366" priority="40" operator="lessThan">
      <formula>1</formula>
    </cfRule>
    <cfRule type="cellIs" dxfId="365" priority="41" operator="lessThan">
      <formula>1</formula>
    </cfRule>
  </conditionalFormatting>
  <conditionalFormatting sqref="AP43:AP46">
    <cfRule type="cellIs" dxfId="364" priority="38" operator="lessThan">
      <formula>0.1</formula>
    </cfRule>
    <cfRule type="cellIs" dxfId="363" priority="39" operator="lessThan">
      <formula>0.1</formula>
    </cfRule>
  </conditionalFormatting>
  <conditionalFormatting sqref="H43:H46">
    <cfRule type="cellIs" dxfId="362" priority="36" operator="between">
      <formula>1</formula>
      <formula>3</formula>
    </cfRule>
  </conditionalFormatting>
  <conditionalFormatting sqref="H43:H46">
    <cfRule type="cellIs" dxfId="361" priority="35" operator="between">
      <formula>1</formula>
      <formula>3</formula>
    </cfRule>
  </conditionalFormatting>
  <conditionalFormatting sqref="F43:F46">
    <cfRule type="cellIs" dxfId="360" priority="34" operator="lessThan">
      <formula>0.1</formula>
    </cfRule>
  </conditionalFormatting>
  <conditionalFormatting sqref="AP43:AP46">
    <cfRule type="cellIs" dxfId="359" priority="32" operator="lessThan">
      <formula>0.1</formula>
    </cfRule>
    <cfRule type="cellIs" dxfId="358" priority="33" operator="lessThan">
      <formula>0.1</formula>
    </cfRule>
  </conditionalFormatting>
  <conditionalFormatting sqref="K43:Z46">
    <cfRule type="cellIs" dxfId="357" priority="31" operator="lessThan">
      <formula>0.01</formula>
    </cfRule>
  </conditionalFormatting>
  <conditionalFormatting sqref="J43:J46">
    <cfRule type="cellIs" dxfId="356" priority="24" operator="between">
      <formula>0</formula>
      <formula>1</formula>
    </cfRule>
    <cfRule type="cellIs" dxfId="355" priority="25" operator="between">
      <formula>2</formula>
      <formula>69.999</formula>
    </cfRule>
    <cfRule type="cellIs" dxfId="354" priority="26" operator="between">
      <formula>0.1</formula>
      <formula>1</formula>
    </cfRule>
    <cfRule type="cellIs" dxfId="353" priority="27" operator="lessThan">
      <formula>69.99999</formula>
    </cfRule>
    <cfRule type="cellIs" dxfId="352" priority="28" operator="greaterThan">
      <formula>79.99999</formula>
    </cfRule>
    <cfRule type="cellIs" dxfId="351" priority="29" operator="lessThan">
      <formula>1</formula>
    </cfRule>
  </conditionalFormatting>
  <conditionalFormatting sqref="G10:H42">
    <cfRule type="cellIs" dxfId="350" priority="22" stopIfTrue="1" operator="lessThan">
      <formula>1</formula>
    </cfRule>
  </conditionalFormatting>
  <conditionalFormatting sqref="I10:I42">
    <cfRule type="cellIs" dxfId="349" priority="21" stopIfTrue="1" operator="equal">
      <formula>0</formula>
    </cfRule>
  </conditionalFormatting>
  <conditionalFormatting sqref="L10:L42 P10:P42 R10:R42 T10:T42 V10:V42 X10:X42 Z10:Z42 AB10:AB42 N10:N42 AP10:AP42">
    <cfRule type="cellIs" dxfId="348" priority="19" stopIfTrue="1" operator="greaterThan">
      <formula>1</formula>
    </cfRule>
    <cfRule type="cellIs" dxfId="347" priority="20" stopIfTrue="1" operator="lessThan">
      <formula>1</formula>
    </cfRule>
  </conditionalFormatting>
  <conditionalFormatting sqref="M10:M42 Q10:Q42 S10:S42 U10:U42 Y10:Y42 K10:K42 AA10:AA42 W10:W42 O10:O42">
    <cfRule type="cellIs" dxfId="346" priority="17" stopIfTrue="1" operator="greaterThan">
      <formula>1</formula>
    </cfRule>
    <cfRule type="cellIs" dxfId="345" priority="18" stopIfTrue="1" operator="lessThan">
      <formula>1</formula>
    </cfRule>
  </conditionalFormatting>
  <conditionalFormatting sqref="J10:J42">
    <cfRule type="cellIs" dxfId="344" priority="12" operator="greaterThan">
      <formula>79.999999999</formula>
    </cfRule>
    <cfRule type="cellIs" dxfId="343" priority="13" operator="lessThan">
      <formula>79.999999</formula>
    </cfRule>
    <cfRule type="cellIs" dxfId="342" priority="14" operator="greaterThan">
      <formula>79.9999999</formula>
    </cfRule>
    <cfRule type="cellIs" dxfId="341" priority="15" stopIfTrue="1" operator="lessThan">
      <formula>1</formula>
    </cfRule>
    <cfRule type="cellIs" dxfId="340" priority="16" stopIfTrue="1" operator="between">
      <formula>1</formula>
      <formula>69.999999</formula>
    </cfRule>
  </conditionalFormatting>
  <conditionalFormatting sqref="G10:J42">
    <cfRule type="cellIs" dxfId="339" priority="10" operator="lessThan">
      <formula>1</formula>
    </cfRule>
    <cfRule type="cellIs" dxfId="338" priority="11" operator="lessThan">
      <formula>1</formula>
    </cfRule>
  </conditionalFormatting>
  <conditionalFormatting sqref="AA10:AB42 AP10:AP42">
    <cfRule type="cellIs" dxfId="337" priority="8" operator="lessThan">
      <formula>0.1</formula>
    </cfRule>
    <cfRule type="cellIs" dxfId="336" priority="9" operator="lessThan">
      <formula>0.1</formula>
    </cfRule>
  </conditionalFormatting>
  <conditionalFormatting sqref="J10:J42">
    <cfRule type="cellIs" dxfId="335" priority="7" operator="between">
      <formula>1</formula>
      <formula>79.99999</formula>
    </cfRule>
  </conditionalFormatting>
  <conditionalFormatting sqref="H10:H27">
    <cfRule type="cellIs" dxfId="334" priority="6" operator="between">
      <formula>1</formula>
      <formula>3</formula>
    </cfRule>
  </conditionalFormatting>
  <conditionalFormatting sqref="H10:H31">
    <cfRule type="cellIs" dxfId="333" priority="5" operator="between">
      <formula>1</formula>
      <formula>3</formula>
    </cfRule>
  </conditionalFormatting>
  <conditionalFormatting sqref="F10:F42">
    <cfRule type="cellIs" dxfId="332" priority="4" operator="lessThan">
      <formula>0.1</formula>
    </cfRule>
  </conditionalFormatting>
  <conditionalFormatting sqref="AA10:AB42 AP10:AP42">
    <cfRule type="cellIs" dxfId="331" priority="2" operator="lessThan">
      <formula>0.1</formula>
    </cfRule>
    <cfRule type="cellIs" dxfId="330" priority="3" operator="lessThan">
      <formula>0.1</formula>
    </cfRule>
  </conditionalFormatting>
  <conditionalFormatting sqref="K10:Z42">
    <cfRule type="cellIs" dxfId="329" priority="1" operator="lessThan">
      <formula>0.01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P50"/>
  <sheetViews>
    <sheetView zoomScale="75" zoomScaleNormal="75" workbookViewId="0">
      <selection activeCell="B12" sqref="B12:D12"/>
    </sheetView>
  </sheetViews>
  <sheetFormatPr defaultRowHeight="15" x14ac:dyDescent="0.25"/>
  <cols>
    <col min="2" max="2" width="27" customWidth="1"/>
    <col min="3" max="3" width="13.28515625" customWidth="1"/>
    <col min="4" max="4" width="14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710937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.1406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289" t="s">
        <v>55</v>
      </c>
      <c r="C5" s="67"/>
      <c r="D5" s="68"/>
      <c r="E5" s="68"/>
      <c r="F5" s="69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54</v>
      </c>
      <c r="C6" s="74"/>
      <c r="D6" s="75"/>
      <c r="E6" s="75"/>
      <c r="F6" s="76"/>
      <c r="G6" s="77"/>
      <c r="H6" s="79" t="s">
        <v>36</v>
      </c>
      <c r="I6" s="79"/>
      <c r="J6" s="78"/>
      <c r="K6" s="61" t="s">
        <v>57</v>
      </c>
      <c r="L6" s="42"/>
      <c r="M6" s="61" t="s">
        <v>58</v>
      </c>
      <c r="N6" s="62"/>
      <c r="O6" s="63" t="s">
        <v>61</v>
      </c>
      <c r="P6" s="64"/>
      <c r="Q6" s="63" t="s">
        <v>169</v>
      </c>
      <c r="R6" s="64"/>
      <c r="S6" s="63" t="s">
        <v>59</v>
      </c>
      <c r="T6" s="64"/>
      <c r="U6" s="63" t="s">
        <v>60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95">
        <f>AA!K7</f>
        <v>37</v>
      </c>
      <c r="L7" s="96"/>
      <c r="M7" s="97">
        <f>AA!M7</f>
        <v>37</v>
      </c>
      <c r="N7" s="98"/>
      <c r="O7" s="97">
        <f>AA!O7</f>
        <v>35</v>
      </c>
      <c r="P7" s="99"/>
      <c r="Q7" s="97">
        <f>AA!Q7</f>
        <v>32</v>
      </c>
      <c r="R7" s="98"/>
      <c r="S7" s="100">
        <f>AA!S7</f>
        <v>38</v>
      </c>
      <c r="T7" s="101"/>
      <c r="U7" s="100">
        <f>AA!U7</f>
        <v>1</v>
      </c>
      <c r="V7" s="101"/>
      <c r="W7" s="102"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37</v>
      </c>
      <c r="AG7" s="14">
        <f>M7</f>
        <v>37</v>
      </c>
      <c r="AH7" s="14">
        <f>O7</f>
        <v>35</v>
      </c>
      <c r="AI7" s="14">
        <f>Q7</f>
        <v>32</v>
      </c>
      <c r="AJ7" s="14">
        <f>S7</f>
        <v>38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4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32</v>
      </c>
      <c r="H9" s="49" t="s">
        <v>33</v>
      </c>
      <c r="I9" s="49" t="s">
        <v>34</v>
      </c>
      <c r="J9" s="51" t="s">
        <v>27</v>
      </c>
      <c r="K9" s="52"/>
      <c r="L9" s="53"/>
      <c r="M9" s="54"/>
      <c r="N9" s="55"/>
      <c r="O9" s="54">
        <v>38</v>
      </c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38" t="s">
        <v>102</v>
      </c>
      <c r="C10" s="139">
        <v>50529</v>
      </c>
      <c r="D10" s="166" t="s">
        <v>87</v>
      </c>
      <c r="E10" s="130"/>
      <c r="F10" s="29">
        <f t="shared" ref="F10:F42" si="0">SUM(L10+N10+P10+R10+T10+V10+X10+Z10)</f>
        <v>0</v>
      </c>
      <c r="G10" s="30">
        <f t="shared" ref="G10:G42" si="1">LARGE(AF10:AM10,1)+LARGE(AF10:AM10,2)+LARGE(AF10:AM10,3)+LARGE(AF10:AM10,4)+LARGE(AF10:AM10,5)</f>
        <v>0</v>
      </c>
      <c r="H10" s="31">
        <f t="shared" ref="H10:H42" si="2">IF(G10=0,,RANK(G10,$G$10:$G$69))</f>
        <v>0</v>
      </c>
      <c r="I10" s="107">
        <f t="shared" ref="I10:J25" si="3">AN10</f>
        <v>0</v>
      </c>
      <c r="J10" s="106">
        <f t="shared" si="3"/>
        <v>0</v>
      </c>
      <c r="K10" s="81"/>
      <c r="L10" s="82">
        <f t="shared" ref="L10:L42" si="4">AF10</f>
        <v>0</v>
      </c>
      <c r="M10" s="83"/>
      <c r="N10" s="84">
        <f t="shared" ref="N10:N42" si="5">AG10</f>
        <v>0</v>
      </c>
      <c r="O10" s="83"/>
      <c r="P10" s="84">
        <f>AH10</f>
        <v>0</v>
      </c>
      <c r="Q10" s="83"/>
      <c r="R10" s="84">
        <f>AI10</f>
        <v>0</v>
      </c>
      <c r="S10" s="83"/>
      <c r="T10" s="84">
        <f>AJ10</f>
        <v>0</v>
      </c>
      <c r="U10" s="83"/>
      <c r="V10" s="84">
        <f>AK10</f>
        <v>0</v>
      </c>
      <c r="W10" s="83"/>
      <c r="X10" s="85">
        <f>AL10</f>
        <v>0</v>
      </c>
      <c r="Y10" s="86"/>
      <c r="Z10" s="87">
        <f>AM10</f>
        <v>0</v>
      </c>
      <c r="AA10" s="32"/>
      <c r="AB10" s="33"/>
      <c r="AC10" s="202" t="str">
        <f t="shared" ref="AC10:AE31" si="6">B10</f>
        <v>COOPER.D</v>
      </c>
      <c r="AD10" s="203">
        <f t="shared" si="6"/>
        <v>50529</v>
      </c>
      <c r="AE10" s="204" t="str">
        <f t="shared" si="6"/>
        <v>B/GWENT</v>
      </c>
      <c r="AF10" s="34">
        <f>(K10*100)/$AF$7</f>
        <v>0</v>
      </c>
      <c r="AG10" s="34">
        <f>(M10*100)/$AG$7</f>
        <v>0</v>
      </c>
      <c r="AH10" s="34">
        <f>(O10*100)/$AH$7</f>
        <v>0</v>
      </c>
      <c r="AI10" s="34">
        <f>(Q10*100)/$AI$7</f>
        <v>0</v>
      </c>
      <c r="AJ10" s="34">
        <f>(S10*100)/$AJ$7</f>
        <v>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0</v>
      </c>
      <c r="AO10" s="35">
        <f t="shared" ref="AO10:AO42" si="7">IF(ISERR(SUM(AF10:AM10)/AN10),0,SUM(AF10:AM10)/AN10)</f>
        <v>0</v>
      </c>
      <c r="AP10" s="33"/>
    </row>
    <row r="11" spans="2:42" ht="18" x14ac:dyDescent="0.25">
      <c r="B11" s="138" t="s">
        <v>103</v>
      </c>
      <c r="C11" s="139">
        <v>50830</v>
      </c>
      <c r="D11" s="166" t="s">
        <v>69</v>
      </c>
      <c r="E11" s="134"/>
      <c r="F11" s="29">
        <f t="shared" si="0"/>
        <v>0</v>
      </c>
      <c r="G11" s="30">
        <f t="shared" si="1"/>
        <v>0</v>
      </c>
      <c r="H11" s="31">
        <f t="shared" si="2"/>
        <v>0</v>
      </c>
      <c r="I11" s="108">
        <f t="shared" si="3"/>
        <v>0</v>
      </c>
      <c r="J11" s="106">
        <f t="shared" si="3"/>
        <v>0</v>
      </c>
      <c r="K11" s="88"/>
      <c r="L11" s="82">
        <f t="shared" si="4"/>
        <v>0</v>
      </c>
      <c r="M11" s="89"/>
      <c r="N11" s="90">
        <f t="shared" si="5"/>
        <v>0</v>
      </c>
      <c r="O11" s="89"/>
      <c r="P11" s="90">
        <f t="shared" ref="P11:P42" si="8">AH11</f>
        <v>0</v>
      </c>
      <c r="Q11" s="89"/>
      <c r="R11" s="90">
        <f t="shared" ref="R11:R42" si="9">AI11</f>
        <v>0</v>
      </c>
      <c r="S11" s="89"/>
      <c r="T11" s="90">
        <f t="shared" ref="T11:T42" si="10">AJ11</f>
        <v>0</v>
      </c>
      <c r="U11" s="89"/>
      <c r="V11" s="90">
        <f t="shared" ref="V11:V42" si="11">AK11</f>
        <v>0</v>
      </c>
      <c r="W11" s="89"/>
      <c r="X11" s="91">
        <f t="shared" ref="X11:X42" si="12">AL11</f>
        <v>0</v>
      </c>
      <c r="Y11" s="92"/>
      <c r="Z11" s="87">
        <f t="shared" ref="Z11:Z42" si="13">AM11</f>
        <v>0</v>
      </c>
      <c r="AA11" s="32"/>
      <c r="AB11" s="33"/>
      <c r="AC11" s="202" t="str">
        <f t="shared" si="6"/>
        <v>DAVIS.M</v>
      </c>
      <c r="AD11" s="203">
        <f t="shared" si="6"/>
        <v>50830</v>
      </c>
      <c r="AE11" s="204" t="str">
        <f t="shared" si="6"/>
        <v>TONDU</v>
      </c>
      <c r="AF11" s="34">
        <f t="shared" ref="AF11:AF42" si="14">(K11*100)/$AF$7</f>
        <v>0</v>
      </c>
      <c r="AG11" s="34">
        <f t="shared" ref="AG11:AG42" si="15">(M11*100)/$AG$7</f>
        <v>0</v>
      </c>
      <c r="AH11" s="34">
        <f t="shared" ref="AH11:AH42" si="16">(O11*100)/$AH$7</f>
        <v>0</v>
      </c>
      <c r="AI11" s="34">
        <f t="shared" ref="AI11:AI42" si="17">(Q11*100)/$AI$7</f>
        <v>0</v>
      </c>
      <c r="AJ11" s="34">
        <f t="shared" ref="AJ11:AJ42" si="18">(S11*100)/$AJ$7</f>
        <v>0</v>
      </c>
      <c r="AK11" s="34">
        <f t="shared" ref="AK11:AK42" si="19">(U11*100)/$AK$7</f>
        <v>0</v>
      </c>
      <c r="AL11" s="34">
        <f t="shared" ref="AL11:AL42" si="20">(W11*100)/$AL$7</f>
        <v>0</v>
      </c>
      <c r="AM11" s="34">
        <f t="shared" ref="AM11:AM42" si="21">(Y11*100)/$AM$7</f>
        <v>0</v>
      </c>
      <c r="AN11" s="8">
        <f t="shared" ref="AN11:AN42" si="22">COUNTIF(AF11:AM11,"&gt;0")</f>
        <v>0</v>
      </c>
      <c r="AO11" s="35">
        <f t="shared" si="7"/>
        <v>0</v>
      </c>
      <c r="AP11" s="33"/>
    </row>
    <row r="12" spans="2:42" ht="18" x14ac:dyDescent="0.25">
      <c r="B12" s="138" t="s">
        <v>104</v>
      </c>
      <c r="C12" s="139">
        <v>50860</v>
      </c>
      <c r="D12" s="166" t="s">
        <v>66</v>
      </c>
      <c r="E12" s="357" t="s">
        <v>74</v>
      </c>
      <c r="F12" s="29">
        <f t="shared" si="0"/>
        <v>309.29943100995735</v>
      </c>
      <c r="G12" s="30">
        <f t="shared" si="1"/>
        <v>309.29943100995735</v>
      </c>
      <c r="H12" s="31">
        <f t="shared" si="2"/>
        <v>1</v>
      </c>
      <c r="I12" s="108">
        <f t="shared" si="3"/>
        <v>4</v>
      </c>
      <c r="J12" s="106">
        <f t="shared" si="3"/>
        <v>77.324857752489336</v>
      </c>
      <c r="K12" s="88">
        <v>33</v>
      </c>
      <c r="L12" s="82">
        <f t="shared" si="4"/>
        <v>89.189189189189193</v>
      </c>
      <c r="M12" s="89">
        <v>33</v>
      </c>
      <c r="N12" s="90">
        <f t="shared" si="5"/>
        <v>89.189189189189193</v>
      </c>
      <c r="O12" s="89"/>
      <c r="P12" s="90">
        <f t="shared" si="8"/>
        <v>0</v>
      </c>
      <c r="Q12" s="89">
        <v>20</v>
      </c>
      <c r="R12" s="90">
        <f t="shared" si="9"/>
        <v>62.5</v>
      </c>
      <c r="S12" s="89">
        <v>26</v>
      </c>
      <c r="T12" s="90">
        <f t="shared" si="10"/>
        <v>68.421052631578945</v>
      </c>
      <c r="U12" s="89"/>
      <c r="V12" s="90">
        <f t="shared" si="11"/>
        <v>0</v>
      </c>
      <c r="W12" s="89"/>
      <c r="X12" s="91">
        <f t="shared" si="12"/>
        <v>0</v>
      </c>
      <c r="Y12" s="92"/>
      <c r="Z12" s="87">
        <f t="shared" si="13"/>
        <v>0</v>
      </c>
      <c r="AA12" s="4"/>
      <c r="AB12" s="33"/>
      <c r="AC12" s="202" t="str">
        <f t="shared" si="6"/>
        <v>GOOCH.J</v>
      </c>
      <c r="AD12" s="203">
        <f t="shared" si="6"/>
        <v>50860</v>
      </c>
      <c r="AE12" s="204" t="str">
        <f t="shared" si="6"/>
        <v>OAKTREE</v>
      </c>
      <c r="AF12" s="34">
        <f t="shared" si="14"/>
        <v>89.189189189189193</v>
      </c>
      <c r="AG12" s="34">
        <f t="shared" si="15"/>
        <v>89.189189189189193</v>
      </c>
      <c r="AH12" s="34">
        <f t="shared" si="16"/>
        <v>0</v>
      </c>
      <c r="AI12" s="34">
        <f t="shared" si="17"/>
        <v>62.5</v>
      </c>
      <c r="AJ12" s="34">
        <f t="shared" si="18"/>
        <v>68.421052631578945</v>
      </c>
      <c r="AK12" s="34">
        <f t="shared" si="19"/>
        <v>0</v>
      </c>
      <c r="AL12" s="34">
        <f t="shared" si="20"/>
        <v>0</v>
      </c>
      <c r="AM12" s="34">
        <f t="shared" si="21"/>
        <v>0</v>
      </c>
      <c r="AN12" s="8">
        <f t="shared" si="22"/>
        <v>4</v>
      </c>
      <c r="AO12" s="35">
        <f t="shared" si="7"/>
        <v>77.324857752489336</v>
      </c>
      <c r="AP12" s="33"/>
    </row>
    <row r="13" spans="2:42" ht="18" x14ac:dyDescent="0.25">
      <c r="B13" s="138" t="s">
        <v>105</v>
      </c>
      <c r="C13" s="139">
        <v>50053</v>
      </c>
      <c r="D13" s="166" t="s">
        <v>74</v>
      </c>
      <c r="E13" s="134"/>
      <c r="F13" s="29">
        <f t="shared" si="0"/>
        <v>0</v>
      </c>
      <c r="G13" s="30">
        <f t="shared" si="1"/>
        <v>0</v>
      </c>
      <c r="H13" s="31">
        <f t="shared" si="2"/>
        <v>0</v>
      </c>
      <c r="I13" s="108">
        <f t="shared" si="3"/>
        <v>0</v>
      </c>
      <c r="J13" s="106">
        <f t="shared" si="3"/>
        <v>0</v>
      </c>
      <c r="K13" s="88"/>
      <c r="L13" s="82">
        <f t="shared" si="4"/>
        <v>0</v>
      </c>
      <c r="M13" s="89"/>
      <c r="N13" s="90">
        <f t="shared" si="5"/>
        <v>0</v>
      </c>
      <c r="O13" s="89"/>
      <c r="P13" s="90">
        <f t="shared" si="8"/>
        <v>0</v>
      </c>
      <c r="Q13" s="89"/>
      <c r="R13" s="90">
        <f t="shared" si="9"/>
        <v>0</v>
      </c>
      <c r="S13" s="89"/>
      <c r="T13" s="90">
        <f t="shared" si="10"/>
        <v>0</v>
      </c>
      <c r="U13" s="89"/>
      <c r="V13" s="90">
        <f t="shared" si="11"/>
        <v>0</v>
      </c>
      <c r="W13" s="89"/>
      <c r="X13" s="91">
        <f t="shared" si="12"/>
        <v>0</v>
      </c>
      <c r="Y13" s="92"/>
      <c r="Z13" s="87">
        <f t="shared" si="13"/>
        <v>0</v>
      </c>
      <c r="AA13" s="32"/>
      <c r="AB13" s="33"/>
      <c r="AC13" s="202" t="str">
        <f t="shared" si="6"/>
        <v>GOULD.T</v>
      </c>
      <c r="AD13" s="203">
        <f t="shared" si="6"/>
        <v>50053</v>
      </c>
      <c r="AE13" s="204" t="str">
        <f t="shared" si="6"/>
        <v>NELSON</v>
      </c>
      <c r="AF13" s="34">
        <f t="shared" si="14"/>
        <v>0</v>
      </c>
      <c r="AG13" s="34">
        <f t="shared" si="15"/>
        <v>0</v>
      </c>
      <c r="AH13" s="34">
        <f t="shared" si="16"/>
        <v>0</v>
      </c>
      <c r="AI13" s="34">
        <f t="shared" si="17"/>
        <v>0</v>
      </c>
      <c r="AJ13" s="34">
        <f t="shared" si="18"/>
        <v>0</v>
      </c>
      <c r="AK13" s="34">
        <f t="shared" si="19"/>
        <v>0</v>
      </c>
      <c r="AL13" s="34">
        <f t="shared" si="20"/>
        <v>0</v>
      </c>
      <c r="AM13" s="34">
        <f t="shared" si="21"/>
        <v>0</v>
      </c>
      <c r="AN13" s="8">
        <f t="shared" si="22"/>
        <v>0</v>
      </c>
      <c r="AO13" s="35">
        <f t="shared" si="7"/>
        <v>0</v>
      </c>
      <c r="AP13" s="33"/>
    </row>
    <row r="14" spans="2:42" ht="18" x14ac:dyDescent="0.25">
      <c r="B14" s="138" t="s">
        <v>106</v>
      </c>
      <c r="C14" s="139">
        <v>50749</v>
      </c>
      <c r="D14" s="166" t="s">
        <v>69</v>
      </c>
      <c r="E14" s="134"/>
      <c r="F14" s="29">
        <f t="shared" si="0"/>
        <v>0</v>
      </c>
      <c r="G14" s="30">
        <f t="shared" si="1"/>
        <v>0</v>
      </c>
      <c r="H14" s="31">
        <f t="shared" si="2"/>
        <v>0</v>
      </c>
      <c r="I14" s="108">
        <f t="shared" si="3"/>
        <v>0</v>
      </c>
      <c r="J14" s="106">
        <f t="shared" si="3"/>
        <v>0</v>
      </c>
      <c r="K14" s="88"/>
      <c r="L14" s="82">
        <f t="shared" si="4"/>
        <v>0</v>
      </c>
      <c r="M14" s="89"/>
      <c r="N14" s="90">
        <f t="shared" si="5"/>
        <v>0</v>
      </c>
      <c r="O14" s="89"/>
      <c r="P14" s="90">
        <f t="shared" si="8"/>
        <v>0</v>
      </c>
      <c r="Q14" s="89"/>
      <c r="R14" s="90">
        <f t="shared" si="9"/>
        <v>0</v>
      </c>
      <c r="S14" s="89"/>
      <c r="T14" s="90">
        <f t="shared" si="10"/>
        <v>0</v>
      </c>
      <c r="U14" s="89"/>
      <c r="V14" s="90">
        <f t="shared" si="11"/>
        <v>0</v>
      </c>
      <c r="W14" s="89"/>
      <c r="X14" s="91">
        <f t="shared" si="12"/>
        <v>0</v>
      </c>
      <c r="Y14" s="92"/>
      <c r="Z14" s="87">
        <f t="shared" si="13"/>
        <v>0</v>
      </c>
      <c r="AA14" s="32"/>
      <c r="AB14" s="33"/>
      <c r="AC14" s="202" t="str">
        <f t="shared" si="6"/>
        <v>HAMER.C</v>
      </c>
      <c r="AD14" s="203">
        <f t="shared" si="6"/>
        <v>50749</v>
      </c>
      <c r="AE14" s="204" t="str">
        <f t="shared" si="6"/>
        <v>TONDU</v>
      </c>
      <c r="AF14" s="34">
        <f t="shared" si="14"/>
        <v>0</v>
      </c>
      <c r="AG14" s="34">
        <f t="shared" si="15"/>
        <v>0</v>
      </c>
      <c r="AH14" s="34">
        <f t="shared" si="16"/>
        <v>0</v>
      </c>
      <c r="AI14" s="34">
        <f t="shared" si="17"/>
        <v>0</v>
      </c>
      <c r="AJ14" s="34">
        <f t="shared" si="18"/>
        <v>0</v>
      </c>
      <c r="AK14" s="34">
        <f t="shared" si="19"/>
        <v>0</v>
      </c>
      <c r="AL14" s="34">
        <f t="shared" si="20"/>
        <v>0</v>
      </c>
      <c r="AM14" s="34">
        <f t="shared" si="21"/>
        <v>0</v>
      </c>
      <c r="AN14" s="8">
        <f t="shared" si="22"/>
        <v>0</v>
      </c>
      <c r="AO14" s="35">
        <f t="shared" si="7"/>
        <v>0</v>
      </c>
      <c r="AP14" s="33"/>
    </row>
    <row r="15" spans="2:42" ht="18" x14ac:dyDescent="0.25">
      <c r="B15" s="138" t="s">
        <v>107</v>
      </c>
      <c r="C15" s="139">
        <v>50844</v>
      </c>
      <c r="D15" s="166" t="s">
        <v>81</v>
      </c>
      <c r="E15" s="134"/>
      <c r="F15" s="29">
        <f t="shared" si="0"/>
        <v>0</v>
      </c>
      <c r="G15" s="30">
        <f t="shared" si="1"/>
        <v>0</v>
      </c>
      <c r="H15" s="31">
        <f t="shared" si="2"/>
        <v>0</v>
      </c>
      <c r="I15" s="108">
        <f t="shared" si="3"/>
        <v>0</v>
      </c>
      <c r="J15" s="106">
        <f t="shared" si="3"/>
        <v>0</v>
      </c>
      <c r="K15" s="88"/>
      <c r="L15" s="82">
        <f t="shared" si="4"/>
        <v>0</v>
      </c>
      <c r="M15" s="89"/>
      <c r="N15" s="90">
        <f t="shared" si="5"/>
        <v>0</v>
      </c>
      <c r="O15" s="89"/>
      <c r="P15" s="90">
        <f t="shared" si="8"/>
        <v>0</v>
      </c>
      <c r="Q15" s="89"/>
      <c r="R15" s="90">
        <f t="shared" si="9"/>
        <v>0</v>
      </c>
      <c r="S15" s="89"/>
      <c r="T15" s="90">
        <f t="shared" si="10"/>
        <v>0</v>
      </c>
      <c r="U15" s="89"/>
      <c r="V15" s="90">
        <f t="shared" si="11"/>
        <v>0</v>
      </c>
      <c r="W15" s="89"/>
      <c r="X15" s="91">
        <f t="shared" si="12"/>
        <v>0</v>
      </c>
      <c r="Y15" s="92"/>
      <c r="Z15" s="87">
        <f t="shared" si="13"/>
        <v>0</v>
      </c>
      <c r="AA15" s="32"/>
      <c r="AB15" s="33"/>
      <c r="AC15" s="202" t="str">
        <f t="shared" si="6"/>
        <v>HAMMOND.P</v>
      </c>
      <c r="AD15" s="203">
        <f t="shared" si="6"/>
        <v>50844</v>
      </c>
      <c r="AE15" s="204" t="str">
        <f t="shared" si="6"/>
        <v>CASTLETON</v>
      </c>
      <c r="AF15" s="34">
        <f t="shared" si="14"/>
        <v>0</v>
      </c>
      <c r="AG15" s="34">
        <f t="shared" si="15"/>
        <v>0</v>
      </c>
      <c r="AH15" s="34">
        <f t="shared" si="16"/>
        <v>0</v>
      </c>
      <c r="AI15" s="34">
        <f t="shared" si="17"/>
        <v>0</v>
      </c>
      <c r="AJ15" s="34">
        <f t="shared" si="18"/>
        <v>0</v>
      </c>
      <c r="AK15" s="34">
        <f t="shared" si="19"/>
        <v>0</v>
      </c>
      <c r="AL15" s="34">
        <f t="shared" si="20"/>
        <v>0</v>
      </c>
      <c r="AM15" s="34">
        <f t="shared" si="21"/>
        <v>0</v>
      </c>
      <c r="AN15" s="8">
        <f t="shared" si="22"/>
        <v>0</v>
      </c>
      <c r="AO15" s="35">
        <f t="shared" si="7"/>
        <v>0</v>
      </c>
      <c r="AP15" s="33"/>
    </row>
    <row r="16" spans="2:42" ht="18" x14ac:dyDescent="0.25">
      <c r="B16" s="138" t="s">
        <v>109</v>
      </c>
      <c r="C16" s="139">
        <v>50094</v>
      </c>
      <c r="D16" s="166" t="s">
        <v>69</v>
      </c>
      <c r="E16" s="357" t="s">
        <v>81</v>
      </c>
      <c r="F16" s="29">
        <f t="shared" si="0"/>
        <v>94.594594594594597</v>
      </c>
      <c r="G16" s="30">
        <f t="shared" si="1"/>
        <v>94.594594594594597</v>
      </c>
      <c r="H16" s="31">
        <f t="shared" si="2"/>
        <v>6</v>
      </c>
      <c r="I16" s="108">
        <f t="shared" si="3"/>
        <v>1</v>
      </c>
      <c r="J16" s="106">
        <f t="shared" si="3"/>
        <v>94.594594594594597</v>
      </c>
      <c r="K16" s="88"/>
      <c r="L16" s="82">
        <f t="shared" si="4"/>
        <v>0</v>
      </c>
      <c r="M16" s="89">
        <v>35</v>
      </c>
      <c r="N16" s="90">
        <f t="shared" si="5"/>
        <v>94.594594594594597</v>
      </c>
      <c r="O16" s="89"/>
      <c r="P16" s="90">
        <f t="shared" si="8"/>
        <v>0</v>
      </c>
      <c r="Q16" s="89"/>
      <c r="R16" s="90">
        <f t="shared" si="9"/>
        <v>0</v>
      </c>
      <c r="S16" s="89"/>
      <c r="T16" s="90">
        <f t="shared" si="10"/>
        <v>0</v>
      </c>
      <c r="U16" s="89"/>
      <c r="V16" s="90">
        <f t="shared" si="11"/>
        <v>0</v>
      </c>
      <c r="W16" s="89"/>
      <c r="X16" s="91">
        <f t="shared" si="12"/>
        <v>0</v>
      </c>
      <c r="Y16" s="92"/>
      <c r="Z16" s="87">
        <f t="shared" si="13"/>
        <v>0</v>
      </c>
      <c r="AA16" s="32"/>
      <c r="AB16" s="33"/>
      <c r="AC16" s="202" t="str">
        <f t="shared" si="6"/>
        <v>HORROCKS.D</v>
      </c>
      <c r="AD16" s="203">
        <f t="shared" si="6"/>
        <v>50094</v>
      </c>
      <c r="AE16" s="204" t="str">
        <f t="shared" si="6"/>
        <v>TONDU</v>
      </c>
      <c r="AF16" s="34">
        <f t="shared" si="14"/>
        <v>0</v>
      </c>
      <c r="AG16" s="34">
        <f t="shared" si="15"/>
        <v>94.594594594594597</v>
      </c>
      <c r="AH16" s="34">
        <f t="shared" si="16"/>
        <v>0</v>
      </c>
      <c r="AI16" s="34">
        <f t="shared" si="17"/>
        <v>0</v>
      </c>
      <c r="AJ16" s="34">
        <f t="shared" si="18"/>
        <v>0</v>
      </c>
      <c r="AK16" s="34">
        <f t="shared" si="19"/>
        <v>0</v>
      </c>
      <c r="AL16" s="34">
        <f t="shared" si="20"/>
        <v>0</v>
      </c>
      <c r="AM16" s="34">
        <f t="shared" si="21"/>
        <v>0</v>
      </c>
      <c r="AN16" s="8">
        <f t="shared" si="22"/>
        <v>1</v>
      </c>
      <c r="AO16" s="35">
        <f t="shared" si="7"/>
        <v>94.594594594594597</v>
      </c>
      <c r="AP16" s="33"/>
    </row>
    <row r="17" spans="2:42" ht="18" x14ac:dyDescent="0.25">
      <c r="B17" s="312" t="s">
        <v>110</v>
      </c>
      <c r="C17" s="170">
        <v>50641</v>
      </c>
      <c r="D17" s="347" t="s">
        <v>69</v>
      </c>
      <c r="E17" s="134"/>
      <c r="F17" s="29">
        <f t="shared" si="0"/>
        <v>0</v>
      </c>
      <c r="G17" s="30">
        <f t="shared" si="1"/>
        <v>0</v>
      </c>
      <c r="H17" s="31">
        <f t="shared" si="2"/>
        <v>0</v>
      </c>
      <c r="I17" s="108">
        <f t="shared" si="3"/>
        <v>0</v>
      </c>
      <c r="J17" s="106">
        <f t="shared" si="3"/>
        <v>0</v>
      </c>
      <c r="K17" s="88"/>
      <c r="L17" s="82">
        <f t="shared" si="4"/>
        <v>0</v>
      </c>
      <c r="M17" s="89"/>
      <c r="N17" s="90">
        <f t="shared" si="5"/>
        <v>0</v>
      </c>
      <c r="O17" s="89"/>
      <c r="P17" s="90">
        <f t="shared" si="8"/>
        <v>0</v>
      </c>
      <c r="Q17" s="89"/>
      <c r="R17" s="90">
        <f t="shared" si="9"/>
        <v>0</v>
      </c>
      <c r="S17" s="89"/>
      <c r="T17" s="90">
        <f t="shared" si="10"/>
        <v>0</v>
      </c>
      <c r="U17" s="89"/>
      <c r="V17" s="90">
        <f t="shared" si="11"/>
        <v>0</v>
      </c>
      <c r="W17" s="89"/>
      <c r="X17" s="91">
        <f t="shared" si="12"/>
        <v>0</v>
      </c>
      <c r="Y17" s="92"/>
      <c r="Z17" s="87">
        <f t="shared" si="13"/>
        <v>0</v>
      </c>
      <c r="AA17" s="32"/>
      <c r="AB17" s="33"/>
      <c r="AC17" s="202" t="str">
        <f t="shared" si="6"/>
        <v>JACOB.P</v>
      </c>
      <c r="AD17" s="203">
        <f t="shared" si="6"/>
        <v>50641</v>
      </c>
      <c r="AE17" s="204" t="str">
        <f t="shared" si="6"/>
        <v>TONDU</v>
      </c>
      <c r="AF17" s="34">
        <f t="shared" si="14"/>
        <v>0</v>
      </c>
      <c r="AG17" s="34">
        <f t="shared" si="15"/>
        <v>0</v>
      </c>
      <c r="AH17" s="34">
        <f t="shared" si="16"/>
        <v>0</v>
      </c>
      <c r="AI17" s="34">
        <f t="shared" si="17"/>
        <v>0</v>
      </c>
      <c r="AJ17" s="34">
        <f t="shared" si="18"/>
        <v>0</v>
      </c>
      <c r="AK17" s="34">
        <f t="shared" si="19"/>
        <v>0</v>
      </c>
      <c r="AL17" s="34">
        <f t="shared" si="20"/>
        <v>0</v>
      </c>
      <c r="AM17" s="34">
        <f t="shared" si="21"/>
        <v>0</v>
      </c>
      <c r="AN17" s="8">
        <f t="shared" si="22"/>
        <v>0</v>
      </c>
      <c r="AO17" s="35">
        <f t="shared" si="7"/>
        <v>0</v>
      </c>
      <c r="AP17" s="33"/>
    </row>
    <row r="18" spans="2:42" ht="18" x14ac:dyDescent="0.25">
      <c r="B18" s="138" t="s">
        <v>111</v>
      </c>
      <c r="C18" s="139">
        <v>50502</v>
      </c>
      <c r="D18" s="166" t="s">
        <v>81</v>
      </c>
      <c r="E18" s="134"/>
      <c r="F18" s="29">
        <f t="shared" si="0"/>
        <v>0</v>
      </c>
      <c r="G18" s="30">
        <f t="shared" si="1"/>
        <v>0</v>
      </c>
      <c r="H18" s="31">
        <f t="shared" si="2"/>
        <v>0</v>
      </c>
      <c r="I18" s="108">
        <f t="shared" si="3"/>
        <v>0</v>
      </c>
      <c r="J18" s="106">
        <f t="shared" si="3"/>
        <v>0</v>
      </c>
      <c r="K18" s="88"/>
      <c r="L18" s="82">
        <f t="shared" si="4"/>
        <v>0</v>
      </c>
      <c r="M18" s="89"/>
      <c r="N18" s="90">
        <f t="shared" si="5"/>
        <v>0</v>
      </c>
      <c r="O18" s="89"/>
      <c r="P18" s="90">
        <f t="shared" si="8"/>
        <v>0</v>
      </c>
      <c r="Q18" s="89"/>
      <c r="R18" s="90">
        <f t="shared" si="9"/>
        <v>0</v>
      </c>
      <c r="S18" s="89"/>
      <c r="T18" s="90">
        <f t="shared" si="10"/>
        <v>0</v>
      </c>
      <c r="U18" s="89"/>
      <c r="V18" s="90">
        <f t="shared" si="11"/>
        <v>0</v>
      </c>
      <c r="W18" s="89"/>
      <c r="X18" s="91">
        <f t="shared" si="12"/>
        <v>0</v>
      </c>
      <c r="Y18" s="92"/>
      <c r="Z18" s="87">
        <f t="shared" si="13"/>
        <v>0</v>
      </c>
      <c r="AA18" s="32"/>
      <c r="AB18" s="33"/>
      <c r="AC18" s="202" t="str">
        <f t="shared" si="6"/>
        <v>LONG.M</v>
      </c>
      <c r="AD18" s="203">
        <f t="shared" si="6"/>
        <v>50502</v>
      </c>
      <c r="AE18" s="204" t="str">
        <f t="shared" si="6"/>
        <v>CASTLETON</v>
      </c>
      <c r="AF18" s="34">
        <f t="shared" si="14"/>
        <v>0</v>
      </c>
      <c r="AG18" s="34">
        <f t="shared" si="15"/>
        <v>0</v>
      </c>
      <c r="AH18" s="34">
        <f t="shared" si="16"/>
        <v>0</v>
      </c>
      <c r="AI18" s="34">
        <f t="shared" si="17"/>
        <v>0</v>
      </c>
      <c r="AJ18" s="34">
        <f t="shared" si="18"/>
        <v>0</v>
      </c>
      <c r="AK18" s="34">
        <f t="shared" si="19"/>
        <v>0</v>
      </c>
      <c r="AL18" s="34">
        <f t="shared" si="20"/>
        <v>0</v>
      </c>
      <c r="AM18" s="34">
        <f t="shared" si="21"/>
        <v>0</v>
      </c>
      <c r="AN18" s="8">
        <f t="shared" si="22"/>
        <v>0</v>
      </c>
      <c r="AO18" s="35">
        <f t="shared" si="7"/>
        <v>0</v>
      </c>
      <c r="AP18" s="33"/>
    </row>
    <row r="19" spans="2:42" ht="18" x14ac:dyDescent="0.25">
      <c r="B19" s="138" t="s">
        <v>112</v>
      </c>
      <c r="C19" s="139">
        <v>50249</v>
      </c>
      <c r="D19" s="166" t="s">
        <v>66</v>
      </c>
      <c r="E19" s="134"/>
      <c r="F19" s="29">
        <f t="shared" si="0"/>
        <v>0</v>
      </c>
      <c r="G19" s="30">
        <f t="shared" si="1"/>
        <v>0</v>
      </c>
      <c r="H19" s="31">
        <f t="shared" si="2"/>
        <v>0</v>
      </c>
      <c r="I19" s="108">
        <f t="shared" si="3"/>
        <v>0</v>
      </c>
      <c r="J19" s="106">
        <f t="shared" si="3"/>
        <v>0</v>
      </c>
      <c r="K19" s="88"/>
      <c r="L19" s="82">
        <f t="shared" si="4"/>
        <v>0</v>
      </c>
      <c r="M19" s="89"/>
      <c r="N19" s="90">
        <f t="shared" si="5"/>
        <v>0</v>
      </c>
      <c r="O19" s="89"/>
      <c r="P19" s="90">
        <f t="shared" si="8"/>
        <v>0</v>
      </c>
      <c r="Q19" s="89"/>
      <c r="R19" s="90">
        <f t="shared" si="9"/>
        <v>0</v>
      </c>
      <c r="S19" s="89"/>
      <c r="T19" s="90">
        <f t="shared" si="10"/>
        <v>0</v>
      </c>
      <c r="U19" s="89"/>
      <c r="V19" s="90">
        <f t="shared" si="11"/>
        <v>0</v>
      </c>
      <c r="W19" s="89"/>
      <c r="X19" s="91">
        <f t="shared" si="12"/>
        <v>0</v>
      </c>
      <c r="Y19" s="92"/>
      <c r="Z19" s="87">
        <f t="shared" si="13"/>
        <v>0</v>
      </c>
      <c r="AA19" s="32"/>
      <c r="AB19" s="33"/>
      <c r="AC19" s="202" t="str">
        <f t="shared" si="6"/>
        <v>MATHOULIN.K</v>
      </c>
      <c r="AD19" s="203">
        <f t="shared" si="6"/>
        <v>50249</v>
      </c>
      <c r="AE19" s="204" t="str">
        <f t="shared" si="6"/>
        <v>OAKTREE</v>
      </c>
      <c r="AF19" s="34">
        <f t="shared" si="14"/>
        <v>0</v>
      </c>
      <c r="AG19" s="34">
        <f t="shared" si="15"/>
        <v>0</v>
      </c>
      <c r="AH19" s="34">
        <f t="shared" si="16"/>
        <v>0</v>
      </c>
      <c r="AI19" s="34">
        <f t="shared" si="17"/>
        <v>0</v>
      </c>
      <c r="AJ19" s="34">
        <f t="shared" si="18"/>
        <v>0</v>
      </c>
      <c r="AK19" s="34">
        <f t="shared" si="19"/>
        <v>0</v>
      </c>
      <c r="AL19" s="34">
        <f t="shared" si="20"/>
        <v>0</v>
      </c>
      <c r="AM19" s="34">
        <f t="shared" si="21"/>
        <v>0</v>
      </c>
      <c r="AN19" s="8">
        <f t="shared" si="22"/>
        <v>0</v>
      </c>
      <c r="AO19" s="35">
        <f t="shared" si="7"/>
        <v>0</v>
      </c>
      <c r="AP19" s="33"/>
    </row>
    <row r="20" spans="2:42" ht="18" x14ac:dyDescent="0.25">
      <c r="B20" s="138" t="s">
        <v>113</v>
      </c>
      <c r="C20" s="139">
        <v>50554</v>
      </c>
      <c r="D20" s="166" t="s">
        <v>87</v>
      </c>
      <c r="E20" s="134"/>
      <c r="F20" s="29">
        <f t="shared" si="0"/>
        <v>0</v>
      </c>
      <c r="G20" s="30">
        <f t="shared" si="1"/>
        <v>0</v>
      </c>
      <c r="H20" s="31">
        <f t="shared" si="2"/>
        <v>0</v>
      </c>
      <c r="I20" s="108">
        <f t="shared" si="3"/>
        <v>0</v>
      </c>
      <c r="J20" s="106">
        <f t="shared" si="3"/>
        <v>0</v>
      </c>
      <c r="K20" s="88"/>
      <c r="L20" s="82">
        <f t="shared" si="4"/>
        <v>0</v>
      </c>
      <c r="M20" s="89"/>
      <c r="N20" s="90">
        <f t="shared" si="5"/>
        <v>0</v>
      </c>
      <c r="O20" s="89"/>
      <c r="P20" s="90">
        <f t="shared" si="8"/>
        <v>0</v>
      </c>
      <c r="Q20" s="89"/>
      <c r="R20" s="90">
        <f t="shared" si="9"/>
        <v>0</v>
      </c>
      <c r="S20" s="89"/>
      <c r="T20" s="90">
        <f t="shared" si="10"/>
        <v>0</v>
      </c>
      <c r="U20" s="89"/>
      <c r="V20" s="90">
        <f t="shared" si="11"/>
        <v>0</v>
      </c>
      <c r="W20" s="89"/>
      <c r="X20" s="91">
        <f t="shared" si="12"/>
        <v>0</v>
      </c>
      <c r="Y20" s="92"/>
      <c r="Z20" s="87">
        <f t="shared" si="13"/>
        <v>0</v>
      </c>
      <c r="AA20" s="32"/>
      <c r="AB20" s="33"/>
      <c r="AC20" s="202" t="str">
        <f t="shared" si="6"/>
        <v>MORGAN.C</v>
      </c>
      <c r="AD20" s="203">
        <f t="shared" si="6"/>
        <v>50554</v>
      </c>
      <c r="AE20" s="204" t="str">
        <f t="shared" si="6"/>
        <v>B/GWENT</v>
      </c>
      <c r="AF20" s="34">
        <f t="shared" si="14"/>
        <v>0</v>
      </c>
      <c r="AG20" s="34">
        <f t="shared" si="15"/>
        <v>0</v>
      </c>
      <c r="AH20" s="34">
        <f t="shared" si="16"/>
        <v>0</v>
      </c>
      <c r="AI20" s="34">
        <f t="shared" si="17"/>
        <v>0</v>
      </c>
      <c r="AJ20" s="34">
        <f t="shared" si="18"/>
        <v>0</v>
      </c>
      <c r="AK20" s="34">
        <f t="shared" si="19"/>
        <v>0</v>
      </c>
      <c r="AL20" s="34">
        <f t="shared" si="20"/>
        <v>0</v>
      </c>
      <c r="AM20" s="34">
        <f t="shared" si="21"/>
        <v>0</v>
      </c>
      <c r="AN20" s="8">
        <f t="shared" si="22"/>
        <v>0</v>
      </c>
      <c r="AO20" s="35">
        <f t="shared" si="7"/>
        <v>0</v>
      </c>
      <c r="AP20" s="33"/>
    </row>
    <row r="21" spans="2:42" ht="18" x14ac:dyDescent="0.25">
      <c r="B21" s="138" t="s">
        <v>114</v>
      </c>
      <c r="C21" s="139">
        <v>50859</v>
      </c>
      <c r="D21" s="166" t="s">
        <v>87</v>
      </c>
      <c r="E21" s="357" t="s">
        <v>48</v>
      </c>
      <c r="F21" s="29">
        <f t="shared" si="0"/>
        <v>138.83928571428572</v>
      </c>
      <c r="G21" s="30">
        <f t="shared" si="1"/>
        <v>138.83928571428572</v>
      </c>
      <c r="H21" s="31">
        <f t="shared" si="2"/>
        <v>5</v>
      </c>
      <c r="I21" s="108">
        <f t="shared" si="3"/>
        <v>2</v>
      </c>
      <c r="J21" s="106">
        <f t="shared" si="3"/>
        <v>69.419642857142861</v>
      </c>
      <c r="K21" s="88"/>
      <c r="L21" s="82">
        <f t="shared" si="4"/>
        <v>0</v>
      </c>
      <c r="M21" s="89"/>
      <c r="N21" s="90">
        <f t="shared" si="5"/>
        <v>0</v>
      </c>
      <c r="O21" s="89">
        <v>30</v>
      </c>
      <c r="P21" s="90">
        <f t="shared" si="8"/>
        <v>85.714285714285708</v>
      </c>
      <c r="Q21" s="89">
        <v>17</v>
      </c>
      <c r="R21" s="90">
        <f t="shared" si="9"/>
        <v>53.125</v>
      </c>
      <c r="S21" s="89"/>
      <c r="T21" s="90">
        <f t="shared" si="10"/>
        <v>0</v>
      </c>
      <c r="U21" s="89"/>
      <c r="V21" s="90">
        <f t="shared" si="11"/>
        <v>0</v>
      </c>
      <c r="W21" s="89"/>
      <c r="X21" s="91">
        <f t="shared" si="12"/>
        <v>0</v>
      </c>
      <c r="Y21" s="92"/>
      <c r="Z21" s="87">
        <f t="shared" si="13"/>
        <v>0</v>
      </c>
      <c r="AA21" s="32"/>
      <c r="AB21" s="33"/>
      <c r="AC21" s="202" t="str">
        <f t="shared" si="6"/>
        <v>MORGAN.N</v>
      </c>
      <c r="AD21" s="203">
        <f t="shared" si="6"/>
        <v>50859</v>
      </c>
      <c r="AE21" s="204" t="str">
        <f t="shared" si="6"/>
        <v>B/GWENT</v>
      </c>
      <c r="AF21" s="34">
        <f t="shared" si="14"/>
        <v>0</v>
      </c>
      <c r="AG21" s="34">
        <f t="shared" si="15"/>
        <v>0</v>
      </c>
      <c r="AH21" s="34">
        <f t="shared" si="16"/>
        <v>85.714285714285708</v>
      </c>
      <c r="AI21" s="34">
        <f t="shared" si="17"/>
        <v>53.125</v>
      </c>
      <c r="AJ21" s="34">
        <f t="shared" si="18"/>
        <v>0</v>
      </c>
      <c r="AK21" s="34">
        <f t="shared" si="19"/>
        <v>0</v>
      </c>
      <c r="AL21" s="34">
        <f t="shared" si="20"/>
        <v>0</v>
      </c>
      <c r="AM21" s="34">
        <f t="shared" si="21"/>
        <v>0</v>
      </c>
      <c r="AN21" s="8">
        <f t="shared" si="22"/>
        <v>2</v>
      </c>
      <c r="AO21" s="35">
        <f t="shared" si="7"/>
        <v>69.419642857142861</v>
      </c>
      <c r="AP21" s="33"/>
    </row>
    <row r="22" spans="2:42" ht="18" x14ac:dyDescent="0.25">
      <c r="B22" s="138" t="s">
        <v>115</v>
      </c>
      <c r="C22" s="139">
        <v>50054</v>
      </c>
      <c r="D22" s="166" t="s">
        <v>48</v>
      </c>
      <c r="E22" s="134"/>
      <c r="F22" s="29">
        <f t="shared" si="0"/>
        <v>0</v>
      </c>
      <c r="G22" s="30">
        <f t="shared" si="1"/>
        <v>0</v>
      </c>
      <c r="H22" s="31">
        <f t="shared" si="2"/>
        <v>0</v>
      </c>
      <c r="I22" s="108">
        <f t="shared" si="3"/>
        <v>0</v>
      </c>
      <c r="J22" s="106">
        <f t="shared" si="3"/>
        <v>0</v>
      </c>
      <c r="K22" s="88"/>
      <c r="L22" s="82">
        <f t="shared" si="4"/>
        <v>0</v>
      </c>
      <c r="M22" s="89"/>
      <c r="N22" s="90">
        <f t="shared" si="5"/>
        <v>0</v>
      </c>
      <c r="O22" s="89"/>
      <c r="P22" s="90">
        <f t="shared" si="8"/>
        <v>0</v>
      </c>
      <c r="Q22" s="89"/>
      <c r="R22" s="90">
        <f t="shared" si="9"/>
        <v>0</v>
      </c>
      <c r="S22" s="89"/>
      <c r="T22" s="90">
        <f t="shared" si="10"/>
        <v>0</v>
      </c>
      <c r="U22" s="89"/>
      <c r="V22" s="90">
        <f t="shared" si="11"/>
        <v>0</v>
      </c>
      <c r="W22" s="89"/>
      <c r="X22" s="91">
        <f t="shared" si="12"/>
        <v>0</v>
      </c>
      <c r="Y22" s="92"/>
      <c r="Z22" s="87">
        <f t="shared" si="13"/>
        <v>0</v>
      </c>
      <c r="AA22" s="32"/>
      <c r="AB22" s="33"/>
      <c r="AC22" s="202" t="str">
        <f t="shared" si="6"/>
        <v>MORTLOCK.J</v>
      </c>
      <c r="AD22" s="203">
        <f t="shared" si="6"/>
        <v>50054</v>
      </c>
      <c r="AE22" s="204" t="str">
        <f t="shared" si="6"/>
        <v>QUARRY</v>
      </c>
      <c r="AF22" s="34">
        <f t="shared" si="14"/>
        <v>0</v>
      </c>
      <c r="AG22" s="34">
        <f t="shared" si="15"/>
        <v>0</v>
      </c>
      <c r="AH22" s="34">
        <f t="shared" si="16"/>
        <v>0</v>
      </c>
      <c r="AI22" s="34">
        <f t="shared" si="17"/>
        <v>0</v>
      </c>
      <c r="AJ22" s="34">
        <f t="shared" si="18"/>
        <v>0</v>
      </c>
      <c r="AK22" s="34">
        <f t="shared" si="19"/>
        <v>0</v>
      </c>
      <c r="AL22" s="34">
        <f t="shared" si="20"/>
        <v>0</v>
      </c>
      <c r="AM22" s="34">
        <f t="shared" si="21"/>
        <v>0</v>
      </c>
      <c r="AN22" s="8">
        <f t="shared" si="22"/>
        <v>0</v>
      </c>
      <c r="AO22" s="35">
        <f t="shared" si="7"/>
        <v>0</v>
      </c>
      <c r="AP22" s="33"/>
    </row>
    <row r="23" spans="2:42" ht="18" x14ac:dyDescent="0.25">
      <c r="B23" s="138" t="s">
        <v>116</v>
      </c>
      <c r="C23" s="139">
        <v>50942</v>
      </c>
      <c r="D23" s="166" t="s">
        <v>87</v>
      </c>
      <c r="E23" s="357" t="s">
        <v>48</v>
      </c>
      <c r="F23" s="29">
        <f t="shared" si="0"/>
        <v>285.78096423491161</v>
      </c>
      <c r="G23" s="30">
        <f t="shared" si="1"/>
        <v>285.78096423491161</v>
      </c>
      <c r="H23" s="31">
        <f t="shared" si="2"/>
        <v>3</v>
      </c>
      <c r="I23" s="108">
        <f t="shared" si="3"/>
        <v>4</v>
      </c>
      <c r="J23" s="106">
        <f t="shared" si="3"/>
        <v>71.445241058727902</v>
      </c>
      <c r="K23" s="88"/>
      <c r="L23" s="82">
        <f t="shared" si="4"/>
        <v>0</v>
      </c>
      <c r="M23" s="89">
        <v>31</v>
      </c>
      <c r="N23" s="90">
        <f t="shared" si="5"/>
        <v>83.78378378378379</v>
      </c>
      <c r="O23" s="89">
        <v>30</v>
      </c>
      <c r="P23" s="90">
        <f t="shared" si="8"/>
        <v>85.714285714285708</v>
      </c>
      <c r="Q23" s="89">
        <v>17</v>
      </c>
      <c r="R23" s="90">
        <f t="shared" si="9"/>
        <v>53.125</v>
      </c>
      <c r="S23" s="89">
        <v>24</v>
      </c>
      <c r="T23" s="90">
        <f t="shared" si="10"/>
        <v>63.157894736842103</v>
      </c>
      <c r="U23" s="89"/>
      <c r="V23" s="90">
        <f t="shared" si="11"/>
        <v>0</v>
      </c>
      <c r="W23" s="89"/>
      <c r="X23" s="91">
        <f t="shared" si="12"/>
        <v>0</v>
      </c>
      <c r="Y23" s="92"/>
      <c r="Z23" s="87">
        <f t="shared" si="13"/>
        <v>0</v>
      </c>
      <c r="AA23" s="32"/>
      <c r="AB23" s="33"/>
      <c r="AC23" s="202" t="str">
        <f t="shared" si="6"/>
        <v>O'CALLAGHAN.J</v>
      </c>
      <c r="AD23" s="203">
        <f t="shared" si="6"/>
        <v>50942</v>
      </c>
      <c r="AE23" s="204" t="str">
        <f t="shared" si="6"/>
        <v>B/GWENT</v>
      </c>
      <c r="AF23" s="34">
        <f t="shared" si="14"/>
        <v>0</v>
      </c>
      <c r="AG23" s="34">
        <f t="shared" si="15"/>
        <v>83.78378378378379</v>
      </c>
      <c r="AH23" s="34">
        <f t="shared" si="16"/>
        <v>85.714285714285708</v>
      </c>
      <c r="AI23" s="34">
        <f t="shared" si="17"/>
        <v>53.125</v>
      </c>
      <c r="AJ23" s="34">
        <f t="shared" si="18"/>
        <v>63.157894736842103</v>
      </c>
      <c r="AK23" s="34">
        <f t="shared" si="19"/>
        <v>0</v>
      </c>
      <c r="AL23" s="34">
        <f t="shared" si="20"/>
        <v>0</v>
      </c>
      <c r="AM23" s="34">
        <f t="shared" si="21"/>
        <v>0</v>
      </c>
      <c r="AN23" s="8">
        <f t="shared" si="22"/>
        <v>4</v>
      </c>
      <c r="AO23" s="35">
        <f t="shared" si="7"/>
        <v>71.445241058727902</v>
      </c>
      <c r="AP23" s="33"/>
    </row>
    <row r="24" spans="2:42" ht="18" x14ac:dyDescent="0.25">
      <c r="B24" s="138" t="s">
        <v>117</v>
      </c>
      <c r="C24" s="139">
        <v>50871</v>
      </c>
      <c r="D24" s="166" t="s">
        <v>81</v>
      </c>
      <c r="E24" s="357" t="s">
        <v>81</v>
      </c>
      <c r="F24" s="29">
        <f t="shared" si="0"/>
        <v>291.54440154440152</v>
      </c>
      <c r="G24" s="30">
        <f t="shared" si="1"/>
        <v>291.54440154440152</v>
      </c>
      <c r="H24" s="31">
        <f t="shared" si="2"/>
        <v>2</v>
      </c>
      <c r="I24" s="108">
        <f t="shared" si="3"/>
        <v>4</v>
      </c>
      <c r="J24" s="106">
        <f t="shared" si="3"/>
        <v>72.886100386100381</v>
      </c>
      <c r="K24" s="88">
        <v>29</v>
      </c>
      <c r="L24" s="82">
        <f t="shared" si="4"/>
        <v>78.378378378378372</v>
      </c>
      <c r="M24" s="89">
        <v>35</v>
      </c>
      <c r="N24" s="90">
        <f t="shared" si="5"/>
        <v>94.594594594594597</v>
      </c>
      <c r="O24" s="89">
        <v>24</v>
      </c>
      <c r="P24" s="90">
        <f t="shared" si="8"/>
        <v>68.571428571428569</v>
      </c>
      <c r="Q24" s="89">
        <v>16</v>
      </c>
      <c r="R24" s="90">
        <f t="shared" si="9"/>
        <v>50</v>
      </c>
      <c r="S24" s="89"/>
      <c r="T24" s="90">
        <f t="shared" si="10"/>
        <v>0</v>
      </c>
      <c r="U24" s="89"/>
      <c r="V24" s="90">
        <f t="shared" si="11"/>
        <v>0</v>
      </c>
      <c r="W24" s="89"/>
      <c r="X24" s="91">
        <f t="shared" si="12"/>
        <v>0</v>
      </c>
      <c r="Y24" s="92"/>
      <c r="Z24" s="87">
        <f t="shared" si="13"/>
        <v>0</v>
      </c>
      <c r="AA24" s="32"/>
      <c r="AB24" s="33"/>
      <c r="AC24" s="202" t="str">
        <f t="shared" si="6"/>
        <v>SHELDON.S</v>
      </c>
      <c r="AD24" s="203">
        <f t="shared" si="6"/>
        <v>50871</v>
      </c>
      <c r="AE24" s="204" t="str">
        <f t="shared" si="6"/>
        <v>CASTLETON</v>
      </c>
      <c r="AF24" s="34">
        <f t="shared" si="14"/>
        <v>78.378378378378372</v>
      </c>
      <c r="AG24" s="34">
        <f t="shared" si="15"/>
        <v>94.594594594594597</v>
      </c>
      <c r="AH24" s="34">
        <f t="shared" si="16"/>
        <v>68.571428571428569</v>
      </c>
      <c r="AI24" s="34">
        <f t="shared" si="17"/>
        <v>50</v>
      </c>
      <c r="AJ24" s="34">
        <f t="shared" si="18"/>
        <v>0</v>
      </c>
      <c r="AK24" s="34">
        <f t="shared" si="19"/>
        <v>0</v>
      </c>
      <c r="AL24" s="34">
        <f t="shared" si="20"/>
        <v>0</v>
      </c>
      <c r="AM24" s="34">
        <f t="shared" si="21"/>
        <v>0</v>
      </c>
      <c r="AN24" s="8">
        <f t="shared" si="22"/>
        <v>4</v>
      </c>
      <c r="AO24" s="35">
        <f t="shared" si="7"/>
        <v>72.886100386100381</v>
      </c>
      <c r="AP24" s="33"/>
    </row>
    <row r="25" spans="2:42" ht="18" x14ac:dyDescent="0.25">
      <c r="B25" s="312" t="s">
        <v>118</v>
      </c>
      <c r="C25" s="170">
        <v>59041</v>
      </c>
      <c r="D25" s="303" t="s">
        <v>87</v>
      </c>
      <c r="E25" s="134"/>
      <c r="F25" s="29">
        <f t="shared" si="0"/>
        <v>273.94889250152409</v>
      </c>
      <c r="G25" s="30">
        <f t="shared" si="1"/>
        <v>273.94889250152409</v>
      </c>
      <c r="H25" s="31">
        <f t="shared" si="2"/>
        <v>4</v>
      </c>
      <c r="I25" s="108">
        <f t="shared" si="3"/>
        <v>4</v>
      </c>
      <c r="J25" s="106">
        <f t="shared" si="3"/>
        <v>68.487223125381021</v>
      </c>
      <c r="K25" s="88"/>
      <c r="L25" s="82">
        <f t="shared" si="4"/>
        <v>0</v>
      </c>
      <c r="M25" s="89">
        <v>32</v>
      </c>
      <c r="N25" s="90">
        <f t="shared" si="5"/>
        <v>86.486486486486484</v>
      </c>
      <c r="O25" s="89">
        <v>29</v>
      </c>
      <c r="P25" s="90">
        <f t="shared" si="8"/>
        <v>82.857142857142861</v>
      </c>
      <c r="Q25" s="89">
        <v>20</v>
      </c>
      <c r="R25" s="90">
        <f t="shared" si="9"/>
        <v>62.5</v>
      </c>
      <c r="S25" s="89">
        <v>16</v>
      </c>
      <c r="T25" s="90">
        <f t="shared" si="10"/>
        <v>42.10526315789474</v>
      </c>
      <c r="U25" s="89"/>
      <c r="V25" s="90">
        <f t="shared" si="11"/>
        <v>0</v>
      </c>
      <c r="W25" s="89"/>
      <c r="X25" s="91">
        <f t="shared" si="12"/>
        <v>0</v>
      </c>
      <c r="Y25" s="92"/>
      <c r="Z25" s="87">
        <f t="shared" si="13"/>
        <v>0</v>
      </c>
      <c r="AA25" s="32"/>
      <c r="AB25" s="33"/>
      <c r="AC25" s="202" t="str">
        <f t="shared" si="6"/>
        <v>STRANGE.G</v>
      </c>
      <c r="AD25" s="203">
        <f t="shared" si="6"/>
        <v>59041</v>
      </c>
      <c r="AE25" s="204" t="str">
        <f t="shared" si="6"/>
        <v>B/GWENT</v>
      </c>
      <c r="AF25" s="34">
        <f t="shared" si="14"/>
        <v>0</v>
      </c>
      <c r="AG25" s="34">
        <f t="shared" si="15"/>
        <v>86.486486486486484</v>
      </c>
      <c r="AH25" s="34">
        <f t="shared" si="16"/>
        <v>82.857142857142861</v>
      </c>
      <c r="AI25" s="34">
        <f t="shared" si="17"/>
        <v>62.5</v>
      </c>
      <c r="AJ25" s="34">
        <f t="shared" si="18"/>
        <v>42.10526315789474</v>
      </c>
      <c r="AK25" s="34">
        <f t="shared" si="19"/>
        <v>0</v>
      </c>
      <c r="AL25" s="34">
        <f t="shared" si="20"/>
        <v>0</v>
      </c>
      <c r="AM25" s="34">
        <f t="shared" si="21"/>
        <v>0</v>
      </c>
      <c r="AN25" s="8">
        <f t="shared" si="22"/>
        <v>4</v>
      </c>
      <c r="AO25" s="35">
        <f t="shared" si="7"/>
        <v>68.487223125381021</v>
      </c>
      <c r="AP25" s="33"/>
    </row>
    <row r="26" spans="2:42" ht="18" x14ac:dyDescent="0.25">
      <c r="B26" s="138" t="s">
        <v>119</v>
      </c>
      <c r="C26" s="139">
        <v>50976</v>
      </c>
      <c r="D26" s="166" t="s">
        <v>87</v>
      </c>
      <c r="E26" s="134"/>
      <c r="F26" s="29">
        <f t="shared" si="0"/>
        <v>86.486486486486484</v>
      </c>
      <c r="G26" s="30">
        <f t="shared" si="1"/>
        <v>86.486486486486484</v>
      </c>
      <c r="H26" s="31">
        <f t="shared" si="2"/>
        <v>7</v>
      </c>
      <c r="I26" s="108">
        <f t="shared" ref="I26:J42" si="23">AN26</f>
        <v>1</v>
      </c>
      <c r="J26" s="106">
        <f t="shared" si="23"/>
        <v>86.486486486486484</v>
      </c>
      <c r="K26" s="88"/>
      <c r="L26" s="82">
        <f t="shared" si="4"/>
        <v>0</v>
      </c>
      <c r="M26" s="89">
        <v>32</v>
      </c>
      <c r="N26" s="90">
        <f t="shared" si="5"/>
        <v>86.486486486486484</v>
      </c>
      <c r="O26" s="89"/>
      <c r="P26" s="90">
        <f t="shared" si="8"/>
        <v>0</v>
      </c>
      <c r="Q26" s="89"/>
      <c r="R26" s="90">
        <f t="shared" si="9"/>
        <v>0</v>
      </c>
      <c r="S26" s="89"/>
      <c r="T26" s="90">
        <f t="shared" si="10"/>
        <v>0</v>
      </c>
      <c r="U26" s="89"/>
      <c r="V26" s="90">
        <f t="shared" si="11"/>
        <v>0</v>
      </c>
      <c r="W26" s="89"/>
      <c r="X26" s="91">
        <f t="shared" si="12"/>
        <v>0</v>
      </c>
      <c r="Y26" s="92"/>
      <c r="Z26" s="87">
        <f t="shared" si="13"/>
        <v>0</v>
      </c>
      <c r="AA26" s="32"/>
      <c r="AB26" s="33"/>
      <c r="AC26" s="202" t="str">
        <f t="shared" si="6"/>
        <v>THOMAS.H</v>
      </c>
      <c r="AD26" s="203">
        <f t="shared" si="6"/>
        <v>50976</v>
      </c>
      <c r="AE26" s="204" t="str">
        <f t="shared" si="6"/>
        <v>B/GWENT</v>
      </c>
      <c r="AF26" s="34">
        <f t="shared" si="14"/>
        <v>0</v>
      </c>
      <c r="AG26" s="34">
        <f t="shared" si="15"/>
        <v>86.486486486486484</v>
      </c>
      <c r="AH26" s="34">
        <f t="shared" si="16"/>
        <v>0</v>
      </c>
      <c r="AI26" s="34">
        <f t="shared" si="17"/>
        <v>0</v>
      </c>
      <c r="AJ26" s="34">
        <f t="shared" si="18"/>
        <v>0</v>
      </c>
      <c r="AK26" s="34">
        <f t="shared" si="19"/>
        <v>0</v>
      </c>
      <c r="AL26" s="34">
        <f t="shared" si="20"/>
        <v>0</v>
      </c>
      <c r="AM26" s="34">
        <f t="shared" si="21"/>
        <v>0</v>
      </c>
      <c r="AN26" s="8">
        <f t="shared" si="22"/>
        <v>1</v>
      </c>
      <c r="AO26" s="35">
        <f t="shared" si="7"/>
        <v>86.486486486486484</v>
      </c>
      <c r="AP26" s="33"/>
    </row>
    <row r="27" spans="2:42" ht="18" x14ac:dyDescent="0.25">
      <c r="B27" s="138"/>
      <c r="C27" s="139"/>
      <c r="D27" s="166"/>
      <c r="E27" s="134"/>
      <c r="F27" s="29">
        <f t="shared" si="0"/>
        <v>0</v>
      </c>
      <c r="G27" s="30">
        <f t="shared" si="1"/>
        <v>0</v>
      </c>
      <c r="H27" s="31">
        <f t="shared" si="2"/>
        <v>0</v>
      </c>
      <c r="I27" s="108">
        <f t="shared" si="23"/>
        <v>0</v>
      </c>
      <c r="J27" s="106">
        <f t="shared" si="23"/>
        <v>0</v>
      </c>
      <c r="K27" s="88"/>
      <c r="L27" s="82">
        <f t="shared" si="4"/>
        <v>0</v>
      </c>
      <c r="M27" s="89"/>
      <c r="N27" s="90">
        <f t="shared" si="5"/>
        <v>0</v>
      </c>
      <c r="O27" s="89"/>
      <c r="P27" s="90">
        <f t="shared" si="8"/>
        <v>0</v>
      </c>
      <c r="Q27" s="89"/>
      <c r="R27" s="90">
        <f t="shared" si="9"/>
        <v>0</v>
      </c>
      <c r="S27" s="89"/>
      <c r="T27" s="90">
        <f t="shared" si="10"/>
        <v>0</v>
      </c>
      <c r="U27" s="89"/>
      <c r="V27" s="90">
        <f t="shared" si="11"/>
        <v>0</v>
      </c>
      <c r="W27" s="89"/>
      <c r="X27" s="91">
        <f t="shared" si="12"/>
        <v>0</v>
      </c>
      <c r="Y27" s="92"/>
      <c r="Z27" s="87">
        <f t="shared" si="13"/>
        <v>0</v>
      </c>
      <c r="AA27" s="32"/>
      <c r="AB27" s="33"/>
      <c r="AC27" s="202">
        <f t="shared" si="6"/>
        <v>0</v>
      </c>
      <c r="AD27" s="203">
        <f t="shared" si="6"/>
        <v>0</v>
      </c>
      <c r="AE27" s="204">
        <f t="shared" si="6"/>
        <v>0</v>
      </c>
      <c r="AF27" s="34">
        <f t="shared" si="14"/>
        <v>0</v>
      </c>
      <c r="AG27" s="34">
        <f t="shared" si="15"/>
        <v>0</v>
      </c>
      <c r="AH27" s="34">
        <f t="shared" si="16"/>
        <v>0</v>
      </c>
      <c r="AI27" s="34">
        <f t="shared" si="17"/>
        <v>0</v>
      </c>
      <c r="AJ27" s="34">
        <f t="shared" si="18"/>
        <v>0</v>
      </c>
      <c r="AK27" s="34">
        <f t="shared" si="19"/>
        <v>0</v>
      </c>
      <c r="AL27" s="34">
        <f t="shared" si="20"/>
        <v>0</v>
      </c>
      <c r="AM27" s="34">
        <f t="shared" si="21"/>
        <v>0</v>
      </c>
      <c r="AN27" s="8">
        <f t="shared" si="22"/>
        <v>0</v>
      </c>
      <c r="AO27" s="35">
        <f t="shared" si="7"/>
        <v>0</v>
      </c>
      <c r="AP27" s="33"/>
    </row>
    <row r="28" spans="2:42" ht="18" x14ac:dyDescent="0.25">
      <c r="B28" s="138"/>
      <c r="C28" s="139"/>
      <c r="D28" s="166"/>
      <c r="E28" s="134"/>
      <c r="F28" s="29">
        <f t="shared" si="0"/>
        <v>0</v>
      </c>
      <c r="G28" s="30">
        <f t="shared" si="1"/>
        <v>0</v>
      </c>
      <c r="H28" s="31">
        <f t="shared" si="2"/>
        <v>0</v>
      </c>
      <c r="I28" s="108">
        <f t="shared" si="23"/>
        <v>0</v>
      </c>
      <c r="J28" s="106">
        <f t="shared" si="23"/>
        <v>0</v>
      </c>
      <c r="K28" s="88"/>
      <c r="L28" s="82">
        <f t="shared" si="4"/>
        <v>0</v>
      </c>
      <c r="M28" s="89"/>
      <c r="N28" s="90">
        <f t="shared" si="5"/>
        <v>0</v>
      </c>
      <c r="O28" s="89"/>
      <c r="P28" s="90">
        <f t="shared" si="8"/>
        <v>0</v>
      </c>
      <c r="Q28" s="89"/>
      <c r="R28" s="90">
        <f t="shared" si="9"/>
        <v>0</v>
      </c>
      <c r="S28" s="89"/>
      <c r="T28" s="90">
        <f t="shared" si="10"/>
        <v>0</v>
      </c>
      <c r="U28" s="89"/>
      <c r="V28" s="90">
        <f t="shared" si="11"/>
        <v>0</v>
      </c>
      <c r="W28" s="89"/>
      <c r="X28" s="91">
        <f t="shared" si="12"/>
        <v>0</v>
      </c>
      <c r="Y28" s="92"/>
      <c r="Z28" s="87">
        <f t="shared" si="13"/>
        <v>0</v>
      </c>
      <c r="AA28" s="32"/>
      <c r="AB28" s="33"/>
      <c r="AC28" s="202">
        <f t="shared" si="6"/>
        <v>0</v>
      </c>
      <c r="AD28" s="203">
        <f t="shared" si="6"/>
        <v>0</v>
      </c>
      <c r="AE28" s="204">
        <f t="shared" si="6"/>
        <v>0</v>
      </c>
      <c r="AF28" s="34">
        <f t="shared" si="14"/>
        <v>0</v>
      </c>
      <c r="AG28" s="34">
        <f t="shared" si="15"/>
        <v>0</v>
      </c>
      <c r="AH28" s="34">
        <f t="shared" si="16"/>
        <v>0</v>
      </c>
      <c r="AI28" s="34">
        <f t="shared" si="17"/>
        <v>0</v>
      </c>
      <c r="AJ28" s="34">
        <f t="shared" si="18"/>
        <v>0</v>
      </c>
      <c r="AK28" s="34">
        <f t="shared" si="19"/>
        <v>0</v>
      </c>
      <c r="AL28" s="34">
        <f t="shared" si="20"/>
        <v>0</v>
      </c>
      <c r="AM28" s="34">
        <f t="shared" si="21"/>
        <v>0</v>
      </c>
      <c r="AN28" s="8">
        <f t="shared" si="22"/>
        <v>0</v>
      </c>
      <c r="AO28" s="35">
        <f t="shared" si="7"/>
        <v>0</v>
      </c>
      <c r="AP28" s="33"/>
    </row>
    <row r="29" spans="2:42" ht="18" x14ac:dyDescent="0.25">
      <c r="B29" s="138"/>
      <c r="C29" s="139"/>
      <c r="D29" s="166"/>
      <c r="E29" s="134"/>
      <c r="F29" s="29">
        <f t="shared" si="0"/>
        <v>0</v>
      </c>
      <c r="G29" s="30">
        <f t="shared" si="1"/>
        <v>0</v>
      </c>
      <c r="H29" s="31">
        <f t="shared" si="2"/>
        <v>0</v>
      </c>
      <c r="I29" s="108">
        <f t="shared" si="23"/>
        <v>0</v>
      </c>
      <c r="J29" s="106">
        <f t="shared" si="23"/>
        <v>0</v>
      </c>
      <c r="K29" s="88"/>
      <c r="L29" s="82">
        <f t="shared" si="4"/>
        <v>0</v>
      </c>
      <c r="M29" s="89"/>
      <c r="N29" s="90">
        <f t="shared" si="5"/>
        <v>0</v>
      </c>
      <c r="O29" s="89"/>
      <c r="P29" s="90">
        <f t="shared" si="8"/>
        <v>0</v>
      </c>
      <c r="Q29" s="89"/>
      <c r="R29" s="90">
        <f t="shared" si="9"/>
        <v>0</v>
      </c>
      <c r="S29" s="89"/>
      <c r="T29" s="90">
        <f t="shared" si="10"/>
        <v>0</v>
      </c>
      <c r="U29" s="89"/>
      <c r="V29" s="90">
        <f t="shared" si="11"/>
        <v>0</v>
      </c>
      <c r="W29" s="89"/>
      <c r="X29" s="91">
        <f t="shared" si="12"/>
        <v>0</v>
      </c>
      <c r="Y29" s="92"/>
      <c r="Z29" s="87">
        <f t="shared" si="13"/>
        <v>0</v>
      </c>
      <c r="AA29" s="32"/>
      <c r="AB29" s="33"/>
      <c r="AC29" s="202">
        <f t="shared" si="6"/>
        <v>0</v>
      </c>
      <c r="AD29" s="203">
        <f t="shared" si="6"/>
        <v>0</v>
      </c>
      <c r="AE29" s="204">
        <f t="shared" si="6"/>
        <v>0</v>
      </c>
      <c r="AF29" s="34">
        <f t="shared" si="14"/>
        <v>0</v>
      </c>
      <c r="AG29" s="34">
        <f t="shared" si="15"/>
        <v>0</v>
      </c>
      <c r="AH29" s="34">
        <f t="shared" si="16"/>
        <v>0</v>
      </c>
      <c r="AI29" s="34">
        <f t="shared" si="17"/>
        <v>0</v>
      </c>
      <c r="AJ29" s="34">
        <f t="shared" si="18"/>
        <v>0</v>
      </c>
      <c r="AK29" s="34">
        <f t="shared" si="19"/>
        <v>0</v>
      </c>
      <c r="AL29" s="34">
        <f t="shared" si="20"/>
        <v>0</v>
      </c>
      <c r="AM29" s="34">
        <f t="shared" si="21"/>
        <v>0</v>
      </c>
      <c r="AN29" s="8">
        <f t="shared" si="22"/>
        <v>0</v>
      </c>
      <c r="AO29" s="35">
        <f t="shared" si="7"/>
        <v>0</v>
      </c>
      <c r="AP29" s="33"/>
    </row>
    <row r="30" spans="2:42" ht="18" x14ac:dyDescent="0.25">
      <c r="B30" s="166"/>
      <c r="C30" s="139"/>
      <c r="D30" s="237"/>
      <c r="E30" s="134"/>
      <c r="F30" s="29">
        <f t="shared" si="0"/>
        <v>0</v>
      </c>
      <c r="G30" s="30">
        <f t="shared" si="1"/>
        <v>0</v>
      </c>
      <c r="H30" s="31">
        <f t="shared" si="2"/>
        <v>0</v>
      </c>
      <c r="I30" s="108">
        <f t="shared" si="23"/>
        <v>0</v>
      </c>
      <c r="J30" s="106">
        <f t="shared" si="23"/>
        <v>0</v>
      </c>
      <c r="K30" s="88"/>
      <c r="L30" s="82">
        <f t="shared" si="4"/>
        <v>0</v>
      </c>
      <c r="M30" s="89"/>
      <c r="N30" s="90">
        <f t="shared" si="5"/>
        <v>0</v>
      </c>
      <c r="O30" s="89"/>
      <c r="P30" s="90">
        <f t="shared" si="8"/>
        <v>0</v>
      </c>
      <c r="Q30" s="89"/>
      <c r="R30" s="90">
        <f t="shared" si="9"/>
        <v>0</v>
      </c>
      <c r="S30" s="89"/>
      <c r="T30" s="90">
        <f t="shared" si="10"/>
        <v>0</v>
      </c>
      <c r="U30" s="89"/>
      <c r="V30" s="90">
        <f t="shared" si="11"/>
        <v>0</v>
      </c>
      <c r="W30" s="89"/>
      <c r="X30" s="91">
        <f t="shared" si="12"/>
        <v>0</v>
      </c>
      <c r="Y30" s="92"/>
      <c r="Z30" s="87">
        <f t="shared" si="13"/>
        <v>0</v>
      </c>
      <c r="AA30" s="32"/>
      <c r="AB30" s="33"/>
      <c r="AC30" s="202">
        <f t="shared" si="6"/>
        <v>0</v>
      </c>
      <c r="AD30" s="203">
        <f t="shared" si="6"/>
        <v>0</v>
      </c>
      <c r="AE30" s="204">
        <f t="shared" si="6"/>
        <v>0</v>
      </c>
      <c r="AF30" s="34">
        <f t="shared" si="14"/>
        <v>0</v>
      </c>
      <c r="AG30" s="34">
        <f t="shared" si="15"/>
        <v>0</v>
      </c>
      <c r="AH30" s="34">
        <f t="shared" si="16"/>
        <v>0</v>
      </c>
      <c r="AI30" s="34">
        <f t="shared" si="17"/>
        <v>0</v>
      </c>
      <c r="AJ30" s="34">
        <f t="shared" si="18"/>
        <v>0</v>
      </c>
      <c r="AK30" s="34">
        <f t="shared" si="19"/>
        <v>0</v>
      </c>
      <c r="AL30" s="34">
        <f t="shared" si="20"/>
        <v>0</v>
      </c>
      <c r="AM30" s="34">
        <f t="shared" si="21"/>
        <v>0</v>
      </c>
      <c r="AN30" s="8">
        <f t="shared" si="22"/>
        <v>0</v>
      </c>
      <c r="AO30" s="35">
        <f t="shared" si="7"/>
        <v>0</v>
      </c>
      <c r="AP30" s="33"/>
    </row>
    <row r="31" spans="2:42" ht="18" x14ac:dyDescent="0.25">
      <c r="B31" s="141"/>
      <c r="C31" s="132"/>
      <c r="D31" s="314"/>
      <c r="E31" s="140"/>
      <c r="F31" s="29">
        <f t="shared" si="0"/>
        <v>0</v>
      </c>
      <c r="G31" s="30">
        <f t="shared" si="1"/>
        <v>0</v>
      </c>
      <c r="H31" s="31">
        <f t="shared" si="2"/>
        <v>0</v>
      </c>
      <c r="I31" s="108">
        <f t="shared" si="23"/>
        <v>0</v>
      </c>
      <c r="J31" s="106">
        <f t="shared" si="23"/>
        <v>0</v>
      </c>
      <c r="K31" s="88"/>
      <c r="L31" s="82">
        <f t="shared" si="4"/>
        <v>0</v>
      </c>
      <c r="M31" s="89"/>
      <c r="N31" s="90">
        <f t="shared" si="5"/>
        <v>0</v>
      </c>
      <c r="O31" s="89"/>
      <c r="P31" s="90">
        <f t="shared" si="8"/>
        <v>0</v>
      </c>
      <c r="Q31" s="89"/>
      <c r="R31" s="90">
        <f t="shared" si="9"/>
        <v>0</v>
      </c>
      <c r="S31" s="89"/>
      <c r="T31" s="90">
        <f t="shared" si="10"/>
        <v>0</v>
      </c>
      <c r="U31" s="89"/>
      <c r="V31" s="90">
        <f t="shared" si="11"/>
        <v>0</v>
      </c>
      <c r="W31" s="89"/>
      <c r="X31" s="91">
        <f t="shared" si="12"/>
        <v>0</v>
      </c>
      <c r="Y31" s="92"/>
      <c r="Z31" s="87">
        <f t="shared" si="13"/>
        <v>0</v>
      </c>
      <c r="AA31" s="32"/>
      <c r="AB31" s="33"/>
      <c r="AC31" s="202">
        <f t="shared" si="6"/>
        <v>0</v>
      </c>
      <c r="AD31" s="203">
        <f t="shared" si="6"/>
        <v>0</v>
      </c>
      <c r="AE31" s="204">
        <f t="shared" si="6"/>
        <v>0</v>
      </c>
      <c r="AF31" s="34">
        <f t="shared" si="14"/>
        <v>0</v>
      </c>
      <c r="AG31" s="34">
        <f t="shared" si="15"/>
        <v>0</v>
      </c>
      <c r="AH31" s="34">
        <f t="shared" si="16"/>
        <v>0</v>
      </c>
      <c r="AI31" s="34">
        <f t="shared" si="17"/>
        <v>0</v>
      </c>
      <c r="AJ31" s="34">
        <f t="shared" si="18"/>
        <v>0</v>
      </c>
      <c r="AK31" s="34">
        <f t="shared" si="19"/>
        <v>0</v>
      </c>
      <c r="AL31" s="34">
        <f t="shared" si="20"/>
        <v>0</v>
      </c>
      <c r="AM31" s="34">
        <f t="shared" si="21"/>
        <v>0</v>
      </c>
      <c r="AN31" s="8">
        <f t="shared" si="22"/>
        <v>0</v>
      </c>
      <c r="AO31" s="35">
        <f t="shared" si="7"/>
        <v>0</v>
      </c>
      <c r="AP31" s="33"/>
    </row>
    <row r="32" spans="2:42" ht="18" x14ac:dyDescent="0.25">
      <c r="B32" s="179"/>
      <c r="C32" s="180"/>
      <c r="D32" s="206"/>
      <c r="E32" s="140"/>
      <c r="F32" s="29">
        <f t="shared" si="0"/>
        <v>0</v>
      </c>
      <c r="G32" s="30">
        <f t="shared" si="1"/>
        <v>0</v>
      </c>
      <c r="H32" s="31">
        <f t="shared" si="2"/>
        <v>0</v>
      </c>
      <c r="I32" s="108">
        <f t="shared" si="23"/>
        <v>0</v>
      </c>
      <c r="J32" s="106">
        <f t="shared" si="23"/>
        <v>0</v>
      </c>
      <c r="K32" s="88"/>
      <c r="L32" s="82">
        <f t="shared" si="4"/>
        <v>0</v>
      </c>
      <c r="M32" s="89"/>
      <c r="N32" s="90">
        <f t="shared" si="5"/>
        <v>0</v>
      </c>
      <c r="O32" s="89"/>
      <c r="P32" s="90">
        <f t="shared" si="8"/>
        <v>0</v>
      </c>
      <c r="Q32" s="89"/>
      <c r="R32" s="90">
        <f t="shared" si="9"/>
        <v>0</v>
      </c>
      <c r="S32" s="89"/>
      <c r="T32" s="90">
        <f t="shared" si="10"/>
        <v>0</v>
      </c>
      <c r="U32" s="89"/>
      <c r="V32" s="90">
        <f t="shared" si="11"/>
        <v>0</v>
      </c>
      <c r="W32" s="89"/>
      <c r="X32" s="91">
        <f t="shared" si="12"/>
        <v>0</v>
      </c>
      <c r="Y32" s="92"/>
      <c r="Z32" s="87">
        <f t="shared" si="13"/>
        <v>0</v>
      </c>
      <c r="AA32" s="32"/>
      <c r="AB32" s="33"/>
      <c r="AC32" s="202">
        <f t="shared" ref="AC32:AE42" si="24">B32</f>
        <v>0</v>
      </c>
      <c r="AD32" s="203">
        <f t="shared" si="24"/>
        <v>0</v>
      </c>
      <c r="AE32" s="204">
        <f t="shared" si="24"/>
        <v>0</v>
      </c>
      <c r="AF32" s="34">
        <f t="shared" si="14"/>
        <v>0</v>
      </c>
      <c r="AG32" s="34">
        <f t="shared" si="15"/>
        <v>0</v>
      </c>
      <c r="AH32" s="34">
        <f t="shared" si="16"/>
        <v>0</v>
      </c>
      <c r="AI32" s="34">
        <f t="shared" si="17"/>
        <v>0</v>
      </c>
      <c r="AJ32" s="34">
        <f t="shared" si="18"/>
        <v>0</v>
      </c>
      <c r="AK32" s="34">
        <f t="shared" si="19"/>
        <v>0</v>
      </c>
      <c r="AL32" s="34">
        <f t="shared" si="20"/>
        <v>0</v>
      </c>
      <c r="AM32" s="34">
        <f t="shared" si="21"/>
        <v>0</v>
      </c>
      <c r="AN32" s="8">
        <f t="shared" si="22"/>
        <v>0</v>
      </c>
      <c r="AO32" s="35">
        <f t="shared" si="7"/>
        <v>0</v>
      </c>
      <c r="AP32" s="33"/>
    </row>
    <row r="33" spans="2:42" ht="18" x14ac:dyDescent="0.25">
      <c r="B33" s="138"/>
      <c r="C33" s="158"/>
      <c r="D33" s="166"/>
      <c r="E33" s="138"/>
      <c r="F33" s="29">
        <f t="shared" si="0"/>
        <v>0</v>
      </c>
      <c r="G33" s="30">
        <f t="shared" si="1"/>
        <v>0</v>
      </c>
      <c r="H33" s="31">
        <f t="shared" si="2"/>
        <v>0</v>
      </c>
      <c r="I33" s="108">
        <f t="shared" si="23"/>
        <v>0</v>
      </c>
      <c r="J33" s="106">
        <f t="shared" si="23"/>
        <v>0</v>
      </c>
      <c r="K33" s="88"/>
      <c r="L33" s="82">
        <f t="shared" si="4"/>
        <v>0</v>
      </c>
      <c r="M33" s="89"/>
      <c r="N33" s="90">
        <f t="shared" si="5"/>
        <v>0</v>
      </c>
      <c r="O33" s="89"/>
      <c r="P33" s="90">
        <f t="shared" si="8"/>
        <v>0</v>
      </c>
      <c r="Q33" s="89"/>
      <c r="R33" s="90">
        <f t="shared" si="9"/>
        <v>0</v>
      </c>
      <c r="S33" s="89"/>
      <c r="T33" s="90">
        <f t="shared" si="10"/>
        <v>0</v>
      </c>
      <c r="U33" s="89"/>
      <c r="V33" s="90">
        <f t="shared" si="11"/>
        <v>0</v>
      </c>
      <c r="W33" s="89"/>
      <c r="X33" s="91">
        <f t="shared" si="12"/>
        <v>0</v>
      </c>
      <c r="Y33" s="92"/>
      <c r="Z33" s="87">
        <f t="shared" si="13"/>
        <v>0</v>
      </c>
      <c r="AA33" s="32"/>
      <c r="AB33" s="33"/>
      <c r="AC33" s="202">
        <f t="shared" si="24"/>
        <v>0</v>
      </c>
      <c r="AD33" s="203">
        <f t="shared" si="24"/>
        <v>0</v>
      </c>
      <c r="AE33" s="204">
        <f t="shared" si="24"/>
        <v>0</v>
      </c>
      <c r="AF33" s="34">
        <f t="shared" si="14"/>
        <v>0</v>
      </c>
      <c r="AG33" s="34">
        <f t="shared" si="15"/>
        <v>0</v>
      </c>
      <c r="AH33" s="34">
        <f t="shared" si="16"/>
        <v>0</v>
      </c>
      <c r="AI33" s="34">
        <f t="shared" si="17"/>
        <v>0</v>
      </c>
      <c r="AJ33" s="34">
        <f t="shared" si="18"/>
        <v>0</v>
      </c>
      <c r="AK33" s="34">
        <f t="shared" si="19"/>
        <v>0</v>
      </c>
      <c r="AL33" s="34">
        <f t="shared" si="20"/>
        <v>0</v>
      </c>
      <c r="AM33" s="34">
        <f t="shared" si="21"/>
        <v>0</v>
      </c>
      <c r="AN33" s="8">
        <f t="shared" si="22"/>
        <v>0</v>
      </c>
      <c r="AO33" s="35">
        <f t="shared" si="7"/>
        <v>0</v>
      </c>
      <c r="AP33" s="33"/>
    </row>
    <row r="34" spans="2:42" ht="18" x14ac:dyDescent="0.25">
      <c r="B34" s="131"/>
      <c r="C34" s="157"/>
      <c r="D34" s="164"/>
      <c r="E34" s="131"/>
      <c r="F34" s="29">
        <f t="shared" si="0"/>
        <v>0</v>
      </c>
      <c r="G34" s="30">
        <f t="shared" si="1"/>
        <v>0</v>
      </c>
      <c r="H34" s="31">
        <f t="shared" si="2"/>
        <v>0</v>
      </c>
      <c r="I34" s="108">
        <f t="shared" si="23"/>
        <v>0</v>
      </c>
      <c r="J34" s="106">
        <f t="shared" si="23"/>
        <v>0</v>
      </c>
      <c r="K34" s="88"/>
      <c r="L34" s="82">
        <f t="shared" si="4"/>
        <v>0</v>
      </c>
      <c r="M34" s="89"/>
      <c r="N34" s="90">
        <f t="shared" si="5"/>
        <v>0</v>
      </c>
      <c r="O34" s="89"/>
      <c r="P34" s="90">
        <f t="shared" si="8"/>
        <v>0</v>
      </c>
      <c r="Q34" s="89"/>
      <c r="R34" s="90">
        <f t="shared" si="9"/>
        <v>0</v>
      </c>
      <c r="S34" s="89"/>
      <c r="T34" s="90">
        <f t="shared" si="10"/>
        <v>0</v>
      </c>
      <c r="U34" s="89"/>
      <c r="V34" s="90">
        <f t="shared" si="11"/>
        <v>0</v>
      </c>
      <c r="W34" s="89"/>
      <c r="X34" s="91">
        <f t="shared" si="12"/>
        <v>0</v>
      </c>
      <c r="Y34" s="92"/>
      <c r="Z34" s="87">
        <f t="shared" si="13"/>
        <v>0</v>
      </c>
      <c r="AA34" s="32"/>
      <c r="AB34" s="33"/>
      <c r="AC34" s="202">
        <f t="shared" si="24"/>
        <v>0</v>
      </c>
      <c r="AD34" s="203">
        <f t="shared" si="24"/>
        <v>0</v>
      </c>
      <c r="AE34" s="204">
        <f t="shared" si="24"/>
        <v>0</v>
      </c>
      <c r="AF34" s="34">
        <f t="shared" si="14"/>
        <v>0</v>
      </c>
      <c r="AG34" s="34">
        <f t="shared" si="15"/>
        <v>0</v>
      </c>
      <c r="AH34" s="34">
        <f t="shared" si="16"/>
        <v>0</v>
      </c>
      <c r="AI34" s="34">
        <f t="shared" si="17"/>
        <v>0</v>
      </c>
      <c r="AJ34" s="34">
        <f t="shared" si="18"/>
        <v>0</v>
      </c>
      <c r="AK34" s="34">
        <f t="shared" si="19"/>
        <v>0</v>
      </c>
      <c r="AL34" s="34">
        <f t="shared" si="20"/>
        <v>0</v>
      </c>
      <c r="AM34" s="34">
        <f t="shared" si="21"/>
        <v>0</v>
      </c>
      <c r="AN34" s="8">
        <f t="shared" si="22"/>
        <v>0</v>
      </c>
      <c r="AO34" s="35">
        <f t="shared" si="7"/>
        <v>0</v>
      </c>
      <c r="AP34" s="33"/>
    </row>
    <row r="35" spans="2:42" ht="18" x14ac:dyDescent="0.25">
      <c r="B35" s="143"/>
      <c r="C35" s="160"/>
      <c r="D35" s="207"/>
      <c r="E35" s="143"/>
      <c r="F35" s="29">
        <f t="shared" si="0"/>
        <v>0</v>
      </c>
      <c r="G35" s="30">
        <f t="shared" si="1"/>
        <v>0</v>
      </c>
      <c r="H35" s="31">
        <f t="shared" si="2"/>
        <v>0</v>
      </c>
      <c r="I35" s="108">
        <f t="shared" si="23"/>
        <v>0</v>
      </c>
      <c r="J35" s="106">
        <f t="shared" si="23"/>
        <v>0</v>
      </c>
      <c r="K35" s="88"/>
      <c r="L35" s="82">
        <f t="shared" si="4"/>
        <v>0</v>
      </c>
      <c r="M35" s="89"/>
      <c r="N35" s="90">
        <f t="shared" si="5"/>
        <v>0</v>
      </c>
      <c r="O35" s="89"/>
      <c r="P35" s="90">
        <f t="shared" si="8"/>
        <v>0</v>
      </c>
      <c r="Q35" s="89"/>
      <c r="R35" s="90">
        <f t="shared" si="9"/>
        <v>0</v>
      </c>
      <c r="S35" s="89"/>
      <c r="T35" s="90">
        <f t="shared" si="10"/>
        <v>0</v>
      </c>
      <c r="U35" s="89"/>
      <c r="V35" s="90">
        <f t="shared" si="11"/>
        <v>0</v>
      </c>
      <c r="W35" s="89"/>
      <c r="X35" s="91">
        <f t="shared" si="12"/>
        <v>0</v>
      </c>
      <c r="Y35" s="92"/>
      <c r="Z35" s="87">
        <f t="shared" si="13"/>
        <v>0</v>
      </c>
      <c r="AA35" s="32"/>
      <c r="AB35" s="33"/>
      <c r="AC35" s="202">
        <f t="shared" si="24"/>
        <v>0</v>
      </c>
      <c r="AD35" s="203">
        <f t="shared" si="24"/>
        <v>0</v>
      </c>
      <c r="AE35" s="204">
        <f t="shared" si="24"/>
        <v>0</v>
      </c>
      <c r="AF35" s="34">
        <f t="shared" si="14"/>
        <v>0</v>
      </c>
      <c r="AG35" s="34">
        <f t="shared" si="15"/>
        <v>0</v>
      </c>
      <c r="AH35" s="34">
        <f t="shared" si="16"/>
        <v>0</v>
      </c>
      <c r="AI35" s="34">
        <f t="shared" si="17"/>
        <v>0</v>
      </c>
      <c r="AJ35" s="34">
        <f t="shared" si="18"/>
        <v>0</v>
      </c>
      <c r="AK35" s="34">
        <f t="shared" si="19"/>
        <v>0</v>
      </c>
      <c r="AL35" s="34">
        <f t="shared" si="20"/>
        <v>0</v>
      </c>
      <c r="AM35" s="34">
        <f t="shared" si="21"/>
        <v>0</v>
      </c>
      <c r="AN35" s="8">
        <f t="shared" si="22"/>
        <v>0</v>
      </c>
      <c r="AO35" s="35">
        <f t="shared" si="7"/>
        <v>0</v>
      </c>
      <c r="AP35" s="33"/>
    </row>
    <row r="36" spans="2:42" ht="18" x14ac:dyDescent="0.25">
      <c r="B36" s="140"/>
      <c r="C36" s="157"/>
      <c r="D36" s="169"/>
      <c r="E36" s="140"/>
      <c r="F36" s="29">
        <f t="shared" si="0"/>
        <v>0</v>
      </c>
      <c r="G36" s="30">
        <f t="shared" si="1"/>
        <v>0</v>
      </c>
      <c r="H36" s="31">
        <f t="shared" si="2"/>
        <v>0</v>
      </c>
      <c r="I36" s="108">
        <f t="shared" si="23"/>
        <v>0</v>
      </c>
      <c r="J36" s="106">
        <f t="shared" si="23"/>
        <v>0</v>
      </c>
      <c r="K36" s="88"/>
      <c r="L36" s="82">
        <f t="shared" si="4"/>
        <v>0</v>
      </c>
      <c r="M36" s="89"/>
      <c r="N36" s="90">
        <f t="shared" si="5"/>
        <v>0</v>
      </c>
      <c r="O36" s="89"/>
      <c r="P36" s="90">
        <f t="shared" si="8"/>
        <v>0</v>
      </c>
      <c r="Q36" s="89"/>
      <c r="R36" s="90">
        <f t="shared" si="9"/>
        <v>0</v>
      </c>
      <c r="S36" s="89"/>
      <c r="T36" s="90">
        <f t="shared" si="10"/>
        <v>0</v>
      </c>
      <c r="U36" s="89"/>
      <c r="V36" s="90">
        <f t="shared" si="11"/>
        <v>0</v>
      </c>
      <c r="W36" s="89"/>
      <c r="X36" s="91">
        <f t="shared" si="12"/>
        <v>0</v>
      </c>
      <c r="Y36" s="92"/>
      <c r="Z36" s="87">
        <f t="shared" si="13"/>
        <v>0</v>
      </c>
      <c r="AA36" s="32"/>
      <c r="AB36" s="33"/>
      <c r="AC36" s="202">
        <f t="shared" si="24"/>
        <v>0</v>
      </c>
      <c r="AD36" s="203">
        <f t="shared" si="24"/>
        <v>0</v>
      </c>
      <c r="AE36" s="204">
        <f t="shared" si="24"/>
        <v>0</v>
      </c>
      <c r="AF36" s="34">
        <f t="shared" si="14"/>
        <v>0</v>
      </c>
      <c r="AG36" s="34">
        <f t="shared" si="15"/>
        <v>0</v>
      </c>
      <c r="AH36" s="34">
        <f t="shared" si="16"/>
        <v>0</v>
      </c>
      <c r="AI36" s="34">
        <f t="shared" si="17"/>
        <v>0</v>
      </c>
      <c r="AJ36" s="34">
        <f t="shared" si="18"/>
        <v>0</v>
      </c>
      <c r="AK36" s="34">
        <f t="shared" si="19"/>
        <v>0</v>
      </c>
      <c r="AL36" s="34">
        <f t="shared" si="20"/>
        <v>0</v>
      </c>
      <c r="AM36" s="34">
        <f t="shared" si="21"/>
        <v>0</v>
      </c>
      <c r="AN36" s="8">
        <f t="shared" si="22"/>
        <v>0</v>
      </c>
      <c r="AO36" s="35">
        <f t="shared" si="7"/>
        <v>0</v>
      </c>
      <c r="AP36" s="33"/>
    </row>
    <row r="37" spans="2:42" ht="18" x14ac:dyDescent="0.25">
      <c r="B37" s="138"/>
      <c r="C37" s="158"/>
      <c r="D37" s="166"/>
      <c r="E37" s="138"/>
      <c r="F37" s="29">
        <f t="shared" si="0"/>
        <v>0</v>
      </c>
      <c r="G37" s="30">
        <f t="shared" si="1"/>
        <v>0</v>
      </c>
      <c r="H37" s="31">
        <f t="shared" si="2"/>
        <v>0</v>
      </c>
      <c r="I37" s="108">
        <f t="shared" si="23"/>
        <v>0</v>
      </c>
      <c r="J37" s="106">
        <f t="shared" si="23"/>
        <v>0</v>
      </c>
      <c r="K37" s="88"/>
      <c r="L37" s="82">
        <f t="shared" si="4"/>
        <v>0</v>
      </c>
      <c r="M37" s="89"/>
      <c r="N37" s="90">
        <f t="shared" si="5"/>
        <v>0</v>
      </c>
      <c r="O37" s="89"/>
      <c r="P37" s="90">
        <f t="shared" si="8"/>
        <v>0</v>
      </c>
      <c r="Q37" s="89"/>
      <c r="R37" s="90">
        <f t="shared" si="9"/>
        <v>0</v>
      </c>
      <c r="S37" s="89"/>
      <c r="T37" s="90">
        <f t="shared" si="10"/>
        <v>0</v>
      </c>
      <c r="U37" s="89"/>
      <c r="V37" s="90">
        <f t="shared" si="11"/>
        <v>0</v>
      </c>
      <c r="W37" s="89"/>
      <c r="X37" s="91">
        <f t="shared" si="12"/>
        <v>0</v>
      </c>
      <c r="Y37" s="92"/>
      <c r="Z37" s="87">
        <f t="shared" si="13"/>
        <v>0</v>
      </c>
      <c r="AA37" s="32"/>
      <c r="AB37" s="33"/>
      <c r="AC37" s="202">
        <f t="shared" si="24"/>
        <v>0</v>
      </c>
      <c r="AD37" s="203">
        <f t="shared" si="24"/>
        <v>0</v>
      </c>
      <c r="AE37" s="204">
        <f t="shared" si="24"/>
        <v>0</v>
      </c>
      <c r="AF37" s="34">
        <f t="shared" si="14"/>
        <v>0</v>
      </c>
      <c r="AG37" s="34">
        <f t="shared" si="15"/>
        <v>0</v>
      </c>
      <c r="AH37" s="34">
        <f t="shared" si="16"/>
        <v>0</v>
      </c>
      <c r="AI37" s="34">
        <f t="shared" si="17"/>
        <v>0</v>
      </c>
      <c r="AJ37" s="34">
        <f t="shared" si="18"/>
        <v>0</v>
      </c>
      <c r="AK37" s="34">
        <f t="shared" si="19"/>
        <v>0</v>
      </c>
      <c r="AL37" s="34">
        <f t="shared" si="20"/>
        <v>0</v>
      </c>
      <c r="AM37" s="34">
        <f t="shared" si="21"/>
        <v>0</v>
      </c>
      <c r="AN37" s="8">
        <f t="shared" si="22"/>
        <v>0</v>
      </c>
      <c r="AO37" s="35">
        <f t="shared" si="7"/>
        <v>0</v>
      </c>
      <c r="AP37" s="33"/>
    </row>
    <row r="38" spans="2:42" ht="18" x14ac:dyDescent="0.25">
      <c r="B38" s="138"/>
      <c r="C38" s="158"/>
      <c r="D38" s="166"/>
      <c r="E38" s="138"/>
      <c r="F38" s="29">
        <f t="shared" si="0"/>
        <v>0</v>
      </c>
      <c r="G38" s="30">
        <f t="shared" si="1"/>
        <v>0</v>
      </c>
      <c r="H38" s="31">
        <f t="shared" si="2"/>
        <v>0</v>
      </c>
      <c r="I38" s="108">
        <f t="shared" si="23"/>
        <v>0</v>
      </c>
      <c r="J38" s="106">
        <f t="shared" si="23"/>
        <v>0</v>
      </c>
      <c r="K38" s="88"/>
      <c r="L38" s="82">
        <f t="shared" si="4"/>
        <v>0</v>
      </c>
      <c r="M38" s="89"/>
      <c r="N38" s="90">
        <f t="shared" si="5"/>
        <v>0</v>
      </c>
      <c r="O38" s="89"/>
      <c r="P38" s="90">
        <f t="shared" si="8"/>
        <v>0</v>
      </c>
      <c r="Q38" s="89"/>
      <c r="R38" s="90">
        <f t="shared" si="9"/>
        <v>0</v>
      </c>
      <c r="S38" s="89"/>
      <c r="T38" s="90">
        <f t="shared" si="10"/>
        <v>0</v>
      </c>
      <c r="U38" s="89"/>
      <c r="V38" s="90">
        <f t="shared" si="11"/>
        <v>0</v>
      </c>
      <c r="W38" s="89"/>
      <c r="X38" s="91">
        <f t="shared" si="12"/>
        <v>0</v>
      </c>
      <c r="Y38" s="92"/>
      <c r="Z38" s="87">
        <f t="shared" si="13"/>
        <v>0</v>
      </c>
      <c r="AA38" s="32"/>
      <c r="AB38" s="33"/>
      <c r="AC38" s="202">
        <f t="shared" si="24"/>
        <v>0</v>
      </c>
      <c r="AD38" s="203">
        <f t="shared" si="24"/>
        <v>0</v>
      </c>
      <c r="AE38" s="204">
        <f t="shared" si="24"/>
        <v>0</v>
      </c>
      <c r="AF38" s="34">
        <f t="shared" si="14"/>
        <v>0</v>
      </c>
      <c r="AG38" s="34">
        <f t="shared" si="15"/>
        <v>0</v>
      </c>
      <c r="AH38" s="34">
        <f t="shared" si="16"/>
        <v>0</v>
      </c>
      <c r="AI38" s="34">
        <f t="shared" si="17"/>
        <v>0</v>
      </c>
      <c r="AJ38" s="34">
        <f t="shared" si="18"/>
        <v>0</v>
      </c>
      <c r="AK38" s="34">
        <f t="shared" si="19"/>
        <v>0</v>
      </c>
      <c r="AL38" s="34">
        <f t="shared" si="20"/>
        <v>0</v>
      </c>
      <c r="AM38" s="34">
        <f t="shared" si="21"/>
        <v>0</v>
      </c>
      <c r="AN38" s="8">
        <f t="shared" si="22"/>
        <v>0</v>
      </c>
      <c r="AO38" s="35">
        <f t="shared" si="7"/>
        <v>0</v>
      </c>
      <c r="AP38" s="33"/>
    </row>
    <row r="39" spans="2:42" ht="18" x14ac:dyDescent="0.25">
      <c r="B39" s="131"/>
      <c r="C39" s="157"/>
      <c r="D39" s="164"/>
      <c r="E39" s="131"/>
      <c r="F39" s="29">
        <f t="shared" si="0"/>
        <v>0</v>
      </c>
      <c r="G39" s="30">
        <f t="shared" si="1"/>
        <v>0</v>
      </c>
      <c r="H39" s="31">
        <f t="shared" si="2"/>
        <v>0</v>
      </c>
      <c r="I39" s="108">
        <f t="shared" si="23"/>
        <v>0</v>
      </c>
      <c r="J39" s="106">
        <f t="shared" si="23"/>
        <v>0</v>
      </c>
      <c r="K39" s="88"/>
      <c r="L39" s="82">
        <f t="shared" si="4"/>
        <v>0</v>
      </c>
      <c r="M39" s="89"/>
      <c r="N39" s="90">
        <f t="shared" si="5"/>
        <v>0</v>
      </c>
      <c r="O39" s="89"/>
      <c r="P39" s="90">
        <f t="shared" si="8"/>
        <v>0</v>
      </c>
      <c r="Q39" s="89"/>
      <c r="R39" s="90">
        <f t="shared" si="9"/>
        <v>0</v>
      </c>
      <c r="S39" s="89"/>
      <c r="T39" s="90">
        <f t="shared" si="10"/>
        <v>0</v>
      </c>
      <c r="U39" s="89"/>
      <c r="V39" s="90">
        <f t="shared" si="11"/>
        <v>0</v>
      </c>
      <c r="W39" s="89"/>
      <c r="X39" s="91">
        <f t="shared" si="12"/>
        <v>0</v>
      </c>
      <c r="Y39" s="92"/>
      <c r="Z39" s="87">
        <f t="shared" si="13"/>
        <v>0</v>
      </c>
      <c r="AA39" s="32"/>
      <c r="AB39" s="33"/>
      <c r="AC39" s="202">
        <f t="shared" si="24"/>
        <v>0</v>
      </c>
      <c r="AD39" s="203">
        <f t="shared" si="24"/>
        <v>0</v>
      </c>
      <c r="AE39" s="204">
        <f t="shared" si="24"/>
        <v>0</v>
      </c>
      <c r="AF39" s="34">
        <f t="shared" si="14"/>
        <v>0</v>
      </c>
      <c r="AG39" s="34">
        <f t="shared" si="15"/>
        <v>0</v>
      </c>
      <c r="AH39" s="34">
        <f t="shared" si="16"/>
        <v>0</v>
      </c>
      <c r="AI39" s="34">
        <f t="shared" si="17"/>
        <v>0</v>
      </c>
      <c r="AJ39" s="34">
        <f t="shared" si="18"/>
        <v>0</v>
      </c>
      <c r="AK39" s="34">
        <f t="shared" si="19"/>
        <v>0</v>
      </c>
      <c r="AL39" s="34">
        <f t="shared" si="20"/>
        <v>0</v>
      </c>
      <c r="AM39" s="34">
        <f t="shared" si="21"/>
        <v>0</v>
      </c>
      <c r="AN39" s="8">
        <f t="shared" si="22"/>
        <v>0</v>
      </c>
      <c r="AO39" s="35">
        <f t="shared" si="7"/>
        <v>0</v>
      </c>
      <c r="AP39" s="33"/>
    </row>
    <row r="40" spans="2:42" ht="18" x14ac:dyDescent="0.25">
      <c r="B40" s="147"/>
      <c r="C40" s="161"/>
      <c r="D40" s="167"/>
      <c r="E40" s="147"/>
      <c r="F40" s="29">
        <f t="shared" si="0"/>
        <v>0</v>
      </c>
      <c r="G40" s="30">
        <f t="shared" si="1"/>
        <v>0</v>
      </c>
      <c r="H40" s="31">
        <f t="shared" si="2"/>
        <v>0</v>
      </c>
      <c r="I40" s="108">
        <f t="shared" si="23"/>
        <v>0</v>
      </c>
      <c r="J40" s="106">
        <f t="shared" si="23"/>
        <v>0</v>
      </c>
      <c r="K40" s="88"/>
      <c r="L40" s="82">
        <f t="shared" si="4"/>
        <v>0</v>
      </c>
      <c r="M40" s="89"/>
      <c r="N40" s="90">
        <f t="shared" si="5"/>
        <v>0</v>
      </c>
      <c r="O40" s="89"/>
      <c r="P40" s="90">
        <f t="shared" si="8"/>
        <v>0</v>
      </c>
      <c r="Q40" s="89"/>
      <c r="R40" s="90">
        <f t="shared" si="9"/>
        <v>0</v>
      </c>
      <c r="S40" s="89"/>
      <c r="T40" s="90">
        <f t="shared" si="10"/>
        <v>0</v>
      </c>
      <c r="U40" s="89"/>
      <c r="V40" s="90">
        <f t="shared" si="11"/>
        <v>0</v>
      </c>
      <c r="W40" s="89"/>
      <c r="X40" s="91">
        <f t="shared" si="12"/>
        <v>0</v>
      </c>
      <c r="Y40" s="92"/>
      <c r="Z40" s="87">
        <f t="shared" si="13"/>
        <v>0</v>
      </c>
      <c r="AA40" s="32"/>
      <c r="AB40" s="33"/>
      <c r="AC40" s="202">
        <f t="shared" si="24"/>
        <v>0</v>
      </c>
      <c r="AD40" s="203">
        <f t="shared" si="24"/>
        <v>0</v>
      </c>
      <c r="AE40" s="204">
        <f t="shared" si="24"/>
        <v>0</v>
      </c>
      <c r="AF40" s="34">
        <f t="shared" si="14"/>
        <v>0</v>
      </c>
      <c r="AG40" s="34">
        <f t="shared" si="15"/>
        <v>0</v>
      </c>
      <c r="AH40" s="34">
        <f t="shared" si="16"/>
        <v>0</v>
      </c>
      <c r="AI40" s="34">
        <f t="shared" si="17"/>
        <v>0</v>
      </c>
      <c r="AJ40" s="34">
        <f t="shared" si="18"/>
        <v>0</v>
      </c>
      <c r="AK40" s="34">
        <f t="shared" si="19"/>
        <v>0</v>
      </c>
      <c r="AL40" s="34">
        <f t="shared" si="20"/>
        <v>0</v>
      </c>
      <c r="AM40" s="34">
        <f t="shared" si="21"/>
        <v>0</v>
      </c>
      <c r="AN40" s="8">
        <f t="shared" si="22"/>
        <v>0</v>
      </c>
      <c r="AO40" s="35">
        <f t="shared" si="7"/>
        <v>0</v>
      </c>
      <c r="AP40" s="33"/>
    </row>
    <row r="41" spans="2:42" ht="18.75" thickBot="1" x14ac:dyDescent="0.3">
      <c r="B41" s="150"/>
      <c r="C41" s="162"/>
      <c r="D41" s="208"/>
      <c r="E41" s="133"/>
      <c r="F41" s="29">
        <f t="shared" si="0"/>
        <v>0</v>
      </c>
      <c r="G41" s="30">
        <f t="shared" si="1"/>
        <v>0</v>
      </c>
      <c r="H41" s="31">
        <f t="shared" si="2"/>
        <v>0</v>
      </c>
      <c r="I41" s="108">
        <f t="shared" si="23"/>
        <v>0</v>
      </c>
      <c r="J41" s="106">
        <f t="shared" si="23"/>
        <v>0</v>
      </c>
      <c r="K41" s="88"/>
      <c r="L41" s="82">
        <f t="shared" si="4"/>
        <v>0</v>
      </c>
      <c r="M41" s="89"/>
      <c r="N41" s="90">
        <f t="shared" si="5"/>
        <v>0</v>
      </c>
      <c r="O41" s="89"/>
      <c r="P41" s="90">
        <f t="shared" si="8"/>
        <v>0</v>
      </c>
      <c r="Q41" s="89"/>
      <c r="R41" s="90">
        <f t="shared" si="9"/>
        <v>0</v>
      </c>
      <c r="S41" s="89"/>
      <c r="T41" s="90">
        <f t="shared" si="10"/>
        <v>0</v>
      </c>
      <c r="U41" s="89"/>
      <c r="V41" s="90">
        <f t="shared" si="11"/>
        <v>0</v>
      </c>
      <c r="W41" s="89"/>
      <c r="X41" s="91">
        <f t="shared" si="12"/>
        <v>0</v>
      </c>
      <c r="Y41" s="92"/>
      <c r="Z41" s="87">
        <f t="shared" si="13"/>
        <v>0</v>
      </c>
      <c r="AA41" s="32"/>
      <c r="AB41" s="33"/>
      <c r="AC41" s="202">
        <f t="shared" si="24"/>
        <v>0</v>
      </c>
      <c r="AD41" s="203">
        <f t="shared" si="24"/>
        <v>0</v>
      </c>
      <c r="AE41" s="204">
        <f t="shared" si="24"/>
        <v>0</v>
      </c>
      <c r="AF41" s="34">
        <f t="shared" si="14"/>
        <v>0</v>
      </c>
      <c r="AG41" s="34">
        <f t="shared" si="15"/>
        <v>0</v>
      </c>
      <c r="AH41" s="34">
        <f t="shared" si="16"/>
        <v>0</v>
      </c>
      <c r="AI41" s="34">
        <f t="shared" si="17"/>
        <v>0</v>
      </c>
      <c r="AJ41" s="34">
        <f t="shared" si="18"/>
        <v>0</v>
      </c>
      <c r="AK41" s="34">
        <f t="shared" si="19"/>
        <v>0</v>
      </c>
      <c r="AL41" s="34">
        <f t="shared" si="20"/>
        <v>0</v>
      </c>
      <c r="AM41" s="34">
        <f t="shared" si="21"/>
        <v>0</v>
      </c>
      <c r="AN41" s="8">
        <f t="shared" si="22"/>
        <v>0</v>
      </c>
      <c r="AO41" s="35">
        <f t="shared" si="7"/>
        <v>0</v>
      </c>
      <c r="AP41" s="33"/>
    </row>
    <row r="42" spans="2:42" ht="18.75" thickBot="1" x14ac:dyDescent="0.3">
      <c r="B42" s="155"/>
      <c r="C42" s="163"/>
      <c r="D42" s="315"/>
      <c r="E42" s="150"/>
      <c r="F42" s="29">
        <f t="shared" si="0"/>
        <v>0</v>
      </c>
      <c r="G42" s="30">
        <f t="shared" si="1"/>
        <v>0</v>
      </c>
      <c r="H42" s="31">
        <f t="shared" si="2"/>
        <v>0</v>
      </c>
      <c r="I42" s="21">
        <f t="shared" si="23"/>
        <v>0</v>
      </c>
      <c r="J42" s="106">
        <f t="shared" si="23"/>
        <v>0</v>
      </c>
      <c r="K42" s="88"/>
      <c r="L42" s="82">
        <f t="shared" si="4"/>
        <v>0</v>
      </c>
      <c r="M42" s="89"/>
      <c r="N42" s="90">
        <f t="shared" si="5"/>
        <v>0</v>
      </c>
      <c r="O42" s="89"/>
      <c r="P42" s="90">
        <f t="shared" si="8"/>
        <v>0</v>
      </c>
      <c r="Q42" s="89"/>
      <c r="R42" s="90">
        <f t="shared" si="9"/>
        <v>0</v>
      </c>
      <c r="S42" s="89"/>
      <c r="T42" s="90">
        <f t="shared" si="10"/>
        <v>0</v>
      </c>
      <c r="U42" s="89"/>
      <c r="V42" s="90">
        <f t="shared" si="11"/>
        <v>0</v>
      </c>
      <c r="W42" s="89"/>
      <c r="X42" s="91">
        <f t="shared" si="12"/>
        <v>0</v>
      </c>
      <c r="Y42" s="92"/>
      <c r="Z42" s="87">
        <f t="shared" si="13"/>
        <v>0</v>
      </c>
      <c r="AA42" s="32"/>
      <c r="AB42" s="33"/>
      <c r="AC42" s="202">
        <f t="shared" si="24"/>
        <v>0</v>
      </c>
      <c r="AD42" s="203">
        <f t="shared" si="24"/>
        <v>0</v>
      </c>
      <c r="AE42" s="204">
        <f t="shared" si="24"/>
        <v>0</v>
      </c>
      <c r="AF42" s="34">
        <f t="shared" si="14"/>
        <v>0</v>
      </c>
      <c r="AG42" s="34">
        <f t="shared" si="15"/>
        <v>0</v>
      </c>
      <c r="AH42" s="34">
        <f t="shared" si="16"/>
        <v>0</v>
      </c>
      <c r="AI42" s="34">
        <f t="shared" si="17"/>
        <v>0</v>
      </c>
      <c r="AJ42" s="34">
        <f t="shared" si="18"/>
        <v>0</v>
      </c>
      <c r="AK42" s="34">
        <f t="shared" si="19"/>
        <v>0</v>
      </c>
      <c r="AL42" s="34">
        <f t="shared" si="20"/>
        <v>0</v>
      </c>
      <c r="AM42" s="34">
        <f t="shared" si="21"/>
        <v>0</v>
      </c>
      <c r="AN42" s="8">
        <f t="shared" si="22"/>
        <v>0</v>
      </c>
      <c r="AO42" s="35">
        <f t="shared" si="7"/>
        <v>0</v>
      </c>
      <c r="AP42" s="33"/>
    </row>
    <row r="43" spans="2:42" ht="18.75" thickBot="1" x14ac:dyDescent="0.3">
      <c r="B43" s="166"/>
      <c r="C43" s="139"/>
      <c r="D43" s="281"/>
      <c r="E43" s="133"/>
      <c r="F43" s="29">
        <f t="shared" ref="F43:F49" si="25">SUM(L43+N43+P43+R43+T43+V43+X43+Z43)</f>
        <v>0</v>
      </c>
      <c r="G43" s="30">
        <f t="shared" ref="G43:G49" si="26">LARGE(AF43:AM43,1)+LARGE(AF43:AM43,2)+LARGE(AF43:AM43,3)+LARGE(AF43:AM43,4)+LARGE(AF43:AM43,5)</f>
        <v>0</v>
      </c>
      <c r="H43" s="31">
        <f t="shared" ref="H43:H49" si="27">IF(G43=0,,RANK(G43,$G$10:$G$69))</f>
        <v>0</v>
      </c>
      <c r="I43" s="21">
        <f t="shared" ref="I43:I49" si="28">AN43</f>
        <v>0</v>
      </c>
      <c r="J43" s="182">
        <f t="shared" ref="J43:J49" si="29">AO43</f>
        <v>0</v>
      </c>
      <c r="K43" s="88"/>
      <c r="L43" s="82">
        <f t="shared" ref="L43:L49" si="30">AF43</f>
        <v>0</v>
      </c>
      <c r="M43" s="89"/>
      <c r="N43" s="90">
        <f t="shared" ref="N43:N49" si="31">AG43</f>
        <v>0</v>
      </c>
      <c r="O43" s="89"/>
      <c r="P43" s="90">
        <f t="shared" ref="P43:P49" si="32">AH43</f>
        <v>0</v>
      </c>
      <c r="Q43" s="89"/>
      <c r="R43" s="90">
        <f t="shared" ref="R43:R49" si="33">AI43</f>
        <v>0</v>
      </c>
      <c r="S43" s="89"/>
      <c r="T43" s="90">
        <f t="shared" ref="T43:T49" si="34">AJ43</f>
        <v>0</v>
      </c>
      <c r="U43" s="89"/>
      <c r="V43" s="90">
        <f t="shared" ref="V43:V49" si="35">AK43</f>
        <v>0</v>
      </c>
      <c r="W43" s="89"/>
      <c r="X43" s="91">
        <f t="shared" ref="X43:X49" si="36">AL43</f>
        <v>0</v>
      </c>
      <c r="Y43" s="92"/>
      <c r="Z43" s="87">
        <f t="shared" ref="Z43:Z49" si="37">AM43</f>
        <v>0</v>
      </c>
      <c r="AC43" s="202">
        <f t="shared" ref="AC43:AC49" si="38">B43</f>
        <v>0</v>
      </c>
      <c r="AD43" s="203">
        <f t="shared" ref="AD43:AD49" si="39">C43</f>
        <v>0</v>
      </c>
      <c r="AE43" s="204">
        <f t="shared" ref="AE43:AE49" si="40">D43</f>
        <v>0</v>
      </c>
      <c r="AF43" s="34">
        <f t="shared" ref="AF43:AF49" si="41">(K43*100)/$AF$7</f>
        <v>0</v>
      </c>
      <c r="AG43" s="34">
        <f t="shared" ref="AG43:AG49" si="42">(M43*100)/$AG$7</f>
        <v>0</v>
      </c>
      <c r="AH43" s="34">
        <f t="shared" ref="AH43:AH49" si="43">(O43*100)/$AH$7</f>
        <v>0</v>
      </c>
      <c r="AI43" s="34">
        <f t="shared" ref="AI43:AI49" si="44">(Q43*100)/$AI$7</f>
        <v>0</v>
      </c>
      <c r="AJ43" s="34">
        <f t="shared" ref="AJ43:AJ49" si="45">(S43*100)/$AJ$7</f>
        <v>0</v>
      </c>
      <c r="AK43" s="34">
        <f t="shared" ref="AK43:AK49" si="46">(U43*100)/$AK$7</f>
        <v>0</v>
      </c>
      <c r="AL43" s="34">
        <f t="shared" ref="AL43:AL49" si="47">(W43*100)/$AL$7</f>
        <v>0</v>
      </c>
      <c r="AM43" s="34">
        <f t="shared" ref="AM43:AM49" si="48">(Y43*100)/$AM$7</f>
        <v>0</v>
      </c>
      <c r="AN43" s="8">
        <f t="shared" ref="AN43:AN49" si="49">COUNTIF(AF43:AM43,"&gt;0")</f>
        <v>0</v>
      </c>
      <c r="AO43" s="35">
        <f t="shared" ref="AO43:AO49" si="50">IF(ISERR(SUM(AF43:AM43)/AN43),0,SUM(AF43:AM43)/AN43)</f>
        <v>0</v>
      </c>
    </row>
    <row r="44" spans="2:42" ht="18.75" thickBot="1" x14ac:dyDescent="0.3">
      <c r="B44" s="164"/>
      <c r="C44" s="134"/>
      <c r="D44" s="237"/>
      <c r="E44" s="148"/>
      <c r="F44" s="29">
        <f t="shared" si="25"/>
        <v>0</v>
      </c>
      <c r="G44" s="30">
        <f t="shared" si="26"/>
        <v>0</v>
      </c>
      <c r="H44" s="31">
        <f t="shared" si="27"/>
        <v>0</v>
      </c>
      <c r="I44" s="21">
        <f t="shared" si="28"/>
        <v>0</v>
      </c>
      <c r="J44" s="182">
        <f t="shared" si="29"/>
        <v>0</v>
      </c>
      <c r="K44" s="88"/>
      <c r="L44" s="82">
        <f t="shared" si="30"/>
        <v>0</v>
      </c>
      <c r="M44" s="89"/>
      <c r="N44" s="90">
        <f t="shared" si="31"/>
        <v>0</v>
      </c>
      <c r="O44" s="89"/>
      <c r="P44" s="90">
        <f t="shared" si="32"/>
        <v>0</v>
      </c>
      <c r="Q44" s="89"/>
      <c r="R44" s="90">
        <f t="shared" si="33"/>
        <v>0</v>
      </c>
      <c r="S44" s="89"/>
      <c r="T44" s="90">
        <f t="shared" si="34"/>
        <v>0</v>
      </c>
      <c r="U44" s="89"/>
      <c r="V44" s="90">
        <f t="shared" si="35"/>
        <v>0</v>
      </c>
      <c r="W44" s="89"/>
      <c r="X44" s="91">
        <f t="shared" si="36"/>
        <v>0</v>
      </c>
      <c r="Y44" s="92"/>
      <c r="Z44" s="87">
        <f t="shared" si="37"/>
        <v>0</v>
      </c>
      <c r="AC44" s="202">
        <f t="shared" si="38"/>
        <v>0</v>
      </c>
      <c r="AD44" s="203">
        <f t="shared" si="39"/>
        <v>0</v>
      </c>
      <c r="AE44" s="204">
        <f t="shared" si="40"/>
        <v>0</v>
      </c>
      <c r="AF44" s="34">
        <f t="shared" si="41"/>
        <v>0</v>
      </c>
      <c r="AG44" s="34">
        <f t="shared" si="42"/>
        <v>0</v>
      </c>
      <c r="AH44" s="34">
        <f t="shared" si="43"/>
        <v>0</v>
      </c>
      <c r="AI44" s="34">
        <f t="shared" si="44"/>
        <v>0</v>
      </c>
      <c r="AJ44" s="34">
        <f t="shared" si="45"/>
        <v>0</v>
      </c>
      <c r="AK44" s="34">
        <f t="shared" si="46"/>
        <v>0</v>
      </c>
      <c r="AL44" s="34">
        <f t="shared" si="47"/>
        <v>0</v>
      </c>
      <c r="AM44" s="34">
        <f t="shared" si="48"/>
        <v>0</v>
      </c>
      <c r="AN44" s="8">
        <f t="shared" si="49"/>
        <v>0</v>
      </c>
      <c r="AO44" s="35">
        <f t="shared" si="50"/>
        <v>0</v>
      </c>
    </row>
    <row r="45" spans="2:42" ht="18.75" thickBot="1" x14ac:dyDescent="0.3">
      <c r="B45" s="166"/>
      <c r="C45" s="139"/>
      <c r="D45" s="316"/>
      <c r="E45" s="132"/>
      <c r="F45" s="29">
        <f t="shared" si="25"/>
        <v>0</v>
      </c>
      <c r="G45" s="30">
        <f t="shared" si="26"/>
        <v>0</v>
      </c>
      <c r="H45" s="31">
        <f t="shared" si="27"/>
        <v>0</v>
      </c>
      <c r="I45" s="21">
        <f t="shared" si="28"/>
        <v>0</v>
      </c>
      <c r="J45" s="182">
        <f t="shared" si="29"/>
        <v>0</v>
      </c>
      <c r="K45" s="88"/>
      <c r="L45" s="82">
        <f t="shared" si="30"/>
        <v>0</v>
      </c>
      <c r="M45" s="89"/>
      <c r="N45" s="90">
        <f t="shared" si="31"/>
        <v>0</v>
      </c>
      <c r="O45" s="89"/>
      <c r="P45" s="90">
        <f t="shared" si="32"/>
        <v>0</v>
      </c>
      <c r="Q45" s="89"/>
      <c r="R45" s="90">
        <f t="shared" si="33"/>
        <v>0</v>
      </c>
      <c r="S45" s="89"/>
      <c r="T45" s="90">
        <f t="shared" si="34"/>
        <v>0</v>
      </c>
      <c r="U45" s="89"/>
      <c r="V45" s="90">
        <f t="shared" si="35"/>
        <v>0</v>
      </c>
      <c r="W45" s="89"/>
      <c r="X45" s="91">
        <f t="shared" si="36"/>
        <v>0</v>
      </c>
      <c r="Y45" s="92"/>
      <c r="Z45" s="87">
        <f t="shared" si="37"/>
        <v>0</v>
      </c>
      <c r="AC45" s="202">
        <f t="shared" si="38"/>
        <v>0</v>
      </c>
      <c r="AD45" s="203">
        <f t="shared" si="39"/>
        <v>0</v>
      </c>
      <c r="AE45" s="204">
        <f t="shared" si="40"/>
        <v>0</v>
      </c>
      <c r="AF45" s="34">
        <f t="shared" si="41"/>
        <v>0</v>
      </c>
      <c r="AG45" s="34">
        <f t="shared" si="42"/>
        <v>0</v>
      </c>
      <c r="AH45" s="34">
        <f t="shared" si="43"/>
        <v>0</v>
      </c>
      <c r="AI45" s="34">
        <f t="shared" si="44"/>
        <v>0</v>
      </c>
      <c r="AJ45" s="34">
        <f t="shared" si="45"/>
        <v>0</v>
      </c>
      <c r="AK45" s="34">
        <f t="shared" si="46"/>
        <v>0</v>
      </c>
      <c r="AL45" s="34">
        <f t="shared" si="47"/>
        <v>0</v>
      </c>
      <c r="AM45" s="34">
        <f t="shared" si="48"/>
        <v>0</v>
      </c>
      <c r="AN45" s="8">
        <f t="shared" si="49"/>
        <v>0</v>
      </c>
      <c r="AO45" s="35">
        <f t="shared" si="50"/>
        <v>0</v>
      </c>
    </row>
    <row r="46" spans="2:42" ht="18.75" thickBot="1" x14ac:dyDescent="0.3">
      <c r="B46" s="164"/>
      <c r="C46" s="134"/>
      <c r="D46" s="281"/>
      <c r="E46" s="133"/>
      <c r="F46" s="29">
        <f t="shared" si="25"/>
        <v>0</v>
      </c>
      <c r="G46" s="30">
        <f t="shared" si="26"/>
        <v>0</v>
      </c>
      <c r="H46" s="31">
        <f t="shared" si="27"/>
        <v>0</v>
      </c>
      <c r="I46" s="21">
        <f t="shared" si="28"/>
        <v>0</v>
      </c>
      <c r="J46" s="182">
        <f t="shared" si="29"/>
        <v>0</v>
      </c>
      <c r="K46" s="88"/>
      <c r="L46" s="82">
        <f t="shared" si="30"/>
        <v>0</v>
      </c>
      <c r="M46" s="89"/>
      <c r="N46" s="90">
        <f t="shared" si="31"/>
        <v>0</v>
      </c>
      <c r="O46" s="89"/>
      <c r="P46" s="90">
        <f t="shared" si="32"/>
        <v>0</v>
      </c>
      <c r="Q46" s="89"/>
      <c r="R46" s="90">
        <f t="shared" si="33"/>
        <v>0</v>
      </c>
      <c r="S46" s="89"/>
      <c r="T46" s="90">
        <f t="shared" si="34"/>
        <v>0</v>
      </c>
      <c r="U46" s="89"/>
      <c r="V46" s="90">
        <f t="shared" si="35"/>
        <v>0</v>
      </c>
      <c r="W46" s="89"/>
      <c r="X46" s="91">
        <f t="shared" si="36"/>
        <v>0</v>
      </c>
      <c r="Y46" s="92"/>
      <c r="Z46" s="87">
        <f t="shared" si="37"/>
        <v>0</v>
      </c>
      <c r="AC46" s="202">
        <f t="shared" si="38"/>
        <v>0</v>
      </c>
      <c r="AD46" s="203">
        <f t="shared" si="39"/>
        <v>0</v>
      </c>
      <c r="AE46" s="204">
        <f t="shared" si="40"/>
        <v>0</v>
      </c>
      <c r="AF46" s="34">
        <f t="shared" si="41"/>
        <v>0</v>
      </c>
      <c r="AG46" s="34">
        <f t="shared" si="42"/>
        <v>0</v>
      </c>
      <c r="AH46" s="34">
        <f t="shared" si="43"/>
        <v>0</v>
      </c>
      <c r="AI46" s="34">
        <f t="shared" si="44"/>
        <v>0</v>
      </c>
      <c r="AJ46" s="34">
        <f t="shared" si="45"/>
        <v>0</v>
      </c>
      <c r="AK46" s="34">
        <f t="shared" si="46"/>
        <v>0</v>
      </c>
      <c r="AL46" s="34">
        <f t="shared" si="47"/>
        <v>0</v>
      </c>
      <c r="AM46" s="34">
        <f t="shared" si="48"/>
        <v>0</v>
      </c>
      <c r="AN46" s="8">
        <f t="shared" si="49"/>
        <v>0</v>
      </c>
      <c r="AO46" s="35">
        <f t="shared" si="50"/>
        <v>0</v>
      </c>
    </row>
    <row r="47" spans="2:42" ht="18.75" thickBot="1" x14ac:dyDescent="0.3">
      <c r="B47" s="164"/>
      <c r="C47" s="134"/>
      <c r="D47" s="281"/>
      <c r="E47" s="132"/>
      <c r="F47" s="29">
        <f t="shared" si="25"/>
        <v>0</v>
      </c>
      <c r="G47" s="30">
        <f t="shared" si="26"/>
        <v>0</v>
      </c>
      <c r="H47" s="31">
        <f t="shared" si="27"/>
        <v>0</v>
      </c>
      <c r="I47" s="21">
        <f t="shared" si="28"/>
        <v>0</v>
      </c>
      <c r="J47" s="182">
        <f t="shared" si="29"/>
        <v>0</v>
      </c>
      <c r="K47" s="88"/>
      <c r="L47" s="82">
        <f t="shared" si="30"/>
        <v>0</v>
      </c>
      <c r="M47" s="89"/>
      <c r="N47" s="90">
        <f t="shared" si="31"/>
        <v>0</v>
      </c>
      <c r="O47" s="89"/>
      <c r="P47" s="90">
        <f t="shared" si="32"/>
        <v>0</v>
      </c>
      <c r="Q47" s="89"/>
      <c r="R47" s="90">
        <f t="shared" si="33"/>
        <v>0</v>
      </c>
      <c r="S47" s="89"/>
      <c r="T47" s="90">
        <f t="shared" si="34"/>
        <v>0</v>
      </c>
      <c r="U47" s="89"/>
      <c r="V47" s="90">
        <f t="shared" si="35"/>
        <v>0</v>
      </c>
      <c r="W47" s="89"/>
      <c r="X47" s="91">
        <f t="shared" si="36"/>
        <v>0</v>
      </c>
      <c r="Y47" s="92"/>
      <c r="Z47" s="87">
        <f t="shared" si="37"/>
        <v>0</v>
      </c>
      <c r="AC47" s="202">
        <f t="shared" si="38"/>
        <v>0</v>
      </c>
      <c r="AD47" s="203">
        <f t="shared" si="39"/>
        <v>0</v>
      </c>
      <c r="AE47" s="204">
        <f t="shared" si="40"/>
        <v>0</v>
      </c>
      <c r="AF47" s="34">
        <f t="shared" si="41"/>
        <v>0</v>
      </c>
      <c r="AG47" s="34">
        <f t="shared" si="42"/>
        <v>0</v>
      </c>
      <c r="AH47" s="34">
        <f t="shared" si="43"/>
        <v>0</v>
      </c>
      <c r="AI47" s="34">
        <f t="shared" si="44"/>
        <v>0</v>
      </c>
      <c r="AJ47" s="34">
        <f t="shared" si="45"/>
        <v>0</v>
      </c>
      <c r="AK47" s="34">
        <f t="shared" si="46"/>
        <v>0</v>
      </c>
      <c r="AL47" s="34">
        <f t="shared" si="47"/>
        <v>0</v>
      </c>
      <c r="AM47" s="34">
        <f t="shared" si="48"/>
        <v>0</v>
      </c>
      <c r="AN47" s="8">
        <f t="shared" si="49"/>
        <v>0</v>
      </c>
      <c r="AO47" s="35">
        <f t="shared" si="50"/>
        <v>0</v>
      </c>
    </row>
    <row r="48" spans="2:42" ht="18.75" thickBot="1" x14ac:dyDescent="0.3">
      <c r="B48" s="138"/>
      <c r="C48" s="139"/>
      <c r="D48" s="166"/>
      <c r="E48" s="132"/>
      <c r="F48" s="29">
        <f t="shared" si="25"/>
        <v>0</v>
      </c>
      <c r="G48" s="30">
        <f t="shared" si="26"/>
        <v>0</v>
      </c>
      <c r="H48" s="31">
        <f t="shared" si="27"/>
        <v>0</v>
      </c>
      <c r="I48" s="21">
        <f t="shared" si="28"/>
        <v>0</v>
      </c>
      <c r="J48" s="182">
        <f t="shared" si="29"/>
        <v>0</v>
      </c>
      <c r="K48" s="88"/>
      <c r="L48" s="82">
        <f t="shared" si="30"/>
        <v>0</v>
      </c>
      <c r="M48" s="89"/>
      <c r="N48" s="90">
        <f t="shared" si="31"/>
        <v>0</v>
      </c>
      <c r="O48" s="89"/>
      <c r="P48" s="90">
        <f t="shared" si="32"/>
        <v>0</v>
      </c>
      <c r="Q48" s="89"/>
      <c r="R48" s="90">
        <f t="shared" si="33"/>
        <v>0</v>
      </c>
      <c r="S48" s="89"/>
      <c r="T48" s="90">
        <f t="shared" si="34"/>
        <v>0</v>
      </c>
      <c r="U48" s="89"/>
      <c r="V48" s="90">
        <f t="shared" si="35"/>
        <v>0</v>
      </c>
      <c r="W48" s="89"/>
      <c r="X48" s="91">
        <f t="shared" si="36"/>
        <v>0</v>
      </c>
      <c r="Y48" s="92"/>
      <c r="Z48" s="87">
        <f t="shared" si="37"/>
        <v>0</v>
      </c>
      <c r="AC48" s="202">
        <f t="shared" si="38"/>
        <v>0</v>
      </c>
      <c r="AD48" s="203">
        <f t="shared" si="39"/>
        <v>0</v>
      </c>
      <c r="AE48" s="204">
        <f t="shared" si="40"/>
        <v>0</v>
      </c>
      <c r="AF48" s="34">
        <f t="shared" si="41"/>
        <v>0</v>
      </c>
      <c r="AG48" s="34">
        <f t="shared" si="42"/>
        <v>0</v>
      </c>
      <c r="AH48" s="34">
        <f t="shared" si="43"/>
        <v>0</v>
      </c>
      <c r="AI48" s="34">
        <f t="shared" si="44"/>
        <v>0</v>
      </c>
      <c r="AJ48" s="34">
        <f t="shared" si="45"/>
        <v>0</v>
      </c>
      <c r="AK48" s="34">
        <f t="shared" si="46"/>
        <v>0</v>
      </c>
      <c r="AL48" s="34">
        <f t="shared" si="47"/>
        <v>0</v>
      </c>
      <c r="AM48" s="34">
        <f t="shared" si="48"/>
        <v>0</v>
      </c>
      <c r="AN48" s="8">
        <f t="shared" si="49"/>
        <v>0</v>
      </c>
      <c r="AO48" s="35">
        <f t="shared" si="50"/>
        <v>0</v>
      </c>
    </row>
    <row r="49" spans="2:41" ht="18.75" thickBot="1" x14ac:dyDescent="0.3">
      <c r="B49" s="172"/>
      <c r="C49" s="173"/>
      <c r="D49" s="316"/>
      <c r="E49" s="151"/>
      <c r="F49" s="29">
        <f t="shared" si="25"/>
        <v>0</v>
      </c>
      <c r="G49" s="30">
        <f t="shared" si="26"/>
        <v>0</v>
      </c>
      <c r="H49" s="31">
        <f t="shared" si="27"/>
        <v>0</v>
      </c>
      <c r="I49" s="21">
        <f t="shared" si="28"/>
        <v>0</v>
      </c>
      <c r="J49" s="182">
        <f t="shared" si="29"/>
        <v>0</v>
      </c>
      <c r="K49" s="88"/>
      <c r="L49" s="82">
        <f t="shared" si="30"/>
        <v>0</v>
      </c>
      <c r="M49" s="89"/>
      <c r="N49" s="90">
        <f t="shared" si="31"/>
        <v>0</v>
      </c>
      <c r="O49" s="89"/>
      <c r="P49" s="90">
        <f t="shared" si="32"/>
        <v>0</v>
      </c>
      <c r="Q49" s="89"/>
      <c r="R49" s="90">
        <f t="shared" si="33"/>
        <v>0</v>
      </c>
      <c r="S49" s="89"/>
      <c r="T49" s="90">
        <f t="shared" si="34"/>
        <v>0</v>
      </c>
      <c r="U49" s="89"/>
      <c r="V49" s="90">
        <f t="shared" si="35"/>
        <v>0</v>
      </c>
      <c r="W49" s="89"/>
      <c r="X49" s="91">
        <f t="shared" si="36"/>
        <v>0</v>
      </c>
      <c r="Y49" s="92"/>
      <c r="Z49" s="87">
        <f t="shared" si="37"/>
        <v>0</v>
      </c>
      <c r="AC49" s="202">
        <f t="shared" si="38"/>
        <v>0</v>
      </c>
      <c r="AD49" s="203">
        <f t="shared" si="39"/>
        <v>0</v>
      </c>
      <c r="AE49" s="204">
        <f t="shared" si="40"/>
        <v>0</v>
      </c>
      <c r="AF49" s="34">
        <f t="shared" si="41"/>
        <v>0</v>
      </c>
      <c r="AG49" s="34">
        <f t="shared" si="42"/>
        <v>0</v>
      </c>
      <c r="AH49" s="34">
        <f t="shared" si="43"/>
        <v>0</v>
      </c>
      <c r="AI49" s="34">
        <f t="shared" si="44"/>
        <v>0</v>
      </c>
      <c r="AJ49" s="34">
        <f t="shared" si="45"/>
        <v>0</v>
      </c>
      <c r="AK49" s="34">
        <f t="shared" si="46"/>
        <v>0</v>
      </c>
      <c r="AL49" s="34">
        <f t="shared" si="47"/>
        <v>0</v>
      </c>
      <c r="AM49" s="34">
        <f t="shared" si="48"/>
        <v>0</v>
      </c>
      <c r="AN49" s="8">
        <f t="shared" si="49"/>
        <v>0</v>
      </c>
      <c r="AO49" s="35">
        <f t="shared" si="50"/>
        <v>0</v>
      </c>
    </row>
    <row r="50" spans="2:41" x14ac:dyDescent="0.25">
      <c r="B50" s="288"/>
      <c r="C50" s="288"/>
      <c r="D50" s="288"/>
      <c r="E50" s="288"/>
    </row>
  </sheetData>
  <sheetProtection algorithmName="SHA-512" hashValue="lZPw0qF3Q5YOALW2VaaOmX/1utU9ECnBz/Su34G8vGp1DhB+X85/X7tRy7YstJTXN+l7GH6vDy7ecIG8u+sucg==" saltValue="e/D274v5C+MjiOTLbb/lAA==" spinCount="100000" sheet="1" selectLockedCells="1" selectUnlockedCells="1"/>
  <sortState xmlns:xlrd2="http://schemas.microsoft.com/office/spreadsheetml/2017/richdata2" ref="B10:D29">
    <sortCondition ref="B10"/>
  </sortState>
  <conditionalFormatting sqref="G43:H49">
    <cfRule type="cellIs" dxfId="328" priority="79" stopIfTrue="1" operator="lessThan">
      <formula>1</formula>
    </cfRule>
  </conditionalFormatting>
  <conditionalFormatting sqref="I43:I49">
    <cfRule type="cellIs" dxfId="327" priority="78" stopIfTrue="1" operator="equal">
      <formula>0</formula>
    </cfRule>
  </conditionalFormatting>
  <conditionalFormatting sqref="L43:L49 N43:N49 P43:P49 R43:R49 T43:T49 V43:V49 X43:X49 Z43:Z49">
    <cfRule type="cellIs" dxfId="326" priority="76" stopIfTrue="1" operator="greaterThan">
      <formula>1</formula>
    </cfRule>
    <cfRule type="cellIs" dxfId="325" priority="77" stopIfTrue="1" operator="lessThan">
      <formula>1</formula>
    </cfRule>
  </conditionalFormatting>
  <conditionalFormatting sqref="M43:M49 Q43:Q49 S43:S49 U43:U49 Y43:Y49 K43:K49 O43:O49 W43:W49">
    <cfRule type="cellIs" dxfId="324" priority="74" stopIfTrue="1" operator="greaterThan">
      <formula>1</formula>
    </cfRule>
    <cfRule type="cellIs" dxfId="323" priority="75" stopIfTrue="1" operator="lessThan">
      <formula>1</formula>
    </cfRule>
  </conditionalFormatting>
  <conditionalFormatting sqref="G43:I49">
    <cfRule type="cellIs" dxfId="322" priority="67" operator="lessThan">
      <formula>1</formula>
    </cfRule>
    <cfRule type="cellIs" dxfId="321" priority="68" operator="lessThan">
      <formula>1</formula>
    </cfRule>
  </conditionalFormatting>
  <conditionalFormatting sqref="F43:F49">
    <cfRule type="cellIs" dxfId="320" priority="61" operator="lessThan">
      <formula>0.1</formula>
    </cfRule>
  </conditionalFormatting>
  <conditionalFormatting sqref="K43:Z49">
    <cfRule type="cellIs" dxfId="319" priority="58" operator="lessThan">
      <formula>0.01</formula>
    </cfRule>
  </conditionalFormatting>
  <conditionalFormatting sqref="J43:J49">
    <cfRule type="cellIs" dxfId="318" priority="40" operator="greaterThan">
      <formula>69.9999</formula>
    </cfRule>
    <cfRule type="cellIs" dxfId="317" priority="41" operator="lessThan">
      <formula>1</formula>
    </cfRule>
  </conditionalFormatting>
  <conditionalFormatting sqref="G10:H42">
    <cfRule type="cellIs" dxfId="316" priority="22" stopIfTrue="1" operator="lessThan">
      <formula>1</formula>
    </cfRule>
  </conditionalFormatting>
  <conditionalFormatting sqref="I10:I42">
    <cfRule type="cellIs" dxfId="315" priority="21" stopIfTrue="1" operator="equal">
      <formula>0</formula>
    </cfRule>
  </conditionalFormatting>
  <conditionalFormatting sqref="L10:L42 P10:P42 R10:R42 T10:T42 V10:V42 X10:X42 Z10:Z42 AB10:AB42 N10:N42 AP10:AP42">
    <cfRule type="cellIs" dxfId="314" priority="19" stopIfTrue="1" operator="greaterThan">
      <formula>1</formula>
    </cfRule>
    <cfRule type="cellIs" dxfId="313" priority="20" stopIfTrue="1" operator="lessThan">
      <formula>1</formula>
    </cfRule>
  </conditionalFormatting>
  <conditionalFormatting sqref="M10:M42 Q10:Q42 S10:S42 U10:U42 Y10:Y42 K10:K42 AA10:AA42 W10:W42 O10:O42">
    <cfRule type="cellIs" dxfId="312" priority="17" stopIfTrue="1" operator="greaterThan">
      <formula>1</formula>
    </cfRule>
    <cfRule type="cellIs" dxfId="311" priority="18" stopIfTrue="1" operator="lessThan">
      <formula>1</formula>
    </cfRule>
  </conditionalFormatting>
  <conditionalFormatting sqref="J10:J42">
    <cfRule type="cellIs" dxfId="310" priority="12" operator="greaterThan">
      <formula>79.999999999</formula>
    </cfRule>
    <cfRule type="cellIs" dxfId="309" priority="13" operator="lessThan">
      <formula>79.999999</formula>
    </cfRule>
    <cfRule type="cellIs" dxfId="308" priority="14" operator="greaterThan">
      <formula>79.9999999</formula>
    </cfRule>
    <cfRule type="cellIs" dxfId="307" priority="15" stopIfTrue="1" operator="lessThan">
      <formula>1</formula>
    </cfRule>
    <cfRule type="cellIs" dxfId="306" priority="16" stopIfTrue="1" operator="between">
      <formula>1</formula>
      <formula>69.999999</formula>
    </cfRule>
  </conditionalFormatting>
  <conditionalFormatting sqref="G10:J42">
    <cfRule type="cellIs" dxfId="305" priority="10" operator="lessThan">
      <formula>1</formula>
    </cfRule>
    <cfRule type="cellIs" dxfId="304" priority="11" operator="lessThan">
      <formula>1</formula>
    </cfRule>
  </conditionalFormatting>
  <conditionalFormatting sqref="AA10:AB42 AP10:AP42">
    <cfRule type="cellIs" dxfId="303" priority="8" operator="lessThan">
      <formula>0.1</formula>
    </cfRule>
    <cfRule type="cellIs" dxfId="302" priority="9" operator="lessThan">
      <formula>0.1</formula>
    </cfRule>
  </conditionalFormatting>
  <conditionalFormatting sqref="J10:J42">
    <cfRule type="cellIs" dxfId="301" priority="7" operator="between">
      <formula>1</formula>
      <formula>79.99999</formula>
    </cfRule>
  </conditionalFormatting>
  <conditionalFormatting sqref="H10:H27">
    <cfRule type="cellIs" dxfId="300" priority="6" operator="between">
      <formula>1</formula>
      <formula>3</formula>
    </cfRule>
  </conditionalFormatting>
  <conditionalFormatting sqref="H10:H31">
    <cfRule type="cellIs" dxfId="299" priority="5" operator="between">
      <formula>1</formula>
      <formula>3</formula>
    </cfRule>
  </conditionalFormatting>
  <conditionalFormatting sqref="F10:F42">
    <cfRule type="cellIs" dxfId="298" priority="4" operator="lessThan">
      <formula>0.1</formula>
    </cfRule>
  </conditionalFormatting>
  <conditionalFormatting sqref="AA10:AB42 AP10:AP42">
    <cfRule type="cellIs" dxfId="297" priority="2" operator="lessThan">
      <formula>0.1</formula>
    </cfRule>
    <cfRule type="cellIs" dxfId="296" priority="3" operator="lessThan">
      <formula>0.1</formula>
    </cfRule>
  </conditionalFormatting>
  <conditionalFormatting sqref="K10:Z42">
    <cfRule type="cellIs" dxfId="295" priority="1" operator="lessThan">
      <formula>0.01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P42"/>
  <sheetViews>
    <sheetView zoomScale="75" zoomScaleNormal="75" workbookViewId="0">
      <selection activeCell="B13" sqref="B13:D13"/>
    </sheetView>
  </sheetViews>
  <sheetFormatPr defaultRowHeight="15" x14ac:dyDescent="0.25"/>
  <cols>
    <col min="2" max="2" width="27" customWidth="1"/>
    <col min="3" max="3" width="13.28515625" customWidth="1"/>
    <col min="4" max="4" width="16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10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328" t="s">
        <v>56</v>
      </c>
      <c r="C5" s="329"/>
      <c r="D5" s="68"/>
      <c r="E5" s="68"/>
      <c r="F5" s="69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54</v>
      </c>
      <c r="C6" s="74"/>
      <c r="D6" s="75"/>
      <c r="E6" s="75"/>
      <c r="F6" s="76"/>
      <c r="G6" s="77"/>
      <c r="H6" s="79" t="s">
        <v>36</v>
      </c>
      <c r="I6" s="79"/>
      <c r="J6" s="78"/>
      <c r="K6" s="61" t="s">
        <v>57</v>
      </c>
      <c r="L6" s="42"/>
      <c r="M6" s="61" t="s">
        <v>58</v>
      </c>
      <c r="N6" s="62"/>
      <c r="O6" s="63" t="s">
        <v>61</v>
      </c>
      <c r="P6" s="64"/>
      <c r="Q6" s="63" t="s">
        <v>169</v>
      </c>
      <c r="R6" s="64"/>
      <c r="S6" s="63" t="s">
        <v>59</v>
      </c>
      <c r="T6" s="64"/>
      <c r="U6" s="63" t="s">
        <v>60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95">
        <f>AA!K7</f>
        <v>37</v>
      </c>
      <c r="L7" s="96"/>
      <c r="M7" s="97">
        <f>AA!M7</f>
        <v>37</v>
      </c>
      <c r="N7" s="98"/>
      <c r="O7" s="97">
        <f>AA!O7</f>
        <v>35</v>
      </c>
      <c r="P7" s="99"/>
      <c r="Q7" s="97">
        <f>AA!Q7</f>
        <v>32</v>
      </c>
      <c r="R7" s="98"/>
      <c r="S7" s="100">
        <f>AA!S7</f>
        <v>38</v>
      </c>
      <c r="T7" s="101"/>
      <c r="U7" s="100">
        <f>AA!U7</f>
        <v>1</v>
      </c>
      <c r="V7" s="101"/>
      <c r="W7" s="102"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37</v>
      </c>
      <c r="AG7" s="14">
        <f>M7</f>
        <v>37</v>
      </c>
      <c r="AH7" s="14">
        <f>O7</f>
        <v>35</v>
      </c>
      <c r="AI7" s="14">
        <f>Q7</f>
        <v>32</v>
      </c>
      <c r="AJ7" s="14">
        <f>S7</f>
        <v>38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4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32</v>
      </c>
      <c r="H9" s="49" t="s">
        <v>33</v>
      </c>
      <c r="I9" s="49" t="s">
        <v>34</v>
      </c>
      <c r="J9" s="51" t="s">
        <v>27</v>
      </c>
      <c r="K9" s="52"/>
      <c r="L9" s="53"/>
      <c r="M9" s="54"/>
      <c r="N9" s="55"/>
      <c r="O9" s="54">
        <v>38</v>
      </c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38" t="s">
        <v>120</v>
      </c>
      <c r="C10" s="139">
        <v>50294</v>
      </c>
      <c r="D10" s="166" t="s">
        <v>87</v>
      </c>
      <c r="E10" s="348"/>
      <c r="F10" s="29">
        <f t="shared" ref="F10:F42" si="0">SUM(L10+N10+P10+R10+T10+V10+X10+Z10)</f>
        <v>0</v>
      </c>
      <c r="G10" s="30">
        <f t="shared" ref="G10:G42" si="1">LARGE(AF10:AM10,1)+LARGE(AF10:AM10,2)+LARGE(AF10:AM10,3)+LARGE(AF10:AM10,4)+LARGE(AF10:AM10,5)</f>
        <v>0</v>
      </c>
      <c r="H10" s="31">
        <f t="shared" ref="H10:H42" si="2">IF(G10=0,,RANK(G10,$G$10:$G$69))</f>
        <v>0</v>
      </c>
      <c r="I10" s="107">
        <f t="shared" ref="I10:J25" si="3">AN10</f>
        <v>0</v>
      </c>
      <c r="J10" s="106">
        <f t="shared" si="3"/>
        <v>0</v>
      </c>
      <c r="K10" s="81"/>
      <c r="L10" s="82">
        <f t="shared" ref="L10:L42" si="4">AF10</f>
        <v>0</v>
      </c>
      <c r="M10" s="83"/>
      <c r="N10" s="84">
        <f t="shared" ref="N10:N42" si="5">AG10</f>
        <v>0</v>
      </c>
      <c r="O10" s="83"/>
      <c r="P10" s="84">
        <f>AH10</f>
        <v>0</v>
      </c>
      <c r="Q10" s="83"/>
      <c r="R10" s="84">
        <f>AI10</f>
        <v>0</v>
      </c>
      <c r="S10" s="83"/>
      <c r="T10" s="84">
        <f>AJ10</f>
        <v>0</v>
      </c>
      <c r="U10" s="83"/>
      <c r="V10" s="84">
        <f>AK10</f>
        <v>0</v>
      </c>
      <c r="W10" s="83"/>
      <c r="X10" s="85">
        <f>AL10</f>
        <v>0</v>
      </c>
      <c r="Y10" s="86"/>
      <c r="Z10" s="87">
        <f>AM10</f>
        <v>0</v>
      </c>
      <c r="AA10" s="32"/>
      <c r="AB10" s="33"/>
      <c r="AC10" s="202" t="str">
        <f t="shared" ref="AC10:AE31" si="6">B10</f>
        <v>BOWEN.V</v>
      </c>
      <c r="AD10" s="203">
        <f t="shared" si="6"/>
        <v>50294</v>
      </c>
      <c r="AE10" s="204" t="str">
        <f t="shared" si="6"/>
        <v>B/GWENT</v>
      </c>
      <c r="AF10" s="34">
        <f>(K10*100)/$AF$7</f>
        <v>0</v>
      </c>
      <c r="AG10" s="34">
        <f>(M10*100)/$AG$7</f>
        <v>0</v>
      </c>
      <c r="AH10" s="34">
        <f>(O10*100)/$AH$7</f>
        <v>0</v>
      </c>
      <c r="AI10" s="34">
        <f>(Q10*100)/$AI$7</f>
        <v>0</v>
      </c>
      <c r="AJ10" s="34">
        <f>(S10*100)/$AJ$7</f>
        <v>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0</v>
      </c>
      <c r="AO10" s="35">
        <f t="shared" ref="AO10:AO42" si="7">IF(ISERR(SUM(AF10:AM10)/AN10),0,SUM(AF10:AM10)/AN10)</f>
        <v>0</v>
      </c>
      <c r="AP10" s="33"/>
    </row>
    <row r="11" spans="2:42" ht="18" x14ac:dyDescent="0.25">
      <c r="B11" s="138" t="s">
        <v>121</v>
      </c>
      <c r="C11" s="139">
        <v>50925</v>
      </c>
      <c r="D11" s="166" t="s">
        <v>87</v>
      </c>
      <c r="E11" s="348"/>
      <c r="F11" s="29">
        <f t="shared" si="0"/>
        <v>0</v>
      </c>
      <c r="G11" s="30">
        <f t="shared" si="1"/>
        <v>0</v>
      </c>
      <c r="H11" s="31">
        <f t="shared" si="2"/>
        <v>0</v>
      </c>
      <c r="I11" s="108">
        <f t="shared" si="3"/>
        <v>0</v>
      </c>
      <c r="J11" s="106">
        <f t="shared" si="3"/>
        <v>0</v>
      </c>
      <c r="K11" s="88"/>
      <c r="L11" s="82">
        <f t="shared" si="4"/>
        <v>0</v>
      </c>
      <c r="M11" s="89"/>
      <c r="N11" s="90">
        <f t="shared" si="5"/>
        <v>0</v>
      </c>
      <c r="O11" s="89"/>
      <c r="P11" s="90">
        <f t="shared" ref="P11:P42" si="8">AH11</f>
        <v>0</v>
      </c>
      <c r="Q11" s="89"/>
      <c r="R11" s="90">
        <f t="shared" ref="R11:R42" si="9">AI11</f>
        <v>0</v>
      </c>
      <c r="S11" s="89"/>
      <c r="T11" s="90">
        <f t="shared" ref="T11:T42" si="10">AJ11</f>
        <v>0</v>
      </c>
      <c r="U11" s="89"/>
      <c r="V11" s="90">
        <f t="shared" ref="V11:V42" si="11">AK11</f>
        <v>0</v>
      </c>
      <c r="W11" s="89"/>
      <c r="X11" s="91">
        <f t="shared" ref="X11:X42" si="12">AL11</f>
        <v>0</v>
      </c>
      <c r="Y11" s="92"/>
      <c r="Z11" s="87">
        <f t="shared" ref="Z11:Z42" si="13">AM11</f>
        <v>0</v>
      </c>
      <c r="AA11" s="32"/>
      <c r="AB11" s="33"/>
      <c r="AC11" s="202" t="str">
        <f t="shared" si="6"/>
        <v>BURFORD.A</v>
      </c>
      <c r="AD11" s="203">
        <f t="shared" si="6"/>
        <v>50925</v>
      </c>
      <c r="AE11" s="204" t="str">
        <f t="shared" si="6"/>
        <v>B/GWENT</v>
      </c>
      <c r="AF11" s="34">
        <f t="shared" ref="AF11:AF42" si="14">(K11*100)/$AF$7</f>
        <v>0</v>
      </c>
      <c r="AG11" s="34">
        <f t="shared" ref="AG11:AG42" si="15">(M11*100)/$AG$7</f>
        <v>0</v>
      </c>
      <c r="AH11" s="34">
        <f t="shared" ref="AH11:AH42" si="16">(O11*100)/$AH$7</f>
        <v>0</v>
      </c>
      <c r="AI11" s="34">
        <f t="shared" ref="AI11:AI42" si="17">(Q11*100)/$AI$7</f>
        <v>0</v>
      </c>
      <c r="AJ11" s="34">
        <f t="shared" ref="AJ11:AJ42" si="18">(S11*100)/$AJ$7</f>
        <v>0</v>
      </c>
      <c r="AK11" s="34">
        <f t="shared" ref="AK11:AK42" si="19">(U11*100)/$AK$7</f>
        <v>0</v>
      </c>
      <c r="AL11" s="34">
        <f t="shared" ref="AL11:AL42" si="20">(W11*100)/$AL$7</f>
        <v>0</v>
      </c>
      <c r="AM11" s="34">
        <f t="shared" ref="AM11:AM42" si="21">(Y11*100)/$AM$7</f>
        <v>0</v>
      </c>
      <c r="AN11" s="8">
        <f t="shared" ref="AN11:AN42" si="22">COUNTIF(AF11:AM11,"&gt;0")</f>
        <v>0</v>
      </c>
      <c r="AO11" s="35">
        <f t="shared" si="7"/>
        <v>0</v>
      </c>
      <c r="AP11" s="33"/>
    </row>
    <row r="12" spans="2:42" ht="18" x14ac:dyDescent="0.25">
      <c r="B12" s="138" t="s">
        <v>122</v>
      </c>
      <c r="C12" s="139">
        <v>50112</v>
      </c>
      <c r="D12" s="166" t="s">
        <v>69</v>
      </c>
      <c r="E12" s="348"/>
      <c r="F12" s="29">
        <f t="shared" si="0"/>
        <v>0</v>
      </c>
      <c r="G12" s="30">
        <f t="shared" si="1"/>
        <v>0</v>
      </c>
      <c r="H12" s="31">
        <f t="shared" si="2"/>
        <v>0</v>
      </c>
      <c r="I12" s="108">
        <f t="shared" si="3"/>
        <v>0</v>
      </c>
      <c r="J12" s="106">
        <f t="shared" si="3"/>
        <v>0</v>
      </c>
      <c r="K12" s="88"/>
      <c r="L12" s="82">
        <f t="shared" si="4"/>
        <v>0</v>
      </c>
      <c r="M12" s="89"/>
      <c r="N12" s="90">
        <f t="shared" si="5"/>
        <v>0</v>
      </c>
      <c r="O12" s="89"/>
      <c r="P12" s="90">
        <f t="shared" si="8"/>
        <v>0</v>
      </c>
      <c r="Q12" s="89"/>
      <c r="R12" s="90">
        <f t="shared" si="9"/>
        <v>0</v>
      </c>
      <c r="S12" s="89"/>
      <c r="T12" s="90">
        <f t="shared" si="10"/>
        <v>0</v>
      </c>
      <c r="U12" s="89"/>
      <c r="V12" s="90">
        <f t="shared" si="11"/>
        <v>0</v>
      </c>
      <c r="W12" s="89"/>
      <c r="X12" s="91">
        <f t="shared" si="12"/>
        <v>0</v>
      </c>
      <c r="Y12" s="92"/>
      <c r="Z12" s="87">
        <f t="shared" si="13"/>
        <v>0</v>
      </c>
      <c r="AA12" s="4"/>
      <c r="AB12" s="33"/>
      <c r="AC12" s="202" t="str">
        <f t="shared" si="6"/>
        <v>DAVIES.K</v>
      </c>
      <c r="AD12" s="203">
        <f t="shared" si="6"/>
        <v>50112</v>
      </c>
      <c r="AE12" s="204" t="str">
        <f t="shared" si="6"/>
        <v>TONDU</v>
      </c>
      <c r="AF12" s="34">
        <f t="shared" si="14"/>
        <v>0</v>
      </c>
      <c r="AG12" s="34">
        <f t="shared" si="15"/>
        <v>0</v>
      </c>
      <c r="AH12" s="34">
        <f t="shared" si="16"/>
        <v>0</v>
      </c>
      <c r="AI12" s="34">
        <f t="shared" si="17"/>
        <v>0</v>
      </c>
      <c r="AJ12" s="34">
        <f t="shared" si="18"/>
        <v>0</v>
      </c>
      <c r="AK12" s="34">
        <f t="shared" si="19"/>
        <v>0</v>
      </c>
      <c r="AL12" s="34">
        <f t="shared" si="20"/>
        <v>0</v>
      </c>
      <c r="AM12" s="34">
        <f t="shared" si="21"/>
        <v>0</v>
      </c>
      <c r="AN12" s="8">
        <f t="shared" si="22"/>
        <v>0</v>
      </c>
      <c r="AO12" s="35">
        <f t="shared" si="7"/>
        <v>0</v>
      </c>
      <c r="AP12" s="33"/>
    </row>
    <row r="13" spans="2:42" ht="18" x14ac:dyDescent="0.25">
      <c r="B13" s="312" t="s">
        <v>123</v>
      </c>
      <c r="C13" s="142">
        <v>50334</v>
      </c>
      <c r="D13" s="303" t="s">
        <v>87</v>
      </c>
      <c r="E13" s="371" t="s">
        <v>74</v>
      </c>
      <c r="F13" s="29">
        <f t="shared" si="0"/>
        <v>292.53784799837433</v>
      </c>
      <c r="G13" s="30">
        <f t="shared" si="1"/>
        <v>292.53784799837433</v>
      </c>
      <c r="H13" s="31">
        <f t="shared" si="2"/>
        <v>1</v>
      </c>
      <c r="I13" s="108">
        <f t="shared" si="3"/>
        <v>4</v>
      </c>
      <c r="J13" s="106">
        <f t="shared" si="3"/>
        <v>73.134461999593583</v>
      </c>
      <c r="K13" s="88"/>
      <c r="L13" s="82">
        <f t="shared" si="4"/>
        <v>0</v>
      </c>
      <c r="M13" s="89">
        <v>30</v>
      </c>
      <c r="N13" s="90">
        <f t="shared" si="5"/>
        <v>81.081081081081081</v>
      </c>
      <c r="O13" s="89">
        <v>26</v>
      </c>
      <c r="P13" s="90">
        <f t="shared" si="8"/>
        <v>74.285714285714292</v>
      </c>
      <c r="Q13" s="89">
        <v>22</v>
      </c>
      <c r="R13" s="90">
        <f t="shared" si="9"/>
        <v>68.75</v>
      </c>
      <c r="S13" s="89">
        <v>26</v>
      </c>
      <c r="T13" s="90">
        <f t="shared" si="10"/>
        <v>68.421052631578945</v>
      </c>
      <c r="U13" s="89"/>
      <c r="V13" s="90">
        <f t="shared" si="11"/>
        <v>0</v>
      </c>
      <c r="W13" s="89"/>
      <c r="X13" s="91">
        <f t="shared" si="12"/>
        <v>0</v>
      </c>
      <c r="Y13" s="92"/>
      <c r="Z13" s="87">
        <f t="shared" si="13"/>
        <v>0</v>
      </c>
      <c r="AA13" s="32"/>
      <c r="AB13" s="33"/>
      <c r="AC13" s="202" t="str">
        <f t="shared" si="6"/>
        <v>GRIFFITHS.C</v>
      </c>
      <c r="AD13" s="203">
        <f t="shared" si="6"/>
        <v>50334</v>
      </c>
      <c r="AE13" s="204" t="str">
        <f t="shared" si="6"/>
        <v>B/GWENT</v>
      </c>
      <c r="AF13" s="34">
        <f t="shared" si="14"/>
        <v>0</v>
      </c>
      <c r="AG13" s="34">
        <f t="shared" si="15"/>
        <v>81.081081081081081</v>
      </c>
      <c r="AH13" s="34">
        <f t="shared" si="16"/>
        <v>74.285714285714292</v>
      </c>
      <c r="AI13" s="34">
        <f t="shared" si="17"/>
        <v>68.75</v>
      </c>
      <c r="AJ13" s="34">
        <f t="shared" si="18"/>
        <v>68.421052631578945</v>
      </c>
      <c r="AK13" s="34">
        <f t="shared" si="19"/>
        <v>0</v>
      </c>
      <c r="AL13" s="34">
        <f t="shared" si="20"/>
        <v>0</v>
      </c>
      <c r="AM13" s="34">
        <f t="shared" si="21"/>
        <v>0</v>
      </c>
      <c r="AN13" s="8">
        <f t="shared" si="22"/>
        <v>4</v>
      </c>
      <c r="AO13" s="35">
        <f t="shared" si="7"/>
        <v>73.134461999593583</v>
      </c>
      <c r="AP13" s="33"/>
    </row>
    <row r="14" spans="2:42" ht="18" x14ac:dyDescent="0.25">
      <c r="B14" s="138" t="s">
        <v>124</v>
      </c>
      <c r="C14" s="139">
        <v>50826</v>
      </c>
      <c r="D14" s="166" t="s">
        <v>87</v>
      </c>
      <c r="E14" s="348"/>
      <c r="F14" s="29">
        <f t="shared" si="0"/>
        <v>82.934362934362923</v>
      </c>
      <c r="G14" s="30">
        <f t="shared" si="1"/>
        <v>82.934362934362923</v>
      </c>
      <c r="H14" s="31">
        <f t="shared" si="2"/>
        <v>3</v>
      </c>
      <c r="I14" s="108">
        <f t="shared" si="3"/>
        <v>2</v>
      </c>
      <c r="J14" s="106">
        <f t="shared" si="3"/>
        <v>41.467181467181462</v>
      </c>
      <c r="K14" s="88"/>
      <c r="L14" s="82">
        <f t="shared" si="4"/>
        <v>0</v>
      </c>
      <c r="M14" s="89">
        <v>18</v>
      </c>
      <c r="N14" s="90">
        <f t="shared" si="5"/>
        <v>48.648648648648646</v>
      </c>
      <c r="O14" s="89">
        <v>12</v>
      </c>
      <c r="P14" s="90">
        <f t="shared" si="8"/>
        <v>34.285714285714285</v>
      </c>
      <c r="Q14" s="89"/>
      <c r="R14" s="90">
        <f t="shared" si="9"/>
        <v>0</v>
      </c>
      <c r="S14" s="89"/>
      <c r="T14" s="90">
        <f t="shared" si="10"/>
        <v>0</v>
      </c>
      <c r="U14" s="89"/>
      <c r="V14" s="90">
        <f t="shared" si="11"/>
        <v>0</v>
      </c>
      <c r="W14" s="89"/>
      <c r="X14" s="91">
        <f t="shared" si="12"/>
        <v>0</v>
      </c>
      <c r="Y14" s="92"/>
      <c r="Z14" s="87">
        <f t="shared" si="13"/>
        <v>0</v>
      </c>
      <c r="AA14" s="32"/>
      <c r="AB14" s="33"/>
      <c r="AC14" s="202" t="str">
        <f t="shared" si="6"/>
        <v>HARRIS.L</v>
      </c>
      <c r="AD14" s="203">
        <f t="shared" si="6"/>
        <v>50826</v>
      </c>
      <c r="AE14" s="204" t="str">
        <f t="shared" si="6"/>
        <v>B/GWENT</v>
      </c>
      <c r="AF14" s="34">
        <f t="shared" si="14"/>
        <v>0</v>
      </c>
      <c r="AG14" s="34">
        <f t="shared" si="15"/>
        <v>48.648648648648646</v>
      </c>
      <c r="AH14" s="34">
        <f t="shared" si="16"/>
        <v>34.285714285714285</v>
      </c>
      <c r="AI14" s="34">
        <f t="shared" si="17"/>
        <v>0</v>
      </c>
      <c r="AJ14" s="34">
        <f t="shared" si="18"/>
        <v>0</v>
      </c>
      <c r="AK14" s="34">
        <f t="shared" si="19"/>
        <v>0</v>
      </c>
      <c r="AL14" s="34">
        <f t="shared" si="20"/>
        <v>0</v>
      </c>
      <c r="AM14" s="34">
        <f t="shared" si="21"/>
        <v>0</v>
      </c>
      <c r="AN14" s="8">
        <f t="shared" si="22"/>
        <v>2</v>
      </c>
      <c r="AO14" s="35">
        <f t="shared" si="7"/>
        <v>41.467181467181462</v>
      </c>
      <c r="AP14" s="33"/>
    </row>
    <row r="15" spans="2:42" ht="18" x14ac:dyDescent="0.25">
      <c r="B15" s="138" t="s">
        <v>125</v>
      </c>
      <c r="C15" s="139">
        <v>50863</v>
      </c>
      <c r="D15" s="166" t="s">
        <v>69</v>
      </c>
      <c r="E15" s="348"/>
      <c r="F15" s="29">
        <f t="shared" si="0"/>
        <v>154.05405405405406</v>
      </c>
      <c r="G15" s="30">
        <f t="shared" si="1"/>
        <v>154.05405405405406</v>
      </c>
      <c r="H15" s="31">
        <f t="shared" si="2"/>
        <v>2</v>
      </c>
      <c r="I15" s="108">
        <f t="shared" si="3"/>
        <v>2</v>
      </c>
      <c r="J15" s="106">
        <f t="shared" si="3"/>
        <v>77.027027027027032</v>
      </c>
      <c r="K15" s="88">
        <v>29</v>
      </c>
      <c r="L15" s="82">
        <f t="shared" si="4"/>
        <v>78.378378378378372</v>
      </c>
      <c r="M15" s="89">
        <v>28</v>
      </c>
      <c r="N15" s="90">
        <f t="shared" si="5"/>
        <v>75.675675675675677</v>
      </c>
      <c r="O15" s="89"/>
      <c r="P15" s="90">
        <f t="shared" si="8"/>
        <v>0</v>
      </c>
      <c r="Q15" s="89"/>
      <c r="R15" s="90">
        <f t="shared" si="9"/>
        <v>0</v>
      </c>
      <c r="S15" s="89"/>
      <c r="T15" s="90">
        <f t="shared" si="10"/>
        <v>0</v>
      </c>
      <c r="U15" s="89"/>
      <c r="V15" s="90">
        <f t="shared" si="11"/>
        <v>0</v>
      </c>
      <c r="W15" s="89"/>
      <c r="X15" s="91">
        <f t="shared" si="12"/>
        <v>0</v>
      </c>
      <c r="Y15" s="92"/>
      <c r="Z15" s="87">
        <f t="shared" si="13"/>
        <v>0</v>
      </c>
      <c r="AA15" s="32"/>
      <c r="AB15" s="33"/>
      <c r="AC15" s="202" t="str">
        <f t="shared" si="6"/>
        <v>HICKS.D</v>
      </c>
      <c r="AD15" s="203">
        <f t="shared" si="6"/>
        <v>50863</v>
      </c>
      <c r="AE15" s="204" t="str">
        <f t="shared" si="6"/>
        <v>TONDU</v>
      </c>
      <c r="AF15" s="34">
        <f t="shared" si="14"/>
        <v>78.378378378378372</v>
      </c>
      <c r="AG15" s="34">
        <f t="shared" si="15"/>
        <v>75.675675675675677</v>
      </c>
      <c r="AH15" s="34">
        <f t="shared" si="16"/>
        <v>0</v>
      </c>
      <c r="AI15" s="34">
        <f t="shared" si="17"/>
        <v>0</v>
      </c>
      <c r="AJ15" s="34">
        <f t="shared" si="18"/>
        <v>0</v>
      </c>
      <c r="AK15" s="34">
        <f t="shared" si="19"/>
        <v>0</v>
      </c>
      <c r="AL15" s="34">
        <f t="shared" si="20"/>
        <v>0</v>
      </c>
      <c r="AM15" s="34">
        <f t="shared" si="21"/>
        <v>0</v>
      </c>
      <c r="AN15" s="8">
        <f t="shared" si="22"/>
        <v>2</v>
      </c>
      <c r="AO15" s="35">
        <f t="shared" si="7"/>
        <v>77.027027027027032</v>
      </c>
      <c r="AP15" s="33"/>
    </row>
    <row r="16" spans="2:42" ht="18" x14ac:dyDescent="0.25">
      <c r="B16" s="131" t="s">
        <v>126</v>
      </c>
      <c r="C16" s="134">
        <v>50855</v>
      </c>
      <c r="D16" s="164" t="s">
        <v>87</v>
      </c>
      <c r="E16" s="134"/>
      <c r="F16" s="29">
        <f t="shared" si="0"/>
        <v>0</v>
      </c>
      <c r="G16" s="30">
        <f t="shared" si="1"/>
        <v>0</v>
      </c>
      <c r="H16" s="31">
        <f t="shared" si="2"/>
        <v>0</v>
      </c>
      <c r="I16" s="108">
        <f t="shared" si="3"/>
        <v>0</v>
      </c>
      <c r="J16" s="106">
        <f t="shared" si="3"/>
        <v>0</v>
      </c>
      <c r="K16" s="88"/>
      <c r="L16" s="82">
        <f t="shared" si="4"/>
        <v>0</v>
      </c>
      <c r="M16" s="89"/>
      <c r="N16" s="90">
        <f t="shared" si="5"/>
        <v>0</v>
      </c>
      <c r="O16" s="89"/>
      <c r="P16" s="90">
        <f t="shared" si="8"/>
        <v>0</v>
      </c>
      <c r="Q16" s="89"/>
      <c r="R16" s="90">
        <f t="shared" si="9"/>
        <v>0</v>
      </c>
      <c r="S16" s="89"/>
      <c r="T16" s="90">
        <f t="shared" si="10"/>
        <v>0</v>
      </c>
      <c r="U16" s="89"/>
      <c r="V16" s="90">
        <f t="shared" si="11"/>
        <v>0</v>
      </c>
      <c r="W16" s="89"/>
      <c r="X16" s="91">
        <f t="shared" si="12"/>
        <v>0</v>
      </c>
      <c r="Y16" s="92"/>
      <c r="Z16" s="87">
        <f t="shared" si="13"/>
        <v>0</v>
      </c>
      <c r="AA16" s="32"/>
      <c r="AB16" s="33"/>
      <c r="AC16" s="202" t="str">
        <f t="shared" si="6"/>
        <v>JAMES.A</v>
      </c>
      <c r="AD16" s="203">
        <f t="shared" si="6"/>
        <v>50855</v>
      </c>
      <c r="AE16" s="204" t="str">
        <f t="shared" si="6"/>
        <v>B/GWENT</v>
      </c>
      <c r="AF16" s="34">
        <f t="shared" si="14"/>
        <v>0</v>
      </c>
      <c r="AG16" s="34">
        <f t="shared" si="15"/>
        <v>0</v>
      </c>
      <c r="AH16" s="34">
        <f t="shared" si="16"/>
        <v>0</v>
      </c>
      <c r="AI16" s="34">
        <f t="shared" si="17"/>
        <v>0</v>
      </c>
      <c r="AJ16" s="34">
        <f t="shared" si="18"/>
        <v>0</v>
      </c>
      <c r="AK16" s="34">
        <f t="shared" si="19"/>
        <v>0</v>
      </c>
      <c r="AL16" s="34">
        <f t="shared" si="20"/>
        <v>0</v>
      </c>
      <c r="AM16" s="34">
        <f t="shared" si="21"/>
        <v>0</v>
      </c>
      <c r="AN16" s="8">
        <f t="shared" si="22"/>
        <v>0</v>
      </c>
      <c r="AO16" s="35">
        <f t="shared" si="7"/>
        <v>0</v>
      </c>
      <c r="AP16" s="33"/>
    </row>
    <row r="17" spans="2:42" ht="18" x14ac:dyDescent="0.25">
      <c r="B17" s="138" t="s">
        <v>127</v>
      </c>
      <c r="C17" s="139">
        <v>50858</v>
      </c>
      <c r="D17" s="166" t="s">
        <v>87</v>
      </c>
      <c r="E17" s="134"/>
      <c r="F17" s="29">
        <f t="shared" si="0"/>
        <v>0</v>
      </c>
      <c r="G17" s="30">
        <f t="shared" si="1"/>
        <v>0</v>
      </c>
      <c r="H17" s="31">
        <f t="shared" si="2"/>
        <v>0</v>
      </c>
      <c r="I17" s="108">
        <f t="shared" si="3"/>
        <v>0</v>
      </c>
      <c r="J17" s="106">
        <f t="shared" si="3"/>
        <v>0</v>
      </c>
      <c r="K17" s="88"/>
      <c r="L17" s="82">
        <f t="shared" si="4"/>
        <v>0</v>
      </c>
      <c r="M17" s="89"/>
      <c r="N17" s="90">
        <f t="shared" si="5"/>
        <v>0</v>
      </c>
      <c r="O17" s="89"/>
      <c r="P17" s="90">
        <f t="shared" si="8"/>
        <v>0</v>
      </c>
      <c r="Q17" s="89"/>
      <c r="R17" s="90">
        <f t="shared" si="9"/>
        <v>0</v>
      </c>
      <c r="S17" s="89"/>
      <c r="T17" s="90">
        <f t="shared" si="10"/>
        <v>0</v>
      </c>
      <c r="U17" s="89"/>
      <c r="V17" s="90">
        <f t="shared" si="11"/>
        <v>0</v>
      </c>
      <c r="W17" s="89"/>
      <c r="X17" s="91">
        <f t="shared" si="12"/>
        <v>0</v>
      </c>
      <c r="Y17" s="92"/>
      <c r="Z17" s="87">
        <f t="shared" si="13"/>
        <v>0</v>
      </c>
      <c r="AA17" s="32"/>
      <c r="AB17" s="33"/>
      <c r="AC17" s="202" t="str">
        <f t="shared" si="6"/>
        <v>KINGSHOT.S</v>
      </c>
      <c r="AD17" s="203">
        <f t="shared" si="6"/>
        <v>50858</v>
      </c>
      <c r="AE17" s="204" t="str">
        <f t="shared" si="6"/>
        <v>B/GWENT</v>
      </c>
      <c r="AF17" s="34">
        <f t="shared" si="14"/>
        <v>0</v>
      </c>
      <c r="AG17" s="34">
        <f t="shared" si="15"/>
        <v>0</v>
      </c>
      <c r="AH17" s="34">
        <f t="shared" si="16"/>
        <v>0</v>
      </c>
      <c r="AI17" s="34">
        <f t="shared" si="17"/>
        <v>0</v>
      </c>
      <c r="AJ17" s="34">
        <f t="shared" si="18"/>
        <v>0</v>
      </c>
      <c r="AK17" s="34">
        <f t="shared" si="19"/>
        <v>0</v>
      </c>
      <c r="AL17" s="34">
        <f t="shared" si="20"/>
        <v>0</v>
      </c>
      <c r="AM17" s="34">
        <f t="shared" si="21"/>
        <v>0</v>
      </c>
      <c r="AN17" s="8">
        <f t="shared" si="22"/>
        <v>0</v>
      </c>
      <c r="AO17" s="35">
        <f t="shared" si="7"/>
        <v>0</v>
      </c>
      <c r="AP17" s="33"/>
    </row>
    <row r="18" spans="2:42" ht="18" x14ac:dyDescent="0.25">
      <c r="B18" s="138" t="s">
        <v>128</v>
      </c>
      <c r="C18" s="139">
        <v>50540</v>
      </c>
      <c r="D18" s="166" t="s">
        <v>81</v>
      </c>
      <c r="E18" s="134"/>
      <c r="F18" s="29">
        <f t="shared" si="0"/>
        <v>0</v>
      </c>
      <c r="G18" s="30">
        <f t="shared" si="1"/>
        <v>0</v>
      </c>
      <c r="H18" s="31">
        <f t="shared" si="2"/>
        <v>0</v>
      </c>
      <c r="I18" s="108">
        <f t="shared" si="3"/>
        <v>0</v>
      </c>
      <c r="J18" s="106">
        <f t="shared" si="3"/>
        <v>0</v>
      </c>
      <c r="K18" s="88"/>
      <c r="L18" s="82">
        <f t="shared" si="4"/>
        <v>0</v>
      </c>
      <c r="M18" s="89"/>
      <c r="N18" s="90">
        <f t="shared" si="5"/>
        <v>0</v>
      </c>
      <c r="O18" s="89"/>
      <c r="P18" s="90">
        <f t="shared" si="8"/>
        <v>0</v>
      </c>
      <c r="Q18" s="89"/>
      <c r="R18" s="90">
        <f t="shared" si="9"/>
        <v>0</v>
      </c>
      <c r="S18" s="89"/>
      <c r="T18" s="90">
        <f t="shared" si="10"/>
        <v>0</v>
      </c>
      <c r="U18" s="89"/>
      <c r="V18" s="90">
        <f t="shared" si="11"/>
        <v>0</v>
      </c>
      <c r="W18" s="89"/>
      <c r="X18" s="91">
        <f t="shared" si="12"/>
        <v>0</v>
      </c>
      <c r="Y18" s="92"/>
      <c r="Z18" s="87">
        <f t="shared" si="13"/>
        <v>0</v>
      </c>
      <c r="AA18" s="32"/>
      <c r="AB18" s="33"/>
      <c r="AC18" s="202" t="str">
        <f t="shared" si="6"/>
        <v>KOCIOMBAS.J</v>
      </c>
      <c r="AD18" s="203">
        <f t="shared" si="6"/>
        <v>50540</v>
      </c>
      <c r="AE18" s="204" t="str">
        <f t="shared" si="6"/>
        <v>CASTLETON</v>
      </c>
      <c r="AF18" s="34">
        <f t="shared" si="14"/>
        <v>0</v>
      </c>
      <c r="AG18" s="34">
        <f t="shared" si="15"/>
        <v>0</v>
      </c>
      <c r="AH18" s="34">
        <f t="shared" si="16"/>
        <v>0</v>
      </c>
      <c r="AI18" s="34">
        <f t="shared" si="17"/>
        <v>0</v>
      </c>
      <c r="AJ18" s="34">
        <f t="shared" si="18"/>
        <v>0</v>
      </c>
      <c r="AK18" s="34">
        <f t="shared" si="19"/>
        <v>0</v>
      </c>
      <c r="AL18" s="34">
        <f t="shared" si="20"/>
        <v>0</v>
      </c>
      <c r="AM18" s="34">
        <f t="shared" si="21"/>
        <v>0</v>
      </c>
      <c r="AN18" s="8">
        <f t="shared" si="22"/>
        <v>0</v>
      </c>
      <c r="AO18" s="35">
        <f t="shared" si="7"/>
        <v>0</v>
      </c>
      <c r="AP18" s="33"/>
    </row>
    <row r="19" spans="2:42" ht="18" x14ac:dyDescent="0.25">
      <c r="B19" s="138" t="s">
        <v>129</v>
      </c>
      <c r="C19" s="139">
        <v>50292</v>
      </c>
      <c r="D19" s="166" t="s">
        <v>130</v>
      </c>
      <c r="E19" s="134"/>
      <c r="F19" s="29">
        <f t="shared" si="0"/>
        <v>0</v>
      </c>
      <c r="G19" s="30">
        <f t="shared" si="1"/>
        <v>0</v>
      </c>
      <c r="H19" s="31">
        <f t="shared" si="2"/>
        <v>0</v>
      </c>
      <c r="I19" s="108">
        <f t="shared" si="3"/>
        <v>0</v>
      </c>
      <c r="J19" s="106">
        <f t="shared" si="3"/>
        <v>0</v>
      </c>
      <c r="K19" s="88"/>
      <c r="L19" s="82">
        <f t="shared" si="4"/>
        <v>0</v>
      </c>
      <c r="M19" s="89"/>
      <c r="N19" s="90">
        <f t="shared" si="5"/>
        <v>0</v>
      </c>
      <c r="O19" s="89"/>
      <c r="P19" s="90">
        <f t="shared" si="8"/>
        <v>0</v>
      </c>
      <c r="Q19" s="89"/>
      <c r="R19" s="90">
        <f t="shared" si="9"/>
        <v>0</v>
      </c>
      <c r="S19" s="89"/>
      <c r="T19" s="90">
        <f t="shared" si="10"/>
        <v>0</v>
      </c>
      <c r="U19" s="89"/>
      <c r="V19" s="90">
        <f t="shared" si="11"/>
        <v>0</v>
      </c>
      <c r="W19" s="89"/>
      <c r="X19" s="91">
        <f t="shared" si="12"/>
        <v>0</v>
      </c>
      <c r="Y19" s="92"/>
      <c r="Z19" s="87">
        <f t="shared" si="13"/>
        <v>0</v>
      </c>
      <c r="AA19" s="32"/>
      <c r="AB19" s="33"/>
      <c r="AC19" s="202" t="str">
        <f t="shared" si="6"/>
        <v>KOCIOMBAS.S</v>
      </c>
      <c r="AD19" s="203">
        <f t="shared" si="6"/>
        <v>50292</v>
      </c>
      <c r="AE19" s="204" t="str">
        <f t="shared" si="6"/>
        <v>CASTLE</v>
      </c>
      <c r="AF19" s="34">
        <f t="shared" si="14"/>
        <v>0</v>
      </c>
      <c r="AG19" s="34">
        <f t="shared" si="15"/>
        <v>0</v>
      </c>
      <c r="AH19" s="34">
        <f t="shared" si="16"/>
        <v>0</v>
      </c>
      <c r="AI19" s="34">
        <f t="shared" si="17"/>
        <v>0</v>
      </c>
      <c r="AJ19" s="34">
        <f t="shared" si="18"/>
        <v>0</v>
      </c>
      <c r="AK19" s="34">
        <f t="shared" si="19"/>
        <v>0</v>
      </c>
      <c r="AL19" s="34">
        <f t="shared" si="20"/>
        <v>0</v>
      </c>
      <c r="AM19" s="34">
        <f t="shared" si="21"/>
        <v>0</v>
      </c>
      <c r="AN19" s="8">
        <f t="shared" si="22"/>
        <v>0</v>
      </c>
      <c r="AO19" s="35">
        <f t="shared" si="7"/>
        <v>0</v>
      </c>
      <c r="AP19" s="33"/>
    </row>
    <row r="20" spans="2:42" ht="18" x14ac:dyDescent="0.25">
      <c r="B20" s="138" t="s">
        <v>131</v>
      </c>
      <c r="C20" s="139">
        <v>50968</v>
      </c>
      <c r="D20" s="166" t="s">
        <v>87</v>
      </c>
      <c r="E20" s="134"/>
      <c r="F20" s="29">
        <f t="shared" si="0"/>
        <v>81.081081081081081</v>
      </c>
      <c r="G20" s="30">
        <f t="shared" si="1"/>
        <v>81.081081081081081</v>
      </c>
      <c r="H20" s="31">
        <f t="shared" si="2"/>
        <v>4</v>
      </c>
      <c r="I20" s="108">
        <f t="shared" si="3"/>
        <v>1</v>
      </c>
      <c r="J20" s="106">
        <f t="shared" si="3"/>
        <v>81.081081081081081</v>
      </c>
      <c r="K20" s="88">
        <v>30</v>
      </c>
      <c r="L20" s="82">
        <f t="shared" si="4"/>
        <v>81.081081081081081</v>
      </c>
      <c r="M20" s="89"/>
      <c r="N20" s="90">
        <f t="shared" si="5"/>
        <v>0</v>
      </c>
      <c r="O20" s="89"/>
      <c r="P20" s="90">
        <f t="shared" si="8"/>
        <v>0</v>
      </c>
      <c r="Q20" s="89"/>
      <c r="R20" s="90">
        <f t="shared" si="9"/>
        <v>0</v>
      </c>
      <c r="S20" s="89"/>
      <c r="T20" s="90">
        <f t="shared" si="10"/>
        <v>0</v>
      </c>
      <c r="U20" s="89"/>
      <c r="V20" s="90">
        <f t="shared" si="11"/>
        <v>0</v>
      </c>
      <c r="W20" s="89"/>
      <c r="X20" s="91">
        <f t="shared" si="12"/>
        <v>0</v>
      </c>
      <c r="Y20" s="92"/>
      <c r="Z20" s="87">
        <f t="shared" si="13"/>
        <v>0</v>
      </c>
      <c r="AA20" s="32"/>
      <c r="AB20" s="33"/>
      <c r="AC20" s="202" t="str">
        <f t="shared" si="6"/>
        <v>LEONARD.M</v>
      </c>
      <c r="AD20" s="203">
        <f t="shared" si="6"/>
        <v>50968</v>
      </c>
      <c r="AE20" s="204" t="str">
        <f t="shared" si="6"/>
        <v>B/GWENT</v>
      </c>
      <c r="AF20" s="34">
        <f t="shared" si="14"/>
        <v>81.081081081081081</v>
      </c>
      <c r="AG20" s="34">
        <f t="shared" si="15"/>
        <v>0</v>
      </c>
      <c r="AH20" s="34">
        <f t="shared" si="16"/>
        <v>0</v>
      </c>
      <c r="AI20" s="34">
        <f t="shared" si="17"/>
        <v>0</v>
      </c>
      <c r="AJ20" s="34">
        <f t="shared" si="18"/>
        <v>0</v>
      </c>
      <c r="AK20" s="34">
        <f t="shared" si="19"/>
        <v>0</v>
      </c>
      <c r="AL20" s="34">
        <f t="shared" si="20"/>
        <v>0</v>
      </c>
      <c r="AM20" s="34">
        <f t="shared" si="21"/>
        <v>0</v>
      </c>
      <c r="AN20" s="8">
        <f t="shared" si="22"/>
        <v>1</v>
      </c>
      <c r="AO20" s="35">
        <f t="shared" si="7"/>
        <v>81.081081081081081</v>
      </c>
      <c r="AP20" s="33"/>
    </row>
    <row r="21" spans="2:42" ht="18" x14ac:dyDescent="0.25">
      <c r="B21" s="138" t="s">
        <v>132</v>
      </c>
      <c r="C21" s="139">
        <v>50573</v>
      </c>
      <c r="D21" s="166" t="s">
        <v>133</v>
      </c>
      <c r="E21" s="134"/>
      <c r="F21" s="29">
        <f t="shared" si="0"/>
        <v>0</v>
      </c>
      <c r="G21" s="30">
        <f t="shared" si="1"/>
        <v>0</v>
      </c>
      <c r="H21" s="31">
        <f t="shared" si="2"/>
        <v>0</v>
      </c>
      <c r="I21" s="108">
        <f t="shared" si="3"/>
        <v>0</v>
      </c>
      <c r="J21" s="106">
        <f t="shared" si="3"/>
        <v>0</v>
      </c>
      <c r="K21" s="88"/>
      <c r="L21" s="82">
        <f t="shared" si="4"/>
        <v>0</v>
      </c>
      <c r="M21" s="89"/>
      <c r="N21" s="90">
        <f t="shared" si="5"/>
        <v>0</v>
      </c>
      <c r="O21" s="89"/>
      <c r="P21" s="90">
        <f t="shared" si="8"/>
        <v>0</v>
      </c>
      <c r="Q21" s="89"/>
      <c r="R21" s="90">
        <f t="shared" si="9"/>
        <v>0</v>
      </c>
      <c r="S21" s="89"/>
      <c r="T21" s="90">
        <f t="shared" si="10"/>
        <v>0</v>
      </c>
      <c r="U21" s="89"/>
      <c r="V21" s="90">
        <f t="shared" si="11"/>
        <v>0</v>
      </c>
      <c r="W21" s="89"/>
      <c r="X21" s="91">
        <f t="shared" si="12"/>
        <v>0</v>
      </c>
      <c r="Y21" s="92"/>
      <c r="Z21" s="87">
        <f t="shared" si="13"/>
        <v>0</v>
      </c>
      <c r="AA21" s="32"/>
      <c r="AB21" s="33"/>
      <c r="AC21" s="202" t="str">
        <f t="shared" si="6"/>
        <v>MARTIN.K</v>
      </c>
      <c r="AD21" s="203">
        <f t="shared" si="6"/>
        <v>50573</v>
      </c>
      <c r="AE21" s="204" t="str">
        <f t="shared" si="6"/>
        <v>TONDU TC</v>
      </c>
      <c r="AF21" s="34">
        <f t="shared" si="14"/>
        <v>0</v>
      </c>
      <c r="AG21" s="34">
        <f t="shared" si="15"/>
        <v>0</v>
      </c>
      <c r="AH21" s="34">
        <f t="shared" si="16"/>
        <v>0</v>
      </c>
      <c r="AI21" s="34">
        <f t="shared" si="17"/>
        <v>0</v>
      </c>
      <c r="AJ21" s="34">
        <f t="shared" si="18"/>
        <v>0</v>
      </c>
      <c r="AK21" s="34">
        <f t="shared" si="19"/>
        <v>0</v>
      </c>
      <c r="AL21" s="34">
        <f t="shared" si="20"/>
        <v>0</v>
      </c>
      <c r="AM21" s="34">
        <f t="shared" si="21"/>
        <v>0</v>
      </c>
      <c r="AN21" s="8">
        <f t="shared" si="22"/>
        <v>0</v>
      </c>
      <c r="AO21" s="35">
        <f t="shared" si="7"/>
        <v>0</v>
      </c>
      <c r="AP21" s="33"/>
    </row>
    <row r="22" spans="2:42" ht="18" x14ac:dyDescent="0.25">
      <c r="B22" s="244" t="s">
        <v>134</v>
      </c>
      <c r="C22" s="173">
        <v>51019</v>
      </c>
      <c r="D22" s="172" t="s">
        <v>48</v>
      </c>
      <c r="E22" s="134"/>
      <c r="F22" s="29">
        <f t="shared" si="0"/>
        <v>62.162162162162161</v>
      </c>
      <c r="G22" s="30">
        <f t="shared" si="1"/>
        <v>62.162162162162161</v>
      </c>
      <c r="H22" s="31">
        <f t="shared" si="2"/>
        <v>5</v>
      </c>
      <c r="I22" s="108">
        <f t="shared" si="3"/>
        <v>1</v>
      </c>
      <c r="J22" s="106">
        <f t="shared" si="3"/>
        <v>62.162162162162161</v>
      </c>
      <c r="K22" s="88">
        <v>23</v>
      </c>
      <c r="L22" s="82">
        <f t="shared" si="4"/>
        <v>62.162162162162161</v>
      </c>
      <c r="M22" s="89"/>
      <c r="N22" s="90">
        <f t="shared" si="5"/>
        <v>0</v>
      </c>
      <c r="O22" s="89"/>
      <c r="P22" s="90">
        <f t="shared" si="8"/>
        <v>0</v>
      </c>
      <c r="Q22" s="89"/>
      <c r="R22" s="90">
        <f t="shared" si="9"/>
        <v>0</v>
      </c>
      <c r="S22" s="89"/>
      <c r="T22" s="90">
        <f t="shared" si="10"/>
        <v>0</v>
      </c>
      <c r="U22" s="89"/>
      <c r="V22" s="90">
        <f t="shared" si="11"/>
        <v>0</v>
      </c>
      <c r="W22" s="89"/>
      <c r="X22" s="91">
        <f t="shared" si="12"/>
        <v>0</v>
      </c>
      <c r="Y22" s="92"/>
      <c r="Z22" s="87">
        <f t="shared" si="13"/>
        <v>0</v>
      </c>
      <c r="AA22" s="32"/>
      <c r="AB22" s="33"/>
      <c r="AC22" s="202" t="str">
        <f t="shared" si="6"/>
        <v>MEEK.W</v>
      </c>
      <c r="AD22" s="203">
        <f t="shared" si="6"/>
        <v>51019</v>
      </c>
      <c r="AE22" s="204" t="str">
        <f t="shared" si="6"/>
        <v>QUARRY</v>
      </c>
      <c r="AF22" s="34">
        <f t="shared" si="14"/>
        <v>62.162162162162161</v>
      </c>
      <c r="AG22" s="34">
        <f t="shared" si="15"/>
        <v>0</v>
      </c>
      <c r="AH22" s="34">
        <f t="shared" si="16"/>
        <v>0</v>
      </c>
      <c r="AI22" s="34">
        <f t="shared" si="17"/>
        <v>0</v>
      </c>
      <c r="AJ22" s="34">
        <f t="shared" si="18"/>
        <v>0</v>
      </c>
      <c r="AK22" s="34">
        <f t="shared" si="19"/>
        <v>0</v>
      </c>
      <c r="AL22" s="34">
        <f t="shared" si="20"/>
        <v>0</v>
      </c>
      <c r="AM22" s="34">
        <f t="shared" si="21"/>
        <v>0</v>
      </c>
      <c r="AN22" s="8">
        <f t="shared" si="22"/>
        <v>1</v>
      </c>
      <c r="AO22" s="35">
        <f t="shared" si="7"/>
        <v>62.162162162162161</v>
      </c>
      <c r="AP22" s="33"/>
    </row>
    <row r="23" spans="2:42" ht="18" x14ac:dyDescent="0.25">
      <c r="B23" s="138" t="s">
        <v>135</v>
      </c>
      <c r="C23" s="174">
        <v>50555</v>
      </c>
      <c r="D23" s="146" t="s">
        <v>69</v>
      </c>
      <c r="E23" s="134"/>
      <c r="F23" s="29">
        <f t="shared" si="0"/>
        <v>0</v>
      </c>
      <c r="G23" s="30">
        <f t="shared" si="1"/>
        <v>0</v>
      </c>
      <c r="H23" s="31">
        <f t="shared" si="2"/>
        <v>0</v>
      </c>
      <c r="I23" s="108">
        <f t="shared" si="3"/>
        <v>0</v>
      </c>
      <c r="J23" s="106">
        <f t="shared" si="3"/>
        <v>0</v>
      </c>
      <c r="K23" s="88"/>
      <c r="L23" s="82">
        <f t="shared" si="4"/>
        <v>0</v>
      </c>
      <c r="M23" s="89"/>
      <c r="N23" s="90">
        <f t="shared" si="5"/>
        <v>0</v>
      </c>
      <c r="O23" s="89"/>
      <c r="P23" s="90">
        <f t="shared" si="8"/>
        <v>0</v>
      </c>
      <c r="Q23" s="89"/>
      <c r="R23" s="90">
        <f t="shared" si="9"/>
        <v>0</v>
      </c>
      <c r="S23" s="89"/>
      <c r="T23" s="90">
        <f t="shared" si="10"/>
        <v>0</v>
      </c>
      <c r="U23" s="89"/>
      <c r="V23" s="90">
        <f t="shared" si="11"/>
        <v>0</v>
      </c>
      <c r="W23" s="89"/>
      <c r="X23" s="91">
        <f t="shared" si="12"/>
        <v>0</v>
      </c>
      <c r="Y23" s="92"/>
      <c r="Z23" s="87">
        <f t="shared" si="13"/>
        <v>0</v>
      </c>
      <c r="AA23" s="32"/>
      <c r="AB23" s="33"/>
      <c r="AC23" s="202" t="str">
        <f t="shared" si="6"/>
        <v>THOMAS.M</v>
      </c>
      <c r="AD23" s="203">
        <f t="shared" si="6"/>
        <v>50555</v>
      </c>
      <c r="AE23" s="204" t="str">
        <f t="shared" si="6"/>
        <v>TONDU</v>
      </c>
      <c r="AF23" s="34">
        <f t="shared" si="14"/>
        <v>0</v>
      </c>
      <c r="AG23" s="34">
        <f t="shared" si="15"/>
        <v>0</v>
      </c>
      <c r="AH23" s="34">
        <f t="shared" si="16"/>
        <v>0</v>
      </c>
      <c r="AI23" s="34">
        <f t="shared" si="17"/>
        <v>0</v>
      </c>
      <c r="AJ23" s="34">
        <f t="shared" si="18"/>
        <v>0</v>
      </c>
      <c r="AK23" s="34">
        <f t="shared" si="19"/>
        <v>0</v>
      </c>
      <c r="AL23" s="34">
        <f t="shared" si="20"/>
        <v>0</v>
      </c>
      <c r="AM23" s="34">
        <f t="shared" si="21"/>
        <v>0</v>
      </c>
      <c r="AN23" s="8">
        <f t="shared" si="22"/>
        <v>0</v>
      </c>
      <c r="AO23" s="35">
        <f t="shared" si="7"/>
        <v>0</v>
      </c>
      <c r="AP23" s="33"/>
    </row>
    <row r="24" spans="2:42" ht="18" x14ac:dyDescent="0.25">
      <c r="B24" s="166"/>
      <c r="C24" s="139"/>
      <c r="D24" s="237"/>
      <c r="E24" s="134"/>
      <c r="F24" s="29">
        <f t="shared" si="0"/>
        <v>0</v>
      </c>
      <c r="G24" s="30">
        <f t="shared" si="1"/>
        <v>0</v>
      </c>
      <c r="H24" s="31">
        <f t="shared" si="2"/>
        <v>0</v>
      </c>
      <c r="I24" s="108">
        <f t="shared" si="3"/>
        <v>0</v>
      </c>
      <c r="J24" s="106">
        <f t="shared" si="3"/>
        <v>0</v>
      </c>
      <c r="K24" s="88"/>
      <c r="L24" s="82">
        <f t="shared" si="4"/>
        <v>0</v>
      </c>
      <c r="M24" s="89"/>
      <c r="N24" s="90">
        <f t="shared" si="5"/>
        <v>0</v>
      </c>
      <c r="O24" s="89"/>
      <c r="P24" s="90">
        <f t="shared" si="8"/>
        <v>0</v>
      </c>
      <c r="Q24" s="89"/>
      <c r="R24" s="90">
        <f t="shared" si="9"/>
        <v>0</v>
      </c>
      <c r="S24" s="89"/>
      <c r="T24" s="90">
        <f t="shared" si="10"/>
        <v>0</v>
      </c>
      <c r="U24" s="89"/>
      <c r="V24" s="90">
        <f t="shared" si="11"/>
        <v>0</v>
      </c>
      <c r="W24" s="89"/>
      <c r="X24" s="91">
        <f t="shared" si="12"/>
        <v>0</v>
      </c>
      <c r="Y24" s="92"/>
      <c r="Z24" s="87">
        <f t="shared" si="13"/>
        <v>0</v>
      </c>
      <c r="AA24" s="32"/>
      <c r="AB24" s="33"/>
      <c r="AC24" s="202">
        <f t="shared" si="6"/>
        <v>0</v>
      </c>
      <c r="AD24" s="203">
        <f t="shared" si="6"/>
        <v>0</v>
      </c>
      <c r="AE24" s="204">
        <f t="shared" si="6"/>
        <v>0</v>
      </c>
      <c r="AF24" s="34">
        <f t="shared" si="14"/>
        <v>0</v>
      </c>
      <c r="AG24" s="34">
        <f t="shared" si="15"/>
        <v>0</v>
      </c>
      <c r="AH24" s="34">
        <f t="shared" si="16"/>
        <v>0</v>
      </c>
      <c r="AI24" s="34">
        <f t="shared" si="17"/>
        <v>0</v>
      </c>
      <c r="AJ24" s="34">
        <f t="shared" si="18"/>
        <v>0</v>
      </c>
      <c r="AK24" s="34">
        <f t="shared" si="19"/>
        <v>0</v>
      </c>
      <c r="AL24" s="34">
        <f t="shared" si="20"/>
        <v>0</v>
      </c>
      <c r="AM24" s="34">
        <f t="shared" si="21"/>
        <v>0</v>
      </c>
      <c r="AN24" s="8">
        <f t="shared" si="22"/>
        <v>0</v>
      </c>
      <c r="AO24" s="35">
        <f t="shared" si="7"/>
        <v>0</v>
      </c>
      <c r="AP24" s="33"/>
    </row>
    <row r="25" spans="2:42" ht="18" x14ac:dyDescent="0.25">
      <c r="B25" s="318"/>
      <c r="C25" s="313"/>
      <c r="D25" s="319"/>
      <c r="E25" s="134"/>
      <c r="F25" s="29">
        <f t="shared" si="0"/>
        <v>0</v>
      </c>
      <c r="G25" s="30">
        <f t="shared" si="1"/>
        <v>0</v>
      </c>
      <c r="H25" s="31">
        <f t="shared" si="2"/>
        <v>0</v>
      </c>
      <c r="I25" s="108">
        <f t="shared" si="3"/>
        <v>0</v>
      </c>
      <c r="J25" s="106">
        <f t="shared" si="3"/>
        <v>0</v>
      </c>
      <c r="K25" s="88"/>
      <c r="L25" s="82">
        <f t="shared" si="4"/>
        <v>0</v>
      </c>
      <c r="M25" s="89"/>
      <c r="N25" s="90">
        <f t="shared" si="5"/>
        <v>0</v>
      </c>
      <c r="O25" s="89"/>
      <c r="P25" s="90">
        <f t="shared" si="8"/>
        <v>0</v>
      </c>
      <c r="Q25" s="89"/>
      <c r="R25" s="90">
        <f t="shared" si="9"/>
        <v>0</v>
      </c>
      <c r="S25" s="89"/>
      <c r="T25" s="90">
        <f t="shared" si="10"/>
        <v>0</v>
      </c>
      <c r="U25" s="89"/>
      <c r="V25" s="90">
        <f t="shared" si="11"/>
        <v>0</v>
      </c>
      <c r="W25" s="89"/>
      <c r="X25" s="91">
        <f t="shared" si="12"/>
        <v>0</v>
      </c>
      <c r="Y25" s="92"/>
      <c r="Z25" s="87">
        <f t="shared" si="13"/>
        <v>0</v>
      </c>
      <c r="AA25" s="32"/>
      <c r="AB25" s="33"/>
      <c r="AC25" s="202">
        <f t="shared" si="6"/>
        <v>0</v>
      </c>
      <c r="AD25" s="203">
        <f t="shared" si="6"/>
        <v>0</v>
      </c>
      <c r="AE25" s="204">
        <f t="shared" si="6"/>
        <v>0</v>
      </c>
      <c r="AF25" s="34">
        <f t="shared" si="14"/>
        <v>0</v>
      </c>
      <c r="AG25" s="34">
        <f t="shared" si="15"/>
        <v>0</v>
      </c>
      <c r="AH25" s="34">
        <f t="shared" si="16"/>
        <v>0</v>
      </c>
      <c r="AI25" s="34">
        <f t="shared" si="17"/>
        <v>0</v>
      </c>
      <c r="AJ25" s="34">
        <f t="shared" si="18"/>
        <v>0</v>
      </c>
      <c r="AK25" s="34">
        <f t="shared" si="19"/>
        <v>0</v>
      </c>
      <c r="AL25" s="34">
        <f t="shared" si="20"/>
        <v>0</v>
      </c>
      <c r="AM25" s="34">
        <f t="shared" si="21"/>
        <v>0</v>
      </c>
      <c r="AN25" s="8">
        <f t="shared" si="22"/>
        <v>0</v>
      </c>
      <c r="AO25" s="35">
        <f t="shared" si="7"/>
        <v>0</v>
      </c>
      <c r="AP25" s="33"/>
    </row>
    <row r="26" spans="2:42" ht="18" x14ac:dyDescent="0.25">
      <c r="B26" s="166"/>
      <c r="C26" s="139"/>
      <c r="D26" s="166"/>
      <c r="E26" s="134"/>
      <c r="F26" s="29">
        <f t="shared" si="0"/>
        <v>0</v>
      </c>
      <c r="G26" s="30">
        <f t="shared" si="1"/>
        <v>0</v>
      </c>
      <c r="H26" s="31">
        <f t="shared" si="2"/>
        <v>0</v>
      </c>
      <c r="I26" s="108">
        <f t="shared" ref="I26:J42" si="23">AN26</f>
        <v>0</v>
      </c>
      <c r="J26" s="106">
        <f t="shared" si="23"/>
        <v>0</v>
      </c>
      <c r="K26" s="88"/>
      <c r="L26" s="82">
        <f t="shared" si="4"/>
        <v>0</v>
      </c>
      <c r="M26" s="89"/>
      <c r="N26" s="90">
        <f t="shared" si="5"/>
        <v>0</v>
      </c>
      <c r="O26" s="89"/>
      <c r="P26" s="90">
        <f t="shared" si="8"/>
        <v>0</v>
      </c>
      <c r="Q26" s="89"/>
      <c r="R26" s="90">
        <f t="shared" si="9"/>
        <v>0</v>
      </c>
      <c r="S26" s="89"/>
      <c r="T26" s="90">
        <f t="shared" si="10"/>
        <v>0</v>
      </c>
      <c r="U26" s="89"/>
      <c r="V26" s="90">
        <f t="shared" si="11"/>
        <v>0</v>
      </c>
      <c r="W26" s="89"/>
      <c r="X26" s="91">
        <f t="shared" si="12"/>
        <v>0</v>
      </c>
      <c r="Y26" s="92"/>
      <c r="Z26" s="87">
        <f t="shared" si="13"/>
        <v>0</v>
      </c>
      <c r="AA26" s="32"/>
      <c r="AB26" s="33"/>
      <c r="AC26" s="202">
        <f t="shared" si="6"/>
        <v>0</v>
      </c>
      <c r="AD26" s="203">
        <f t="shared" si="6"/>
        <v>0</v>
      </c>
      <c r="AE26" s="204">
        <f t="shared" si="6"/>
        <v>0</v>
      </c>
      <c r="AF26" s="34">
        <f t="shared" si="14"/>
        <v>0</v>
      </c>
      <c r="AG26" s="34">
        <f t="shared" si="15"/>
        <v>0</v>
      </c>
      <c r="AH26" s="34">
        <f t="shared" si="16"/>
        <v>0</v>
      </c>
      <c r="AI26" s="34">
        <f t="shared" si="17"/>
        <v>0</v>
      </c>
      <c r="AJ26" s="34">
        <f t="shared" si="18"/>
        <v>0</v>
      </c>
      <c r="AK26" s="34">
        <f t="shared" si="19"/>
        <v>0</v>
      </c>
      <c r="AL26" s="34">
        <f t="shared" si="20"/>
        <v>0</v>
      </c>
      <c r="AM26" s="34">
        <f t="shared" si="21"/>
        <v>0</v>
      </c>
      <c r="AN26" s="8">
        <f t="shared" si="22"/>
        <v>0</v>
      </c>
      <c r="AO26" s="35">
        <f t="shared" si="7"/>
        <v>0</v>
      </c>
      <c r="AP26" s="33"/>
    </row>
    <row r="27" spans="2:42" ht="18" x14ac:dyDescent="0.25">
      <c r="B27" s="165"/>
      <c r="C27" s="142"/>
      <c r="D27" s="165"/>
      <c r="E27" s="134"/>
      <c r="F27" s="29">
        <f t="shared" si="0"/>
        <v>0</v>
      </c>
      <c r="G27" s="30">
        <f t="shared" si="1"/>
        <v>0</v>
      </c>
      <c r="H27" s="31">
        <f t="shared" si="2"/>
        <v>0</v>
      </c>
      <c r="I27" s="108">
        <f t="shared" si="23"/>
        <v>0</v>
      </c>
      <c r="J27" s="106">
        <f t="shared" si="23"/>
        <v>0</v>
      </c>
      <c r="K27" s="88"/>
      <c r="L27" s="82">
        <f t="shared" si="4"/>
        <v>0</v>
      </c>
      <c r="M27" s="89"/>
      <c r="N27" s="90">
        <f t="shared" si="5"/>
        <v>0</v>
      </c>
      <c r="O27" s="89"/>
      <c r="P27" s="90">
        <f t="shared" si="8"/>
        <v>0</v>
      </c>
      <c r="Q27" s="89"/>
      <c r="R27" s="90">
        <f t="shared" si="9"/>
        <v>0</v>
      </c>
      <c r="S27" s="89"/>
      <c r="T27" s="90">
        <f t="shared" si="10"/>
        <v>0</v>
      </c>
      <c r="U27" s="89"/>
      <c r="V27" s="90">
        <f t="shared" si="11"/>
        <v>0</v>
      </c>
      <c r="W27" s="89"/>
      <c r="X27" s="91">
        <f t="shared" si="12"/>
        <v>0</v>
      </c>
      <c r="Y27" s="92"/>
      <c r="Z27" s="87">
        <f t="shared" si="13"/>
        <v>0</v>
      </c>
      <c r="AA27" s="32"/>
      <c r="AB27" s="33"/>
      <c r="AC27" s="202">
        <f t="shared" si="6"/>
        <v>0</v>
      </c>
      <c r="AD27" s="203">
        <f t="shared" si="6"/>
        <v>0</v>
      </c>
      <c r="AE27" s="204">
        <f t="shared" si="6"/>
        <v>0</v>
      </c>
      <c r="AF27" s="34">
        <f t="shared" si="14"/>
        <v>0</v>
      </c>
      <c r="AG27" s="34">
        <f t="shared" si="15"/>
        <v>0</v>
      </c>
      <c r="AH27" s="34">
        <f t="shared" si="16"/>
        <v>0</v>
      </c>
      <c r="AI27" s="34">
        <f t="shared" si="17"/>
        <v>0</v>
      </c>
      <c r="AJ27" s="34">
        <f t="shared" si="18"/>
        <v>0</v>
      </c>
      <c r="AK27" s="34">
        <f t="shared" si="19"/>
        <v>0</v>
      </c>
      <c r="AL27" s="34">
        <f t="shared" si="20"/>
        <v>0</v>
      </c>
      <c r="AM27" s="34">
        <f t="shared" si="21"/>
        <v>0</v>
      </c>
      <c r="AN27" s="8">
        <f t="shared" si="22"/>
        <v>0</v>
      </c>
      <c r="AO27" s="35">
        <f t="shared" si="7"/>
        <v>0</v>
      </c>
      <c r="AP27" s="33"/>
    </row>
    <row r="28" spans="2:42" ht="18" x14ac:dyDescent="0.25">
      <c r="B28" s="138"/>
      <c r="C28" s="139"/>
      <c r="D28" s="166"/>
      <c r="E28" s="134"/>
      <c r="F28" s="29">
        <f t="shared" si="0"/>
        <v>0</v>
      </c>
      <c r="G28" s="30">
        <f t="shared" si="1"/>
        <v>0</v>
      </c>
      <c r="H28" s="31">
        <f t="shared" si="2"/>
        <v>0</v>
      </c>
      <c r="I28" s="108">
        <f t="shared" si="23"/>
        <v>0</v>
      </c>
      <c r="J28" s="106">
        <f t="shared" si="23"/>
        <v>0</v>
      </c>
      <c r="K28" s="88"/>
      <c r="L28" s="82">
        <f t="shared" si="4"/>
        <v>0</v>
      </c>
      <c r="M28" s="89"/>
      <c r="N28" s="90">
        <f t="shared" si="5"/>
        <v>0</v>
      </c>
      <c r="O28" s="89"/>
      <c r="P28" s="90">
        <f t="shared" si="8"/>
        <v>0</v>
      </c>
      <c r="Q28" s="89"/>
      <c r="R28" s="90">
        <f t="shared" si="9"/>
        <v>0</v>
      </c>
      <c r="S28" s="89"/>
      <c r="T28" s="90">
        <f t="shared" si="10"/>
        <v>0</v>
      </c>
      <c r="U28" s="89"/>
      <c r="V28" s="90">
        <f t="shared" si="11"/>
        <v>0</v>
      </c>
      <c r="W28" s="89"/>
      <c r="X28" s="91">
        <f t="shared" si="12"/>
        <v>0</v>
      </c>
      <c r="Y28" s="92"/>
      <c r="Z28" s="87">
        <f t="shared" si="13"/>
        <v>0</v>
      </c>
      <c r="AA28" s="32"/>
      <c r="AB28" s="33"/>
      <c r="AC28" s="202">
        <f t="shared" si="6"/>
        <v>0</v>
      </c>
      <c r="AD28" s="203">
        <f t="shared" si="6"/>
        <v>0</v>
      </c>
      <c r="AE28" s="204">
        <f t="shared" si="6"/>
        <v>0</v>
      </c>
      <c r="AF28" s="34">
        <f t="shared" si="14"/>
        <v>0</v>
      </c>
      <c r="AG28" s="34">
        <f t="shared" si="15"/>
        <v>0</v>
      </c>
      <c r="AH28" s="34">
        <f t="shared" si="16"/>
        <v>0</v>
      </c>
      <c r="AI28" s="34">
        <f t="shared" si="17"/>
        <v>0</v>
      </c>
      <c r="AJ28" s="34">
        <f t="shared" si="18"/>
        <v>0</v>
      </c>
      <c r="AK28" s="34">
        <f t="shared" si="19"/>
        <v>0</v>
      </c>
      <c r="AL28" s="34">
        <f t="shared" si="20"/>
        <v>0</v>
      </c>
      <c r="AM28" s="34">
        <f t="shared" si="21"/>
        <v>0</v>
      </c>
      <c r="AN28" s="8">
        <f t="shared" si="22"/>
        <v>0</v>
      </c>
      <c r="AO28" s="35">
        <f t="shared" si="7"/>
        <v>0</v>
      </c>
      <c r="AP28" s="33"/>
    </row>
    <row r="29" spans="2:42" ht="18" x14ac:dyDescent="0.25">
      <c r="B29" s="138"/>
      <c r="C29" s="158"/>
      <c r="D29" s="166"/>
      <c r="E29" s="134"/>
      <c r="F29" s="29">
        <f t="shared" si="0"/>
        <v>0</v>
      </c>
      <c r="G29" s="30">
        <f t="shared" si="1"/>
        <v>0</v>
      </c>
      <c r="H29" s="31">
        <f t="shared" si="2"/>
        <v>0</v>
      </c>
      <c r="I29" s="108">
        <f t="shared" si="23"/>
        <v>0</v>
      </c>
      <c r="J29" s="106">
        <f t="shared" si="23"/>
        <v>0</v>
      </c>
      <c r="K29" s="88"/>
      <c r="L29" s="82">
        <f t="shared" si="4"/>
        <v>0</v>
      </c>
      <c r="M29" s="89"/>
      <c r="N29" s="90">
        <f t="shared" si="5"/>
        <v>0</v>
      </c>
      <c r="O29" s="89"/>
      <c r="P29" s="90">
        <f t="shared" si="8"/>
        <v>0</v>
      </c>
      <c r="Q29" s="89"/>
      <c r="R29" s="90">
        <f t="shared" si="9"/>
        <v>0</v>
      </c>
      <c r="S29" s="89"/>
      <c r="T29" s="90">
        <f t="shared" si="10"/>
        <v>0</v>
      </c>
      <c r="U29" s="89"/>
      <c r="V29" s="90">
        <f t="shared" si="11"/>
        <v>0</v>
      </c>
      <c r="W29" s="89"/>
      <c r="X29" s="91">
        <f t="shared" si="12"/>
        <v>0</v>
      </c>
      <c r="Y29" s="92"/>
      <c r="Z29" s="87">
        <f t="shared" si="13"/>
        <v>0</v>
      </c>
      <c r="AA29" s="32"/>
      <c r="AB29" s="33"/>
      <c r="AC29" s="202">
        <f t="shared" si="6"/>
        <v>0</v>
      </c>
      <c r="AD29" s="203">
        <f t="shared" si="6"/>
        <v>0</v>
      </c>
      <c r="AE29" s="204">
        <f t="shared" si="6"/>
        <v>0</v>
      </c>
      <c r="AF29" s="34">
        <f t="shared" si="14"/>
        <v>0</v>
      </c>
      <c r="AG29" s="34">
        <f t="shared" si="15"/>
        <v>0</v>
      </c>
      <c r="AH29" s="34">
        <f t="shared" si="16"/>
        <v>0</v>
      </c>
      <c r="AI29" s="34">
        <f t="shared" si="17"/>
        <v>0</v>
      </c>
      <c r="AJ29" s="34">
        <f t="shared" si="18"/>
        <v>0</v>
      </c>
      <c r="AK29" s="34">
        <f t="shared" si="19"/>
        <v>0</v>
      </c>
      <c r="AL29" s="34">
        <f t="shared" si="20"/>
        <v>0</v>
      </c>
      <c r="AM29" s="34">
        <f t="shared" si="21"/>
        <v>0</v>
      </c>
      <c r="AN29" s="8">
        <f t="shared" si="22"/>
        <v>0</v>
      </c>
      <c r="AO29" s="35">
        <f t="shared" si="7"/>
        <v>0</v>
      </c>
      <c r="AP29" s="33"/>
    </row>
    <row r="30" spans="2:42" ht="18" x14ac:dyDescent="0.25">
      <c r="B30" s="166"/>
      <c r="C30" s="139"/>
      <c r="D30" s="237"/>
      <c r="E30" s="134"/>
      <c r="F30" s="29">
        <f t="shared" si="0"/>
        <v>0</v>
      </c>
      <c r="G30" s="30">
        <f t="shared" si="1"/>
        <v>0</v>
      </c>
      <c r="H30" s="31">
        <f t="shared" si="2"/>
        <v>0</v>
      </c>
      <c r="I30" s="108">
        <f t="shared" si="23"/>
        <v>0</v>
      </c>
      <c r="J30" s="106">
        <f t="shared" si="23"/>
        <v>0</v>
      </c>
      <c r="K30" s="88"/>
      <c r="L30" s="82">
        <f t="shared" si="4"/>
        <v>0</v>
      </c>
      <c r="M30" s="89"/>
      <c r="N30" s="90">
        <f t="shared" si="5"/>
        <v>0</v>
      </c>
      <c r="O30" s="89"/>
      <c r="P30" s="90">
        <f t="shared" si="8"/>
        <v>0</v>
      </c>
      <c r="Q30" s="89"/>
      <c r="R30" s="90">
        <f t="shared" si="9"/>
        <v>0</v>
      </c>
      <c r="S30" s="89"/>
      <c r="T30" s="90">
        <f t="shared" si="10"/>
        <v>0</v>
      </c>
      <c r="U30" s="89"/>
      <c r="V30" s="90">
        <f t="shared" si="11"/>
        <v>0</v>
      </c>
      <c r="W30" s="89"/>
      <c r="X30" s="91">
        <f t="shared" si="12"/>
        <v>0</v>
      </c>
      <c r="Y30" s="92"/>
      <c r="Z30" s="87">
        <f t="shared" si="13"/>
        <v>0</v>
      </c>
      <c r="AA30" s="32"/>
      <c r="AB30" s="33"/>
      <c r="AC30" s="202">
        <f t="shared" si="6"/>
        <v>0</v>
      </c>
      <c r="AD30" s="203">
        <f t="shared" si="6"/>
        <v>0</v>
      </c>
      <c r="AE30" s="204">
        <f t="shared" si="6"/>
        <v>0</v>
      </c>
      <c r="AF30" s="34">
        <f t="shared" si="14"/>
        <v>0</v>
      </c>
      <c r="AG30" s="34">
        <f t="shared" si="15"/>
        <v>0</v>
      </c>
      <c r="AH30" s="34">
        <f t="shared" si="16"/>
        <v>0</v>
      </c>
      <c r="AI30" s="34">
        <f t="shared" si="17"/>
        <v>0</v>
      </c>
      <c r="AJ30" s="34">
        <f t="shared" si="18"/>
        <v>0</v>
      </c>
      <c r="AK30" s="34">
        <f t="shared" si="19"/>
        <v>0</v>
      </c>
      <c r="AL30" s="34">
        <f t="shared" si="20"/>
        <v>0</v>
      </c>
      <c r="AM30" s="34">
        <f t="shared" si="21"/>
        <v>0</v>
      </c>
      <c r="AN30" s="8">
        <f t="shared" si="22"/>
        <v>0</v>
      </c>
      <c r="AO30" s="35">
        <f t="shared" si="7"/>
        <v>0</v>
      </c>
      <c r="AP30" s="33"/>
    </row>
    <row r="31" spans="2:42" ht="18" x14ac:dyDescent="0.25">
      <c r="B31" s="141"/>
      <c r="C31" s="132"/>
      <c r="D31" s="314"/>
      <c r="E31" s="140"/>
      <c r="F31" s="29">
        <f t="shared" si="0"/>
        <v>0</v>
      </c>
      <c r="G31" s="30">
        <f t="shared" si="1"/>
        <v>0</v>
      </c>
      <c r="H31" s="31">
        <f t="shared" si="2"/>
        <v>0</v>
      </c>
      <c r="I31" s="108">
        <f t="shared" si="23"/>
        <v>0</v>
      </c>
      <c r="J31" s="106">
        <f t="shared" si="23"/>
        <v>0</v>
      </c>
      <c r="K31" s="88"/>
      <c r="L31" s="82">
        <f t="shared" si="4"/>
        <v>0</v>
      </c>
      <c r="M31" s="89"/>
      <c r="N31" s="90">
        <f t="shared" si="5"/>
        <v>0</v>
      </c>
      <c r="O31" s="89"/>
      <c r="P31" s="90">
        <f t="shared" si="8"/>
        <v>0</v>
      </c>
      <c r="Q31" s="89"/>
      <c r="R31" s="90">
        <f t="shared" si="9"/>
        <v>0</v>
      </c>
      <c r="S31" s="89"/>
      <c r="T31" s="90">
        <f t="shared" si="10"/>
        <v>0</v>
      </c>
      <c r="U31" s="89"/>
      <c r="V31" s="90">
        <f t="shared" si="11"/>
        <v>0</v>
      </c>
      <c r="W31" s="89"/>
      <c r="X31" s="91">
        <f t="shared" si="12"/>
        <v>0</v>
      </c>
      <c r="Y31" s="92"/>
      <c r="Z31" s="87">
        <f t="shared" si="13"/>
        <v>0</v>
      </c>
      <c r="AA31" s="32"/>
      <c r="AB31" s="33"/>
      <c r="AC31" s="202">
        <f t="shared" si="6"/>
        <v>0</v>
      </c>
      <c r="AD31" s="203">
        <f t="shared" si="6"/>
        <v>0</v>
      </c>
      <c r="AE31" s="204">
        <f t="shared" si="6"/>
        <v>0</v>
      </c>
      <c r="AF31" s="34">
        <f t="shared" si="14"/>
        <v>0</v>
      </c>
      <c r="AG31" s="34">
        <f t="shared" si="15"/>
        <v>0</v>
      </c>
      <c r="AH31" s="34">
        <f t="shared" si="16"/>
        <v>0</v>
      </c>
      <c r="AI31" s="34">
        <f t="shared" si="17"/>
        <v>0</v>
      </c>
      <c r="AJ31" s="34">
        <f t="shared" si="18"/>
        <v>0</v>
      </c>
      <c r="AK31" s="34">
        <f t="shared" si="19"/>
        <v>0</v>
      </c>
      <c r="AL31" s="34">
        <f t="shared" si="20"/>
        <v>0</v>
      </c>
      <c r="AM31" s="34">
        <f t="shared" si="21"/>
        <v>0</v>
      </c>
      <c r="AN31" s="8">
        <f t="shared" si="22"/>
        <v>0</v>
      </c>
      <c r="AO31" s="35">
        <f t="shared" si="7"/>
        <v>0</v>
      </c>
      <c r="AP31" s="33"/>
    </row>
    <row r="32" spans="2:42" ht="18" x14ac:dyDescent="0.25">
      <c r="B32" s="179"/>
      <c r="C32" s="180"/>
      <c r="D32" s="206"/>
      <c r="E32" s="140"/>
      <c r="F32" s="29">
        <f t="shared" si="0"/>
        <v>0</v>
      </c>
      <c r="G32" s="30">
        <f t="shared" si="1"/>
        <v>0</v>
      </c>
      <c r="H32" s="31">
        <f t="shared" si="2"/>
        <v>0</v>
      </c>
      <c r="I32" s="108">
        <f t="shared" si="23"/>
        <v>0</v>
      </c>
      <c r="J32" s="106">
        <f t="shared" si="23"/>
        <v>0</v>
      </c>
      <c r="K32" s="88"/>
      <c r="L32" s="82">
        <f t="shared" si="4"/>
        <v>0</v>
      </c>
      <c r="M32" s="89"/>
      <c r="N32" s="90">
        <f t="shared" si="5"/>
        <v>0</v>
      </c>
      <c r="O32" s="89"/>
      <c r="P32" s="90">
        <f t="shared" si="8"/>
        <v>0</v>
      </c>
      <c r="Q32" s="89"/>
      <c r="R32" s="90">
        <f t="shared" si="9"/>
        <v>0</v>
      </c>
      <c r="S32" s="89"/>
      <c r="T32" s="90">
        <f t="shared" si="10"/>
        <v>0</v>
      </c>
      <c r="U32" s="89"/>
      <c r="V32" s="90">
        <f t="shared" si="11"/>
        <v>0</v>
      </c>
      <c r="W32" s="89"/>
      <c r="X32" s="91">
        <f t="shared" si="12"/>
        <v>0</v>
      </c>
      <c r="Y32" s="92"/>
      <c r="Z32" s="87">
        <f t="shared" si="13"/>
        <v>0</v>
      </c>
      <c r="AA32" s="32"/>
      <c r="AB32" s="33"/>
      <c r="AC32" s="202">
        <f t="shared" ref="AC32:AE42" si="24">B32</f>
        <v>0</v>
      </c>
      <c r="AD32" s="203">
        <f t="shared" si="24"/>
        <v>0</v>
      </c>
      <c r="AE32" s="204">
        <f t="shared" si="24"/>
        <v>0</v>
      </c>
      <c r="AF32" s="34">
        <f t="shared" si="14"/>
        <v>0</v>
      </c>
      <c r="AG32" s="34">
        <f t="shared" si="15"/>
        <v>0</v>
      </c>
      <c r="AH32" s="34">
        <f t="shared" si="16"/>
        <v>0</v>
      </c>
      <c r="AI32" s="34">
        <f t="shared" si="17"/>
        <v>0</v>
      </c>
      <c r="AJ32" s="34">
        <f t="shared" si="18"/>
        <v>0</v>
      </c>
      <c r="AK32" s="34">
        <f t="shared" si="19"/>
        <v>0</v>
      </c>
      <c r="AL32" s="34">
        <f t="shared" si="20"/>
        <v>0</v>
      </c>
      <c r="AM32" s="34">
        <f t="shared" si="21"/>
        <v>0</v>
      </c>
      <c r="AN32" s="8">
        <f t="shared" si="22"/>
        <v>0</v>
      </c>
      <c r="AO32" s="35">
        <f t="shared" si="7"/>
        <v>0</v>
      </c>
      <c r="AP32" s="33"/>
    </row>
    <row r="33" spans="2:42" ht="18" x14ac:dyDescent="0.25">
      <c r="B33" s="138"/>
      <c r="C33" s="158"/>
      <c r="D33" s="166"/>
      <c r="E33" s="138"/>
      <c r="F33" s="29">
        <f t="shared" si="0"/>
        <v>0</v>
      </c>
      <c r="G33" s="30">
        <f t="shared" si="1"/>
        <v>0</v>
      </c>
      <c r="H33" s="31">
        <f t="shared" si="2"/>
        <v>0</v>
      </c>
      <c r="I33" s="108">
        <f t="shared" si="23"/>
        <v>0</v>
      </c>
      <c r="J33" s="106">
        <f t="shared" si="23"/>
        <v>0</v>
      </c>
      <c r="K33" s="88"/>
      <c r="L33" s="82">
        <f t="shared" si="4"/>
        <v>0</v>
      </c>
      <c r="M33" s="89"/>
      <c r="N33" s="90">
        <f t="shared" si="5"/>
        <v>0</v>
      </c>
      <c r="O33" s="89"/>
      <c r="P33" s="90">
        <f t="shared" si="8"/>
        <v>0</v>
      </c>
      <c r="Q33" s="89"/>
      <c r="R33" s="90">
        <f t="shared" si="9"/>
        <v>0</v>
      </c>
      <c r="S33" s="89"/>
      <c r="T33" s="90">
        <f t="shared" si="10"/>
        <v>0</v>
      </c>
      <c r="U33" s="89"/>
      <c r="V33" s="90">
        <f t="shared" si="11"/>
        <v>0</v>
      </c>
      <c r="W33" s="89"/>
      <c r="X33" s="91">
        <f t="shared" si="12"/>
        <v>0</v>
      </c>
      <c r="Y33" s="92"/>
      <c r="Z33" s="87">
        <f t="shared" si="13"/>
        <v>0</v>
      </c>
      <c r="AA33" s="32"/>
      <c r="AB33" s="33"/>
      <c r="AC33" s="202">
        <f t="shared" si="24"/>
        <v>0</v>
      </c>
      <c r="AD33" s="203">
        <f t="shared" si="24"/>
        <v>0</v>
      </c>
      <c r="AE33" s="204">
        <f t="shared" si="24"/>
        <v>0</v>
      </c>
      <c r="AF33" s="34">
        <f t="shared" si="14"/>
        <v>0</v>
      </c>
      <c r="AG33" s="34">
        <f t="shared" si="15"/>
        <v>0</v>
      </c>
      <c r="AH33" s="34">
        <f t="shared" si="16"/>
        <v>0</v>
      </c>
      <c r="AI33" s="34">
        <f t="shared" si="17"/>
        <v>0</v>
      </c>
      <c r="AJ33" s="34">
        <f t="shared" si="18"/>
        <v>0</v>
      </c>
      <c r="AK33" s="34">
        <f t="shared" si="19"/>
        <v>0</v>
      </c>
      <c r="AL33" s="34">
        <f t="shared" si="20"/>
        <v>0</v>
      </c>
      <c r="AM33" s="34">
        <f t="shared" si="21"/>
        <v>0</v>
      </c>
      <c r="AN33" s="8">
        <f t="shared" si="22"/>
        <v>0</v>
      </c>
      <c r="AO33" s="35">
        <f t="shared" si="7"/>
        <v>0</v>
      </c>
      <c r="AP33" s="33"/>
    </row>
    <row r="34" spans="2:42" ht="18" x14ac:dyDescent="0.25">
      <c r="B34" s="131"/>
      <c r="C34" s="157"/>
      <c r="D34" s="164"/>
      <c r="E34" s="131"/>
      <c r="F34" s="29">
        <f t="shared" si="0"/>
        <v>0</v>
      </c>
      <c r="G34" s="30">
        <f t="shared" si="1"/>
        <v>0</v>
      </c>
      <c r="H34" s="31">
        <f t="shared" si="2"/>
        <v>0</v>
      </c>
      <c r="I34" s="108">
        <f t="shared" si="23"/>
        <v>0</v>
      </c>
      <c r="J34" s="106">
        <f t="shared" si="23"/>
        <v>0</v>
      </c>
      <c r="K34" s="88"/>
      <c r="L34" s="82">
        <f t="shared" si="4"/>
        <v>0</v>
      </c>
      <c r="M34" s="89"/>
      <c r="N34" s="90">
        <f t="shared" si="5"/>
        <v>0</v>
      </c>
      <c r="O34" s="89"/>
      <c r="P34" s="90">
        <f t="shared" si="8"/>
        <v>0</v>
      </c>
      <c r="Q34" s="89"/>
      <c r="R34" s="90">
        <f t="shared" si="9"/>
        <v>0</v>
      </c>
      <c r="S34" s="89"/>
      <c r="T34" s="90">
        <f t="shared" si="10"/>
        <v>0</v>
      </c>
      <c r="U34" s="89"/>
      <c r="V34" s="90">
        <f t="shared" si="11"/>
        <v>0</v>
      </c>
      <c r="W34" s="89"/>
      <c r="X34" s="91">
        <f t="shared" si="12"/>
        <v>0</v>
      </c>
      <c r="Y34" s="92"/>
      <c r="Z34" s="87">
        <f t="shared" si="13"/>
        <v>0</v>
      </c>
      <c r="AA34" s="32"/>
      <c r="AB34" s="33"/>
      <c r="AC34" s="202">
        <f t="shared" si="24"/>
        <v>0</v>
      </c>
      <c r="AD34" s="203">
        <f t="shared" si="24"/>
        <v>0</v>
      </c>
      <c r="AE34" s="204">
        <f t="shared" si="24"/>
        <v>0</v>
      </c>
      <c r="AF34" s="34">
        <f t="shared" si="14"/>
        <v>0</v>
      </c>
      <c r="AG34" s="34">
        <f t="shared" si="15"/>
        <v>0</v>
      </c>
      <c r="AH34" s="34">
        <f t="shared" si="16"/>
        <v>0</v>
      </c>
      <c r="AI34" s="34">
        <f t="shared" si="17"/>
        <v>0</v>
      </c>
      <c r="AJ34" s="34">
        <f t="shared" si="18"/>
        <v>0</v>
      </c>
      <c r="AK34" s="34">
        <f t="shared" si="19"/>
        <v>0</v>
      </c>
      <c r="AL34" s="34">
        <f t="shared" si="20"/>
        <v>0</v>
      </c>
      <c r="AM34" s="34">
        <f t="shared" si="21"/>
        <v>0</v>
      </c>
      <c r="AN34" s="8">
        <f t="shared" si="22"/>
        <v>0</v>
      </c>
      <c r="AO34" s="35">
        <f t="shared" si="7"/>
        <v>0</v>
      </c>
      <c r="AP34" s="33"/>
    </row>
    <row r="35" spans="2:42" ht="18" x14ac:dyDescent="0.25">
      <c r="B35" s="143"/>
      <c r="C35" s="160"/>
      <c r="D35" s="207"/>
      <c r="E35" s="143"/>
      <c r="F35" s="29">
        <f t="shared" si="0"/>
        <v>0</v>
      </c>
      <c r="G35" s="30">
        <f t="shared" si="1"/>
        <v>0</v>
      </c>
      <c r="H35" s="31">
        <f t="shared" si="2"/>
        <v>0</v>
      </c>
      <c r="I35" s="108">
        <f t="shared" si="23"/>
        <v>0</v>
      </c>
      <c r="J35" s="106">
        <f t="shared" si="23"/>
        <v>0</v>
      </c>
      <c r="K35" s="88"/>
      <c r="L35" s="82">
        <f t="shared" si="4"/>
        <v>0</v>
      </c>
      <c r="M35" s="89"/>
      <c r="N35" s="90">
        <f t="shared" si="5"/>
        <v>0</v>
      </c>
      <c r="O35" s="89"/>
      <c r="P35" s="90">
        <f t="shared" si="8"/>
        <v>0</v>
      </c>
      <c r="Q35" s="89"/>
      <c r="R35" s="90">
        <f t="shared" si="9"/>
        <v>0</v>
      </c>
      <c r="S35" s="89"/>
      <c r="T35" s="90">
        <f t="shared" si="10"/>
        <v>0</v>
      </c>
      <c r="U35" s="89"/>
      <c r="V35" s="90">
        <f t="shared" si="11"/>
        <v>0</v>
      </c>
      <c r="W35" s="89"/>
      <c r="X35" s="91">
        <f t="shared" si="12"/>
        <v>0</v>
      </c>
      <c r="Y35" s="92"/>
      <c r="Z35" s="87">
        <f t="shared" si="13"/>
        <v>0</v>
      </c>
      <c r="AA35" s="32"/>
      <c r="AB35" s="33"/>
      <c r="AC35" s="202">
        <f t="shared" si="24"/>
        <v>0</v>
      </c>
      <c r="AD35" s="203">
        <f t="shared" si="24"/>
        <v>0</v>
      </c>
      <c r="AE35" s="204">
        <f t="shared" si="24"/>
        <v>0</v>
      </c>
      <c r="AF35" s="34">
        <f t="shared" si="14"/>
        <v>0</v>
      </c>
      <c r="AG35" s="34">
        <f t="shared" si="15"/>
        <v>0</v>
      </c>
      <c r="AH35" s="34">
        <f t="shared" si="16"/>
        <v>0</v>
      </c>
      <c r="AI35" s="34">
        <f t="shared" si="17"/>
        <v>0</v>
      </c>
      <c r="AJ35" s="34">
        <f t="shared" si="18"/>
        <v>0</v>
      </c>
      <c r="AK35" s="34">
        <f t="shared" si="19"/>
        <v>0</v>
      </c>
      <c r="AL35" s="34">
        <f t="shared" si="20"/>
        <v>0</v>
      </c>
      <c r="AM35" s="34">
        <f t="shared" si="21"/>
        <v>0</v>
      </c>
      <c r="AN35" s="8">
        <f t="shared" si="22"/>
        <v>0</v>
      </c>
      <c r="AO35" s="35">
        <f t="shared" si="7"/>
        <v>0</v>
      </c>
      <c r="AP35" s="33"/>
    </row>
    <row r="36" spans="2:42" ht="18" x14ac:dyDescent="0.25">
      <c r="B36" s="140"/>
      <c r="C36" s="157"/>
      <c r="D36" s="169"/>
      <c r="E36" s="140"/>
      <c r="F36" s="29">
        <f t="shared" si="0"/>
        <v>0</v>
      </c>
      <c r="G36" s="30">
        <f t="shared" si="1"/>
        <v>0</v>
      </c>
      <c r="H36" s="31">
        <f t="shared" si="2"/>
        <v>0</v>
      </c>
      <c r="I36" s="108">
        <f t="shared" si="23"/>
        <v>0</v>
      </c>
      <c r="J36" s="106">
        <f t="shared" si="23"/>
        <v>0</v>
      </c>
      <c r="K36" s="88"/>
      <c r="L36" s="82">
        <f t="shared" si="4"/>
        <v>0</v>
      </c>
      <c r="M36" s="89"/>
      <c r="N36" s="90">
        <f t="shared" si="5"/>
        <v>0</v>
      </c>
      <c r="O36" s="89"/>
      <c r="P36" s="90">
        <f t="shared" si="8"/>
        <v>0</v>
      </c>
      <c r="Q36" s="89"/>
      <c r="R36" s="90">
        <f t="shared" si="9"/>
        <v>0</v>
      </c>
      <c r="S36" s="89"/>
      <c r="T36" s="90">
        <f t="shared" si="10"/>
        <v>0</v>
      </c>
      <c r="U36" s="89"/>
      <c r="V36" s="90">
        <f t="shared" si="11"/>
        <v>0</v>
      </c>
      <c r="W36" s="89"/>
      <c r="X36" s="91">
        <f t="shared" si="12"/>
        <v>0</v>
      </c>
      <c r="Y36" s="92"/>
      <c r="Z36" s="87">
        <f t="shared" si="13"/>
        <v>0</v>
      </c>
      <c r="AA36" s="32"/>
      <c r="AB36" s="33"/>
      <c r="AC36" s="202">
        <f t="shared" si="24"/>
        <v>0</v>
      </c>
      <c r="AD36" s="203">
        <f t="shared" si="24"/>
        <v>0</v>
      </c>
      <c r="AE36" s="204">
        <f t="shared" si="24"/>
        <v>0</v>
      </c>
      <c r="AF36" s="34">
        <f t="shared" si="14"/>
        <v>0</v>
      </c>
      <c r="AG36" s="34">
        <f t="shared" si="15"/>
        <v>0</v>
      </c>
      <c r="AH36" s="34">
        <f t="shared" si="16"/>
        <v>0</v>
      </c>
      <c r="AI36" s="34">
        <f t="shared" si="17"/>
        <v>0</v>
      </c>
      <c r="AJ36" s="34">
        <f t="shared" si="18"/>
        <v>0</v>
      </c>
      <c r="AK36" s="34">
        <f t="shared" si="19"/>
        <v>0</v>
      </c>
      <c r="AL36" s="34">
        <f t="shared" si="20"/>
        <v>0</v>
      </c>
      <c r="AM36" s="34">
        <f t="shared" si="21"/>
        <v>0</v>
      </c>
      <c r="AN36" s="8">
        <f t="shared" si="22"/>
        <v>0</v>
      </c>
      <c r="AO36" s="35">
        <f t="shared" si="7"/>
        <v>0</v>
      </c>
      <c r="AP36" s="33"/>
    </row>
    <row r="37" spans="2:42" ht="18" x14ac:dyDescent="0.25">
      <c r="B37" s="138"/>
      <c r="C37" s="158"/>
      <c r="D37" s="166"/>
      <c r="E37" s="138"/>
      <c r="F37" s="29">
        <f t="shared" si="0"/>
        <v>0</v>
      </c>
      <c r="G37" s="30">
        <f t="shared" si="1"/>
        <v>0</v>
      </c>
      <c r="H37" s="31">
        <f t="shared" si="2"/>
        <v>0</v>
      </c>
      <c r="I37" s="108">
        <f t="shared" si="23"/>
        <v>0</v>
      </c>
      <c r="J37" s="106">
        <f t="shared" si="23"/>
        <v>0</v>
      </c>
      <c r="K37" s="88"/>
      <c r="L37" s="82">
        <f t="shared" si="4"/>
        <v>0</v>
      </c>
      <c r="M37" s="89"/>
      <c r="N37" s="90">
        <f t="shared" si="5"/>
        <v>0</v>
      </c>
      <c r="O37" s="89"/>
      <c r="P37" s="90">
        <f t="shared" si="8"/>
        <v>0</v>
      </c>
      <c r="Q37" s="89"/>
      <c r="R37" s="90">
        <f t="shared" si="9"/>
        <v>0</v>
      </c>
      <c r="S37" s="89"/>
      <c r="T37" s="90">
        <f t="shared" si="10"/>
        <v>0</v>
      </c>
      <c r="U37" s="89"/>
      <c r="V37" s="90">
        <f t="shared" si="11"/>
        <v>0</v>
      </c>
      <c r="W37" s="89"/>
      <c r="X37" s="91">
        <f t="shared" si="12"/>
        <v>0</v>
      </c>
      <c r="Y37" s="92"/>
      <c r="Z37" s="87">
        <f t="shared" si="13"/>
        <v>0</v>
      </c>
      <c r="AA37" s="32"/>
      <c r="AB37" s="33"/>
      <c r="AC37" s="202">
        <f t="shared" si="24"/>
        <v>0</v>
      </c>
      <c r="AD37" s="203">
        <f t="shared" si="24"/>
        <v>0</v>
      </c>
      <c r="AE37" s="204">
        <f t="shared" si="24"/>
        <v>0</v>
      </c>
      <c r="AF37" s="34">
        <f t="shared" si="14"/>
        <v>0</v>
      </c>
      <c r="AG37" s="34">
        <f t="shared" si="15"/>
        <v>0</v>
      </c>
      <c r="AH37" s="34">
        <f t="shared" si="16"/>
        <v>0</v>
      </c>
      <c r="AI37" s="34">
        <f t="shared" si="17"/>
        <v>0</v>
      </c>
      <c r="AJ37" s="34">
        <f t="shared" si="18"/>
        <v>0</v>
      </c>
      <c r="AK37" s="34">
        <f t="shared" si="19"/>
        <v>0</v>
      </c>
      <c r="AL37" s="34">
        <f t="shared" si="20"/>
        <v>0</v>
      </c>
      <c r="AM37" s="34">
        <f t="shared" si="21"/>
        <v>0</v>
      </c>
      <c r="AN37" s="8">
        <f t="shared" si="22"/>
        <v>0</v>
      </c>
      <c r="AO37" s="35">
        <f t="shared" si="7"/>
        <v>0</v>
      </c>
      <c r="AP37" s="33"/>
    </row>
    <row r="38" spans="2:42" ht="18" x14ac:dyDescent="0.25">
      <c r="B38" s="138"/>
      <c r="C38" s="158"/>
      <c r="D38" s="166"/>
      <c r="E38" s="138"/>
      <c r="F38" s="29">
        <f t="shared" si="0"/>
        <v>0</v>
      </c>
      <c r="G38" s="30">
        <f t="shared" si="1"/>
        <v>0</v>
      </c>
      <c r="H38" s="31">
        <f t="shared" si="2"/>
        <v>0</v>
      </c>
      <c r="I38" s="108">
        <f t="shared" si="23"/>
        <v>0</v>
      </c>
      <c r="J38" s="106">
        <f t="shared" si="23"/>
        <v>0</v>
      </c>
      <c r="K38" s="88"/>
      <c r="L38" s="82">
        <f t="shared" si="4"/>
        <v>0</v>
      </c>
      <c r="M38" s="89"/>
      <c r="N38" s="90">
        <f t="shared" si="5"/>
        <v>0</v>
      </c>
      <c r="O38" s="89"/>
      <c r="P38" s="90">
        <f t="shared" si="8"/>
        <v>0</v>
      </c>
      <c r="Q38" s="89"/>
      <c r="R38" s="90">
        <f t="shared" si="9"/>
        <v>0</v>
      </c>
      <c r="S38" s="89"/>
      <c r="T38" s="90">
        <f t="shared" si="10"/>
        <v>0</v>
      </c>
      <c r="U38" s="89"/>
      <c r="V38" s="90">
        <f t="shared" si="11"/>
        <v>0</v>
      </c>
      <c r="W38" s="89"/>
      <c r="X38" s="91">
        <f t="shared" si="12"/>
        <v>0</v>
      </c>
      <c r="Y38" s="92"/>
      <c r="Z38" s="87">
        <f t="shared" si="13"/>
        <v>0</v>
      </c>
      <c r="AA38" s="32"/>
      <c r="AB38" s="33"/>
      <c r="AC38" s="202">
        <f t="shared" si="24"/>
        <v>0</v>
      </c>
      <c r="AD38" s="203">
        <f t="shared" si="24"/>
        <v>0</v>
      </c>
      <c r="AE38" s="204">
        <f t="shared" si="24"/>
        <v>0</v>
      </c>
      <c r="AF38" s="34">
        <f t="shared" si="14"/>
        <v>0</v>
      </c>
      <c r="AG38" s="34">
        <f t="shared" si="15"/>
        <v>0</v>
      </c>
      <c r="AH38" s="34">
        <f t="shared" si="16"/>
        <v>0</v>
      </c>
      <c r="AI38" s="34">
        <f t="shared" si="17"/>
        <v>0</v>
      </c>
      <c r="AJ38" s="34">
        <f t="shared" si="18"/>
        <v>0</v>
      </c>
      <c r="AK38" s="34">
        <f t="shared" si="19"/>
        <v>0</v>
      </c>
      <c r="AL38" s="34">
        <f t="shared" si="20"/>
        <v>0</v>
      </c>
      <c r="AM38" s="34">
        <f t="shared" si="21"/>
        <v>0</v>
      </c>
      <c r="AN38" s="8">
        <f t="shared" si="22"/>
        <v>0</v>
      </c>
      <c r="AO38" s="35">
        <f t="shared" si="7"/>
        <v>0</v>
      </c>
      <c r="AP38" s="33"/>
    </row>
    <row r="39" spans="2:42" ht="18" x14ac:dyDescent="0.25">
      <c r="B39" s="131"/>
      <c r="C39" s="157"/>
      <c r="D39" s="164"/>
      <c r="E39" s="131"/>
      <c r="F39" s="29">
        <f t="shared" si="0"/>
        <v>0</v>
      </c>
      <c r="G39" s="30">
        <f t="shared" si="1"/>
        <v>0</v>
      </c>
      <c r="H39" s="31">
        <f t="shared" si="2"/>
        <v>0</v>
      </c>
      <c r="I39" s="108">
        <f t="shared" si="23"/>
        <v>0</v>
      </c>
      <c r="J39" s="106">
        <f t="shared" si="23"/>
        <v>0</v>
      </c>
      <c r="K39" s="88"/>
      <c r="L39" s="82">
        <f t="shared" si="4"/>
        <v>0</v>
      </c>
      <c r="M39" s="89"/>
      <c r="N39" s="90">
        <f t="shared" si="5"/>
        <v>0</v>
      </c>
      <c r="O39" s="89"/>
      <c r="P39" s="90">
        <f t="shared" si="8"/>
        <v>0</v>
      </c>
      <c r="Q39" s="89"/>
      <c r="R39" s="90">
        <f t="shared" si="9"/>
        <v>0</v>
      </c>
      <c r="S39" s="89"/>
      <c r="T39" s="90">
        <f t="shared" si="10"/>
        <v>0</v>
      </c>
      <c r="U39" s="89"/>
      <c r="V39" s="90">
        <f t="shared" si="11"/>
        <v>0</v>
      </c>
      <c r="W39" s="89"/>
      <c r="X39" s="91">
        <f t="shared" si="12"/>
        <v>0</v>
      </c>
      <c r="Y39" s="92"/>
      <c r="Z39" s="87">
        <f t="shared" si="13"/>
        <v>0</v>
      </c>
      <c r="AA39" s="32"/>
      <c r="AB39" s="33"/>
      <c r="AC39" s="202">
        <f t="shared" si="24"/>
        <v>0</v>
      </c>
      <c r="AD39" s="203">
        <f t="shared" si="24"/>
        <v>0</v>
      </c>
      <c r="AE39" s="204">
        <f t="shared" si="24"/>
        <v>0</v>
      </c>
      <c r="AF39" s="34">
        <f t="shared" si="14"/>
        <v>0</v>
      </c>
      <c r="AG39" s="34">
        <f t="shared" si="15"/>
        <v>0</v>
      </c>
      <c r="AH39" s="34">
        <f t="shared" si="16"/>
        <v>0</v>
      </c>
      <c r="AI39" s="34">
        <f t="shared" si="17"/>
        <v>0</v>
      </c>
      <c r="AJ39" s="34">
        <f t="shared" si="18"/>
        <v>0</v>
      </c>
      <c r="AK39" s="34">
        <f t="shared" si="19"/>
        <v>0</v>
      </c>
      <c r="AL39" s="34">
        <f t="shared" si="20"/>
        <v>0</v>
      </c>
      <c r="AM39" s="34">
        <f t="shared" si="21"/>
        <v>0</v>
      </c>
      <c r="AN39" s="8">
        <f t="shared" si="22"/>
        <v>0</v>
      </c>
      <c r="AO39" s="35">
        <f t="shared" si="7"/>
        <v>0</v>
      </c>
      <c r="AP39" s="33"/>
    </row>
    <row r="40" spans="2:42" ht="18" x14ac:dyDescent="0.25">
      <c r="B40" s="147"/>
      <c r="C40" s="161"/>
      <c r="D40" s="167"/>
      <c r="E40" s="147"/>
      <c r="F40" s="29">
        <f t="shared" si="0"/>
        <v>0</v>
      </c>
      <c r="G40" s="30">
        <f t="shared" si="1"/>
        <v>0</v>
      </c>
      <c r="H40" s="31">
        <f t="shared" si="2"/>
        <v>0</v>
      </c>
      <c r="I40" s="108">
        <f t="shared" si="23"/>
        <v>0</v>
      </c>
      <c r="J40" s="106">
        <f t="shared" si="23"/>
        <v>0</v>
      </c>
      <c r="K40" s="88"/>
      <c r="L40" s="82">
        <f t="shared" si="4"/>
        <v>0</v>
      </c>
      <c r="M40" s="89"/>
      <c r="N40" s="90">
        <f t="shared" si="5"/>
        <v>0</v>
      </c>
      <c r="O40" s="89"/>
      <c r="P40" s="90">
        <f t="shared" si="8"/>
        <v>0</v>
      </c>
      <c r="Q40" s="89"/>
      <c r="R40" s="90">
        <f t="shared" si="9"/>
        <v>0</v>
      </c>
      <c r="S40" s="89"/>
      <c r="T40" s="90">
        <f t="shared" si="10"/>
        <v>0</v>
      </c>
      <c r="U40" s="89"/>
      <c r="V40" s="90">
        <f t="shared" si="11"/>
        <v>0</v>
      </c>
      <c r="W40" s="89"/>
      <c r="X40" s="91">
        <f t="shared" si="12"/>
        <v>0</v>
      </c>
      <c r="Y40" s="92"/>
      <c r="Z40" s="87">
        <f t="shared" si="13"/>
        <v>0</v>
      </c>
      <c r="AA40" s="32"/>
      <c r="AB40" s="33"/>
      <c r="AC40" s="202">
        <f t="shared" si="24"/>
        <v>0</v>
      </c>
      <c r="AD40" s="203">
        <f t="shared" si="24"/>
        <v>0</v>
      </c>
      <c r="AE40" s="204">
        <f t="shared" si="24"/>
        <v>0</v>
      </c>
      <c r="AF40" s="34">
        <f t="shared" si="14"/>
        <v>0</v>
      </c>
      <c r="AG40" s="34">
        <f t="shared" si="15"/>
        <v>0</v>
      </c>
      <c r="AH40" s="34">
        <f t="shared" si="16"/>
        <v>0</v>
      </c>
      <c r="AI40" s="34">
        <f t="shared" si="17"/>
        <v>0</v>
      </c>
      <c r="AJ40" s="34">
        <f t="shared" si="18"/>
        <v>0</v>
      </c>
      <c r="AK40" s="34">
        <f t="shared" si="19"/>
        <v>0</v>
      </c>
      <c r="AL40" s="34">
        <f t="shared" si="20"/>
        <v>0</v>
      </c>
      <c r="AM40" s="34">
        <f t="shared" si="21"/>
        <v>0</v>
      </c>
      <c r="AN40" s="8">
        <f t="shared" si="22"/>
        <v>0</v>
      </c>
      <c r="AO40" s="35">
        <f t="shared" si="7"/>
        <v>0</v>
      </c>
      <c r="AP40" s="33"/>
    </row>
    <row r="41" spans="2:42" ht="18.75" thickBot="1" x14ac:dyDescent="0.3">
      <c r="B41" s="150"/>
      <c r="C41" s="162"/>
      <c r="D41" s="208"/>
      <c r="E41" s="133"/>
      <c r="F41" s="29">
        <f t="shared" si="0"/>
        <v>0</v>
      </c>
      <c r="G41" s="30">
        <f t="shared" si="1"/>
        <v>0</v>
      </c>
      <c r="H41" s="31">
        <f t="shared" si="2"/>
        <v>0</v>
      </c>
      <c r="I41" s="108">
        <f t="shared" si="23"/>
        <v>0</v>
      </c>
      <c r="J41" s="106">
        <f t="shared" si="23"/>
        <v>0</v>
      </c>
      <c r="K41" s="88"/>
      <c r="L41" s="82">
        <f t="shared" si="4"/>
        <v>0</v>
      </c>
      <c r="M41" s="89"/>
      <c r="N41" s="90">
        <f t="shared" si="5"/>
        <v>0</v>
      </c>
      <c r="O41" s="89"/>
      <c r="P41" s="90">
        <f t="shared" si="8"/>
        <v>0</v>
      </c>
      <c r="Q41" s="89"/>
      <c r="R41" s="90">
        <f t="shared" si="9"/>
        <v>0</v>
      </c>
      <c r="S41" s="89"/>
      <c r="T41" s="90">
        <f t="shared" si="10"/>
        <v>0</v>
      </c>
      <c r="U41" s="89"/>
      <c r="V41" s="90">
        <f t="shared" si="11"/>
        <v>0</v>
      </c>
      <c r="W41" s="89"/>
      <c r="X41" s="91">
        <f t="shared" si="12"/>
        <v>0</v>
      </c>
      <c r="Y41" s="92"/>
      <c r="Z41" s="87">
        <f t="shared" si="13"/>
        <v>0</v>
      </c>
      <c r="AA41" s="32"/>
      <c r="AB41" s="33"/>
      <c r="AC41" s="202">
        <f t="shared" si="24"/>
        <v>0</v>
      </c>
      <c r="AD41" s="203">
        <f t="shared" si="24"/>
        <v>0</v>
      </c>
      <c r="AE41" s="204">
        <f t="shared" si="24"/>
        <v>0</v>
      </c>
      <c r="AF41" s="34">
        <f t="shared" si="14"/>
        <v>0</v>
      </c>
      <c r="AG41" s="34">
        <f t="shared" si="15"/>
        <v>0</v>
      </c>
      <c r="AH41" s="34">
        <f t="shared" si="16"/>
        <v>0</v>
      </c>
      <c r="AI41" s="34">
        <f t="shared" si="17"/>
        <v>0</v>
      </c>
      <c r="AJ41" s="34">
        <f t="shared" si="18"/>
        <v>0</v>
      </c>
      <c r="AK41" s="34">
        <f t="shared" si="19"/>
        <v>0</v>
      </c>
      <c r="AL41" s="34">
        <f t="shared" si="20"/>
        <v>0</v>
      </c>
      <c r="AM41" s="34">
        <f t="shared" si="21"/>
        <v>0</v>
      </c>
      <c r="AN41" s="8">
        <f t="shared" si="22"/>
        <v>0</v>
      </c>
      <c r="AO41" s="35">
        <f t="shared" si="7"/>
        <v>0</v>
      </c>
      <c r="AP41" s="33"/>
    </row>
    <row r="42" spans="2:42" ht="18.75" thickBot="1" x14ac:dyDescent="0.3">
      <c r="B42" s="155"/>
      <c r="C42" s="163"/>
      <c r="D42" s="315"/>
      <c r="E42" s="150"/>
      <c r="F42" s="29">
        <f t="shared" si="0"/>
        <v>0</v>
      </c>
      <c r="G42" s="30">
        <f t="shared" si="1"/>
        <v>0</v>
      </c>
      <c r="H42" s="31">
        <f t="shared" si="2"/>
        <v>0</v>
      </c>
      <c r="I42" s="21">
        <f t="shared" si="23"/>
        <v>0</v>
      </c>
      <c r="J42" s="106">
        <f t="shared" si="23"/>
        <v>0</v>
      </c>
      <c r="K42" s="88"/>
      <c r="L42" s="82">
        <f t="shared" si="4"/>
        <v>0</v>
      </c>
      <c r="M42" s="89"/>
      <c r="N42" s="90">
        <f t="shared" si="5"/>
        <v>0</v>
      </c>
      <c r="O42" s="89"/>
      <c r="P42" s="90">
        <f t="shared" si="8"/>
        <v>0</v>
      </c>
      <c r="Q42" s="89"/>
      <c r="R42" s="90">
        <f t="shared" si="9"/>
        <v>0</v>
      </c>
      <c r="S42" s="89"/>
      <c r="T42" s="90">
        <f t="shared" si="10"/>
        <v>0</v>
      </c>
      <c r="U42" s="89"/>
      <c r="V42" s="90">
        <f t="shared" si="11"/>
        <v>0</v>
      </c>
      <c r="W42" s="89"/>
      <c r="X42" s="91">
        <f t="shared" si="12"/>
        <v>0</v>
      </c>
      <c r="Y42" s="92"/>
      <c r="Z42" s="87">
        <f t="shared" si="13"/>
        <v>0</v>
      </c>
      <c r="AA42" s="32"/>
      <c r="AB42" s="33"/>
      <c r="AC42" s="202">
        <f t="shared" si="24"/>
        <v>0</v>
      </c>
      <c r="AD42" s="203">
        <f t="shared" si="24"/>
        <v>0</v>
      </c>
      <c r="AE42" s="204">
        <f t="shared" si="24"/>
        <v>0</v>
      </c>
      <c r="AF42" s="34">
        <f t="shared" si="14"/>
        <v>0</v>
      </c>
      <c r="AG42" s="34">
        <f t="shared" si="15"/>
        <v>0</v>
      </c>
      <c r="AH42" s="34">
        <f t="shared" si="16"/>
        <v>0</v>
      </c>
      <c r="AI42" s="34">
        <f t="shared" si="17"/>
        <v>0</v>
      </c>
      <c r="AJ42" s="34">
        <f t="shared" si="18"/>
        <v>0</v>
      </c>
      <c r="AK42" s="34">
        <f t="shared" si="19"/>
        <v>0</v>
      </c>
      <c r="AL42" s="34">
        <f t="shared" si="20"/>
        <v>0</v>
      </c>
      <c r="AM42" s="34">
        <f t="shared" si="21"/>
        <v>0</v>
      </c>
      <c r="AN42" s="8">
        <f t="shared" si="22"/>
        <v>0</v>
      </c>
      <c r="AO42" s="35">
        <f t="shared" si="7"/>
        <v>0</v>
      </c>
      <c r="AP42" s="33"/>
    </row>
  </sheetData>
  <sheetProtection algorithmName="SHA-512" hashValue="Zj10AkX+L2M6BC/0GGopxDz92IGDTR77lOkRohRN5Np2nFiViZpkmfvPClYVn/idb7/dxULFOBoomUXD0aCGLg==" saltValue="TuqJPBZT+I4AfbUYBGJmsA==" spinCount="100000" sheet="1" selectLockedCells="1" selectUnlockedCells="1"/>
  <sortState xmlns:xlrd2="http://schemas.microsoft.com/office/spreadsheetml/2017/richdata2" ref="B10:N32">
    <sortCondition ref="B10"/>
  </sortState>
  <conditionalFormatting sqref="G10:H42">
    <cfRule type="cellIs" dxfId="294" priority="22" stopIfTrue="1" operator="lessThan">
      <formula>1</formula>
    </cfRule>
  </conditionalFormatting>
  <conditionalFormatting sqref="I10:I42">
    <cfRule type="cellIs" dxfId="293" priority="21" stopIfTrue="1" operator="equal">
      <formula>0</formula>
    </cfRule>
  </conditionalFormatting>
  <conditionalFormatting sqref="L10:L42 P10:P42 R10:R42 T10:T42 V10:V42 X10:X42 Z10:Z42 AB10:AB42 N10:N42 AP10:AP42">
    <cfRule type="cellIs" dxfId="292" priority="19" stopIfTrue="1" operator="greaterThan">
      <formula>1</formula>
    </cfRule>
    <cfRule type="cellIs" dxfId="291" priority="20" stopIfTrue="1" operator="lessThan">
      <formula>1</formula>
    </cfRule>
  </conditionalFormatting>
  <conditionalFormatting sqref="M10:M42 Q10:Q42 S10:S42 U10:U42 Y10:Y42 K10:K42 AA10:AA42 W10:W42 O10:O42">
    <cfRule type="cellIs" dxfId="290" priority="17" stopIfTrue="1" operator="greaterThan">
      <formula>1</formula>
    </cfRule>
    <cfRule type="cellIs" dxfId="289" priority="18" stopIfTrue="1" operator="lessThan">
      <formula>1</formula>
    </cfRule>
  </conditionalFormatting>
  <conditionalFormatting sqref="J10:J42">
    <cfRule type="cellIs" dxfId="288" priority="12" operator="greaterThan">
      <formula>79.999999999</formula>
    </cfRule>
    <cfRule type="cellIs" dxfId="287" priority="13" operator="lessThan">
      <formula>79.999999</formula>
    </cfRule>
    <cfRule type="cellIs" dxfId="286" priority="14" operator="greaterThan">
      <formula>79.9999999</formula>
    </cfRule>
    <cfRule type="cellIs" dxfId="285" priority="15" stopIfTrue="1" operator="lessThan">
      <formula>1</formula>
    </cfRule>
    <cfRule type="cellIs" dxfId="284" priority="16" stopIfTrue="1" operator="between">
      <formula>1</formula>
      <formula>69.999999</formula>
    </cfRule>
  </conditionalFormatting>
  <conditionalFormatting sqref="G10:J42">
    <cfRule type="cellIs" dxfId="283" priority="10" operator="lessThan">
      <formula>1</formula>
    </cfRule>
    <cfRule type="cellIs" dxfId="282" priority="11" operator="lessThan">
      <formula>1</formula>
    </cfRule>
  </conditionalFormatting>
  <conditionalFormatting sqref="AA10:AB42 AP10:AP42">
    <cfRule type="cellIs" dxfId="281" priority="8" operator="lessThan">
      <formula>0.1</formula>
    </cfRule>
    <cfRule type="cellIs" dxfId="280" priority="9" operator="lessThan">
      <formula>0.1</formula>
    </cfRule>
  </conditionalFormatting>
  <conditionalFormatting sqref="J10:J42">
    <cfRule type="cellIs" dxfId="279" priority="7" operator="between">
      <formula>1</formula>
      <formula>79.99999</formula>
    </cfRule>
  </conditionalFormatting>
  <conditionalFormatting sqref="H10:H27">
    <cfRule type="cellIs" dxfId="278" priority="6" operator="between">
      <formula>1</formula>
      <formula>3</formula>
    </cfRule>
  </conditionalFormatting>
  <conditionalFormatting sqref="H10:H31">
    <cfRule type="cellIs" dxfId="277" priority="5" operator="between">
      <formula>1</formula>
      <formula>3</formula>
    </cfRule>
  </conditionalFormatting>
  <conditionalFormatting sqref="F10:F42">
    <cfRule type="cellIs" dxfId="276" priority="4" operator="lessThan">
      <formula>0.1</formula>
    </cfRule>
  </conditionalFormatting>
  <conditionalFormatting sqref="AA10:AB42 AP10:AP42">
    <cfRule type="cellIs" dxfId="275" priority="2" operator="lessThan">
      <formula>0.1</formula>
    </cfRule>
    <cfRule type="cellIs" dxfId="274" priority="3" operator="lessThan">
      <formula>0.1</formula>
    </cfRule>
  </conditionalFormatting>
  <conditionalFormatting sqref="K10:Z42">
    <cfRule type="cellIs" dxfId="273" priority="1" operator="lessThan">
      <formula>0.01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4:AP74"/>
  <sheetViews>
    <sheetView zoomScale="75" zoomScaleNormal="75" workbookViewId="0">
      <selection activeCell="O6" sqref="O6:V6"/>
    </sheetView>
  </sheetViews>
  <sheetFormatPr defaultRowHeight="15" x14ac:dyDescent="0.25"/>
  <cols>
    <col min="2" max="2" width="27" customWidth="1"/>
    <col min="3" max="3" width="13.28515625" customWidth="1"/>
    <col min="4" max="4" width="15.1406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4.57031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09" t="s">
        <v>47</v>
      </c>
      <c r="C5" s="122"/>
      <c r="D5" s="121"/>
      <c r="E5" s="121"/>
      <c r="F5" s="123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54</v>
      </c>
      <c r="C6" s="74"/>
      <c r="D6" s="75"/>
      <c r="E6" s="75"/>
      <c r="F6" s="76"/>
      <c r="G6" s="115" t="s">
        <v>46</v>
      </c>
      <c r="H6" s="116"/>
      <c r="I6" s="126" t="s">
        <v>15</v>
      </c>
      <c r="J6" s="120"/>
      <c r="K6" s="61" t="s">
        <v>57</v>
      </c>
      <c r="L6" s="42"/>
      <c r="M6" s="61" t="s">
        <v>58</v>
      </c>
      <c r="N6" s="62"/>
      <c r="O6" s="63" t="s">
        <v>61</v>
      </c>
      <c r="P6" s="64"/>
      <c r="Q6" s="63" t="s">
        <v>169</v>
      </c>
      <c r="R6" s="64"/>
      <c r="S6" s="63" t="s">
        <v>59</v>
      </c>
      <c r="T6" s="64"/>
      <c r="U6" s="63" t="s">
        <v>60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183" t="s">
        <v>38</v>
      </c>
      <c r="H7" s="184" t="s">
        <v>27</v>
      </c>
      <c r="I7" s="185" t="s">
        <v>43</v>
      </c>
      <c r="J7" s="124"/>
      <c r="K7" s="117">
        <f>AA!K7</f>
        <v>37</v>
      </c>
      <c r="L7" s="96"/>
      <c r="M7" s="97">
        <f>AA!M7</f>
        <v>37</v>
      </c>
      <c r="N7" s="98"/>
      <c r="O7" s="97">
        <f>AA!O7</f>
        <v>35</v>
      </c>
      <c r="P7" s="99"/>
      <c r="Q7" s="97">
        <f>AA!Q7</f>
        <v>32</v>
      </c>
      <c r="R7" s="98"/>
      <c r="S7" s="100">
        <f>AA!S7</f>
        <v>38</v>
      </c>
      <c r="T7" s="101"/>
      <c r="U7" s="100">
        <f>AA!U7</f>
        <v>1</v>
      </c>
      <c r="V7" s="101"/>
      <c r="W7" s="102">
        <f>AA!W7</f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37</v>
      </c>
      <c r="AG7" s="14">
        <f>M7</f>
        <v>37</v>
      </c>
      <c r="AH7" s="14">
        <f>O7</f>
        <v>35</v>
      </c>
      <c r="AI7" s="14">
        <f>Q7</f>
        <v>32</v>
      </c>
      <c r="AJ7" s="14">
        <f>S7</f>
        <v>38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183" t="s">
        <v>39</v>
      </c>
      <c r="H8" s="184" t="s">
        <v>40</v>
      </c>
      <c r="I8" s="186" t="s">
        <v>44</v>
      </c>
      <c r="J8" s="40" t="s">
        <v>11</v>
      </c>
      <c r="K8" s="118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183" t="s">
        <v>41</v>
      </c>
      <c r="H9" s="187" t="s">
        <v>42</v>
      </c>
      <c r="I9" s="188" t="s">
        <v>45</v>
      </c>
      <c r="J9" s="125" t="s">
        <v>27</v>
      </c>
      <c r="K9" s="119"/>
      <c r="L9" s="53"/>
      <c r="M9" s="54"/>
      <c r="N9" s="55"/>
      <c r="O9" s="54"/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38" t="s">
        <v>136</v>
      </c>
      <c r="C10" s="134"/>
      <c r="D10" s="358" t="s">
        <v>81</v>
      </c>
      <c r="E10" s="304"/>
      <c r="F10" s="127">
        <f t="shared" ref="F10:F25" si="0">SUM(L10+N10+P10+R10+T10+V10+X10+Z10)</f>
        <v>0</v>
      </c>
      <c r="G10" s="306">
        <v>1</v>
      </c>
      <c r="H10" s="307">
        <v>17.399999999999999</v>
      </c>
      <c r="I10" s="308" t="s">
        <v>165</v>
      </c>
      <c r="J10" s="106">
        <f t="shared" ref="J10:J25" si="1">AO10</f>
        <v>0</v>
      </c>
      <c r="K10" s="81"/>
      <c r="L10" s="82">
        <f t="shared" ref="L10:L25" si="2">AF10</f>
        <v>0</v>
      </c>
      <c r="M10" s="83"/>
      <c r="N10" s="84">
        <f t="shared" ref="N10:N25" si="3">AG10</f>
        <v>0</v>
      </c>
      <c r="O10" s="83"/>
      <c r="P10" s="84">
        <f t="shared" ref="P10:P25" si="4">AH10</f>
        <v>0</v>
      </c>
      <c r="Q10" s="83"/>
      <c r="R10" s="84">
        <f t="shared" ref="R10:R35" si="5">AI10</f>
        <v>0</v>
      </c>
      <c r="S10" s="83"/>
      <c r="T10" s="84">
        <f t="shared" ref="T10:T35" si="6">AJ10</f>
        <v>0</v>
      </c>
      <c r="U10" s="83"/>
      <c r="V10" s="84">
        <f t="shared" ref="V10:V35" si="7">AK10</f>
        <v>0</v>
      </c>
      <c r="W10" s="83"/>
      <c r="X10" s="85">
        <f t="shared" ref="X10:X35" si="8">AL10</f>
        <v>0</v>
      </c>
      <c r="Y10" s="86"/>
      <c r="Z10" s="87">
        <f t="shared" ref="Z10:Z42" si="9">AM10</f>
        <v>0</v>
      </c>
      <c r="AA10" s="32"/>
      <c r="AB10" s="33"/>
      <c r="AC10" s="202" t="str">
        <f>B10</f>
        <v>HALLAH.G</v>
      </c>
      <c r="AD10" s="203">
        <f>C10</f>
        <v>0</v>
      </c>
      <c r="AE10" s="204" t="str">
        <f>D10</f>
        <v>CASTLETON</v>
      </c>
      <c r="AF10" s="34">
        <f>(K10*100)/$AF$7</f>
        <v>0</v>
      </c>
      <c r="AG10" s="34">
        <f>(M10*100)/$AG$7</f>
        <v>0</v>
      </c>
      <c r="AH10" s="34">
        <f>(O10*100)/$AH$7</f>
        <v>0</v>
      </c>
      <c r="AI10" s="34">
        <f>(Q10*100)/$AI$7</f>
        <v>0</v>
      </c>
      <c r="AJ10" s="34">
        <f>(S10*100)/$AJ$7</f>
        <v>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0</v>
      </c>
      <c r="AO10" s="35">
        <f>IF(ISERR(SUM(AF10:AM10)/AN10),0,SUM(AF10:AM10)/AN10)</f>
        <v>0</v>
      </c>
      <c r="AP10" s="33"/>
    </row>
    <row r="11" spans="2:42" ht="18" x14ac:dyDescent="0.25">
      <c r="B11" s="166" t="s">
        <v>137</v>
      </c>
      <c r="C11" s="134"/>
      <c r="D11" s="131" t="s">
        <v>81</v>
      </c>
      <c r="E11" s="330"/>
      <c r="F11" s="127">
        <f t="shared" si="0"/>
        <v>0</v>
      </c>
      <c r="G11" s="286">
        <v>1</v>
      </c>
      <c r="H11" s="223">
        <v>40</v>
      </c>
      <c r="I11" s="192" t="s">
        <v>165</v>
      </c>
      <c r="J11" s="106">
        <f t="shared" si="1"/>
        <v>0</v>
      </c>
      <c r="K11" s="88"/>
      <c r="L11" s="82">
        <f t="shared" si="2"/>
        <v>0</v>
      </c>
      <c r="M11" s="89"/>
      <c r="N11" s="90">
        <f t="shared" si="3"/>
        <v>0</v>
      </c>
      <c r="O11" s="89"/>
      <c r="P11" s="90">
        <f t="shared" si="4"/>
        <v>0</v>
      </c>
      <c r="Q11" s="89"/>
      <c r="R11" s="90">
        <f t="shared" si="5"/>
        <v>0</v>
      </c>
      <c r="S11" s="89"/>
      <c r="T11" s="90">
        <f t="shared" si="6"/>
        <v>0</v>
      </c>
      <c r="U11" s="89"/>
      <c r="V11" s="90">
        <f t="shared" si="7"/>
        <v>0</v>
      </c>
      <c r="W11" s="89"/>
      <c r="X11" s="91">
        <f t="shared" si="8"/>
        <v>0</v>
      </c>
      <c r="Y11" s="92"/>
      <c r="Z11" s="87">
        <f t="shared" si="9"/>
        <v>0</v>
      </c>
      <c r="AA11" s="32"/>
      <c r="AB11" s="33"/>
      <c r="AC11" s="202" t="str">
        <f t="shared" ref="AC11:AC45" si="10">B11</f>
        <v>HALLAH.R</v>
      </c>
      <c r="AD11" s="203">
        <f t="shared" ref="AD11:AD45" si="11">C11</f>
        <v>0</v>
      </c>
      <c r="AE11" s="204" t="str">
        <f t="shared" ref="AE11:AE45" si="12">D11</f>
        <v>CASTLETON</v>
      </c>
      <c r="AF11" s="34">
        <f t="shared" ref="AF11:AF45" si="13">(K11*100)/$AF$7</f>
        <v>0</v>
      </c>
      <c r="AG11" s="34">
        <f t="shared" ref="AG11:AG45" si="14">(M11*100)/$AG$7</f>
        <v>0</v>
      </c>
      <c r="AH11" s="34">
        <f t="shared" ref="AH11:AH45" si="15">(O11*100)/$AH$7</f>
        <v>0</v>
      </c>
      <c r="AI11" s="34">
        <f t="shared" ref="AI11:AI45" si="16">(Q11*100)/$AI$7</f>
        <v>0</v>
      </c>
      <c r="AJ11" s="34">
        <f t="shared" ref="AJ11:AJ45" si="17">(S11*100)/$AJ$7</f>
        <v>0</v>
      </c>
      <c r="AK11" s="34">
        <f t="shared" ref="AK11:AK45" si="18">(U11*100)/$AK$7</f>
        <v>0</v>
      </c>
      <c r="AL11" s="34">
        <f t="shared" ref="AL11:AL45" si="19">(W11*100)/$AL$7</f>
        <v>0</v>
      </c>
      <c r="AM11" s="34">
        <f t="shared" ref="AM11:AM45" si="20">(Y11*100)/$AM$7</f>
        <v>0</v>
      </c>
      <c r="AN11" s="8">
        <f t="shared" ref="AN11:AN45" si="21">COUNTIF(AF11:AM11,"&gt;0")</f>
        <v>0</v>
      </c>
      <c r="AO11" s="35">
        <f t="shared" ref="AO11:AO45" si="22">IF(ISERR(SUM(AF11:AM11)/AN11),0,SUM(AF11:AM11)/AN11)</f>
        <v>0</v>
      </c>
      <c r="AP11" s="33"/>
    </row>
    <row r="12" spans="2:42" ht="18" x14ac:dyDescent="0.25">
      <c r="B12" s="138" t="s">
        <v>138</v>
      </c>
      <c r="C12" s="139">
        <v>50994</v>
      </c>
      <c r="D12" s="138" t="s">
        <v>81</v>
      </c>
      <c r="E12" s="152"/>
      <c r="F12" s="127">
        <f t="shared" si="0"/>
        <v>0</v>
      </c>
      <c r="G12" s="189"/>
      <c r="H12" s="197"/>
      <c r="I12" s="192" t="s">
        <v>166</v>
      </c>
      <c r="J12" s="106">
        <f t="shared" si="1"/>
        <v>0</v>
      </c>
      <c r="K12" s="88"/>
      <c r="L12" s="82">
        <f t="shared" si="2"/>
        <v>0</v>
      </c>
      <c r="M12" s="89"/>
      <c r="N12" s="90">
        <f t="shared" si="3"/>
        <v>0</v>
      </c>
      <c r="O12" s="89"/>
      <c r="P12" s="90">
        <f t="shared" si="4"/>
        <v>0</v>
      </c>
      <c r="Q12" s="89"/>
      <c r="R12" s="90">
        <f t="shared" si="5"/>
        <v>0</v>
      </c>
      <c r="S12" s="89"/>
      <c r="T12" s="90">
        <f t="shared" si="6"/>
        <v>0</v>
      </c>
      <c r="U12" s="89"/>
      <c r="V12" s="90">
        <f t="shared" si="7"/>
        <v>0</v>
      </c>
      <c r="W12" s="89"/>
      <c r="X12" s="91">
        <f t="shared" si="8"/>
        <v>0</v>
      </c>
      <c r="Y12" s="92"/>
      <c r="Z12" s="87">
        <f t="shared" si="9"/>
        <v>0</v>
      </c>
      <c r="AA12" s="4"/>
      <c r="AB12" s="33"/>
      <c r="AC12" s="202" t="str">
        <f t="shared" si="10"/>
        <v>JONES.D</v>
      </c>
      <c r="AD12" s="203">
        <f t="shared" si="11"/>
        <v>50994</v>
      </c>
      <c r="AE12" s="204" t="str">
        <f t="shared" si="12"/>
        <v>CASTLETON</v>
      </c>
      <c r="AF12" s="34">
        <f t="shared" si="13"/>
        <v>0</v>
      </c>
      <c r="AG12" s="34">
        <f t="shared" si="14"/>
        <v>0</v>
      </c>
      <c r="AH12" s="34">
        <f t="shared" si="15"/>
        <v>0</v>
      </c>
      <c r="AI12" s="34">
        <f t="shared" si="16"/>
        <v>0</v>
      </c>
      <c r="AJ12" s="34">
        <f t="shared" si="17"/>
        <v>0</v>
      </c>
      <c r="AK12" s="34">
        <f t="shared" si="18"/>
        <v>0</v>
      </c>
      <c r="AL12" s="34">
        <f t="shared" si="19"/>
        <v>0</v>
      </c>
      <c r="AM12" s="34">
        <f t="shared" si="20"/>
        <v>0</v>
      </c>
      <c r="AN12" s="8">
        <f t="shared" si="21"/>
        <v>0</v>
      </c>
      <c r="AO12" s="35">
        <f t="shared" si="22"/>
        <v>0</v>
      </c>
      <c r="AP12" s="33"/>
    </row>
    <row r="13" spans="2:42" ht="18" x14ac:dyDescent="0.25">
      <c r="B13" s="136" t="s">
        <v>168</v>
      </c>
      <c r="C13" s="144"/>
      <c r="D13" s="143" t="s">
        <v>87</v>
      </c>
      <c r="E13" s="144"/>
      <c r="F13" s="127">
        <f t="shared" si="0"/>
        <v>75.675675675675677</v>
      </c>
      <c r="G13" s="193"/>
      <c r="H13" s="325"/>
      <c r="I13" s="192" t="s">
        <v>167</v>
      </c>
      <c r="J13" s="106">
        <f t="shared" si="1"/>
        <v>75.675675675675677</v>
      </c>
      <c r="K13" s="88"/>
      <c r="L13" s="82">
        <f t="shared" si="2"/>
        <v>0</v>
      </c>
      <c r="M13" s="89">
        <v>28</v>
      </c>
      <c r="N13" s="90">
        <f t="shared" si="3"/>
        <v>75.675675675675677</v>
      </c>
      <c r="O13" s="89"/>
      <c r="P13" s="90">
        <f t="shared" si="4"/>
        <v>0</v>
      </c>
      <c r="Q13" s="89"/>
      <c r="R13" s="90">
        <f t="shared" si="5"/>
        <v>0</v>
      </c>
      <c r="S13" s="89"/>
      <c r="T13" s="90">
        <f t="shared" si="6"/>
        <v>0</v>
      </c>
      <c r="U13" s="89"/>
      <c r="V13" s="90">
        <f t="shared" si="7"/>
        <v>0</v>
      </c>
      <c r="W13" s="89"/>
      <c r="X13" s="91">
        <f t="shared" si="8"/>
        <v>0</v>
      </c>
      <c r="Y13" s="92"/>
      <c r="Z13" s="87">
        <f t="shared" si="9"/>
        <v>0</v>
      </c>
      <c r="AA13" s="32"/>
      <c r="AB13" s="33"/>
      <c r="AC13" s="202" t="str">
        <f t="shared" si="10"/>
        <v>SMITH.J</v>
      </c>
      <c r="AD13" s="203">
        <f t="shared" si="11"/>
        <v>0</v>
      </c>
      <c r="AE13" s="204" t="str">
        <f t="shared" si="12"/>
        <v>B/GWENT</v>
      </c>
      <c r="AF13" s="34">
        <f t="shared" si="13"/>
        <v>0</v>
      </c>
      <c r="AG13" s="34">
        <f t="shared" si="14"/>
        <v>75.675675675675677</v>
      </c>
      <c r="AH13" s="34">
        <f t="shared" si="15"/>
        <v>0</v>
      </c>
      <c r="AI13" s="34">
        <f t="shared" si="16"/>
        <v>0</v>
      </c>
      <c r="AJ13" s="34">
        <f t="shared" si="17"/>
        <v>0</v>
      </c>
      <c r="AK13" s="34">
        <f t="shared" si="18"/>
        <v>0</v>
      </c>
      <c r="AL13" s="34">
        <f t="shared" si="19"/>
        <v>0</v>
      </c>
      <c r="AM13" s="34">
        <f t="shared" si="20"/>
        <v>0</v>
      </c>
      <c r="AN13" s="8">
        <f t="shared" si="21"/>
        <v>1</v>
      </c>
      <c r="AO13" s="35">
        <f t="shared" si="22"/>
        <v>75.675675675675677</v>
      </c>
      <c r="AP13" s="33"/>
    </row>
    <row r="14" spans="2:42" ht="18" x14ac:dyDescent="0.25">
      <c r="B14" s="322"/>
      <c r="C14" s="323"/>
      <c r="D14" s="138"/>
      <c r="E14" s="144"/>
      <c r="F14" s="127">
        <f t="shared" si="0"/>
        <v>0</v>
      </c>
      <c r="G14" s="189"/>
      <c r="H14" s="222"/>
      <c r="I14" s="192"/>
      <c r="J14" s="106">
        <f t="shared" si="1"/>
        <v>0</v>
      </c>
      <c r="K14" s="88"/>
      <c r="L14" s="82">
        <f t="shared" si="2"/>
        <v>0</v>
      </c>
      <c r="M14" s="89"/>
      <c r="N14" s="90">
        <f t="shared" si="3"/>
        <v>0</v>
      </c>
      <c r="O14" s="89"/>
      <c r="P14" s="90">
        <f t="shared" si="4"/>
        <v>0</v>
      </c>
      <c r="Q14" s="89"/>
      <c r="R14" s="90">
        <f t="shared" si="5"/>
        <v>0</v>
      </c>
      <c r="S14" s="89"/>
      <c r="T14" s="90">
        <f t="shared" si="6"/>
        <v>0</v>
      </c>
      <c r="U14" s="89"/>
      <c r="V14" s="90">
        <f t="shared" si="7"/>
        <v>0</v>
      </c>
      <c r="W14" s="89"/>
      <c r="X14" s="91">
        <f t="shared" si="8"/>
        <v>0</v>
      </c>
      <c r="Y14" s="92"/>
      <c r="Z14" s="87">
        <f t="shared" si="9"/>
        <v>0</v>
      </c>
      <c r="AA14" s="32"/>
      <c r="AB14" s="33"/>
      <c r="AC14" s="202">
        <f t="shared" si="10"/>
        <v>0</v>
      </c>
      <c r="AD14" s="203">
        <f t="shared" si="11"/>
        <v>0</v>
      </c>
      <c r="AE14" s="204">
        <f t="shared" si="12"/>
        <v>0</v>
      </c>
      <c r="AF14" s="34">
        <f t="shared" si="13"/>
        <v>0</v>
      </c>
      <c r="AG14" s="34">
        <f t="shared" si="14"/>
        <v>0</v>
      </c>
      <c r="AH14" s="34">
        <f t="shared" si="15"/>
        <v>0</v>
      </c>
      <c r="AI14" s="34">
        <f t="shared" si="16"/>
        <v>0</v>
      </c>
      <c r="AJ14" s="34">
        <f t="shared" si="17"/>
        <v>0</v>
      </c>
      <c r="AK14" s="34">
        <f t="shared" si="18"/>
        <v>0</v>
      </c>
      <c r="AL14" s="34">
        <f t="shared" si="19"/>
        <v>0</v>
      </c>
      <c r="AM14" s="34">
        <f t="shared" si="20"/>
        <v>0</v>
      </c>
      <c r="AN14" s="8">
        <f t="shared" si="21"/>
        <v>0</v>
      </c>
      <c r="AO14" s="35">
        <f t="shared" si="22"/>
        <v>0</v>
      </c>
      <c r="AP14" s="33"/>
    </row>
    <row r="15" spans="2:42" ht="18" x14ac:dyDescent="0.25">
      <c r="B15" s="133"/>
      <c r="C15" s="175"/>
      <c r="D15" s="133"/>
      <c r="E15" s="144"/>
      <c r="F15" s="127">
        <f t="shared" si="0"/>
        <v>0</v>
      </c>
      <c r="G15" s="189"/>
      <c r="H15" s="287"/>
      <c r="I15" s="192"/>
      <c r="J15" s="106">
        <f t="shared" si="1"/>
        <v>0</v>
      </c>
      <c r="K15" s="88"/>
      <c r="L15" s="82">
        <f t="shared" si="2"/>
        <v>0</v>
      </c>
      <c r="M15" s="89"/>
      <c r="N15" s="90">
        <f t="shared" si="3"/>
        <v>0</v>
      </c>
      <c r="O15" s="89"/>
      <c r="P15" s="90">
        <f t="shared" si="4"/>
        <v>0</v>
      </c>
      <c r="Q15" s="89"/>
      <c r="R15" s="90">
        <f t="shared" si="5"/>
        <v>0</v>
      </c>
      <c r="S15" s="89"/>
      <c r="T15" s="90">
        <f t="shared" si="6"/>
        <v>0</v>
      </c>
      <c r="U15" s="89"/>
      <c r="V15" s="90">
        <f t="shared" si="7"/>
        <v>0</v>
      </c>
      <c r="W15" s="89"/>
      <c r="X15" s="91">
        <f t="shared" si="8"/>
        <v>0</v>
      </c>
      <c r="Y15" s="92"/>
      <c r="Z15" s="87">
        <f t="shared" si="9"/>
        <v>0</v>
      </c>
      <c r="AA15" s="32"/>
      <c r="AB15" s="33"/>
      <c r="AC15" s="202">
        <f t="shared" si="10"/>
        <v>0</v>
      </c>
      <c r="AD15" s="203">
        <f t="shared" si="11"/>
        <v>0</v>
      </c>
      <c r="AE15" s="204">
        <f t="shared" si="12"/>
        <v>0</v>
      </c>
      <c r="AF15" s="34">
        <f t="shared" si="13"/>
        <v>0</v>
      </c>
      <c r="AG15" s="34">
        <f t="shared" si="14"/>
        <v>0</v>
      </c>
      <c r="AH15" s="34">
        <f t="shared" si="15"/>
        <v>0</v>
      </c>
      <c r="AI15" s="34">
        <f t="shared" si="16"/>
        <v>0</v>
      </c>
      <c r="AJ15" s="34">
        <f t="shared" si="17"/>
        <v>0</v>
      </c>
      <c r="AK15" s="34">
        <f t="shared" si="18"/>
        <v>0</v>
      </c>
      <c r="AL15" s="34">
        <f t="shared" si="19"/>
        <v>0</v>
      </c>
      <c r="AM15" s="34">
        <f t="shared" si="20"/>
        <v>0</v>
      </c>
      <c r="AN15" s="8">
        <f t="shared" si="21"/>
        <v>0</v>
      </c>
      <c r="AO15" s="35">
        <f t="shared" si="22"/>
        <v>0</v>
      </c>
      <c r="AP15" s="33"/>
    </row>
    <row r="16" spans="2:42" ht="18" x14ac:dyDescent="0.25">
      <c r="B16" s="133"/>
      <c r="C16" s="156"/>
      <c r="D16" s="133"/>
      <c r="E16" s="144"/>
      <c r="F16" s="127">
        <f t="shared" si="0"/>
        <v>0</v>
      </c>
      <c r="G16" s="193"/>
      <c r="H16" s="325"/>
      <c r="I16" s="192"/>
      <c r="J16" s="106">
        <f t="shared" si="1"/>
        <v>0</v>
      </c>
      <c r="K16" s="88"/>
      <c r="L16" s="82">
        <f t="shared" si="2"/>
        <v>0</v>
      </c>
      <c r="M16" s="89"/>
      <c r="N16" s="90">
        <f t="shared" si="3"/>
        <v>0</v>
      </c>
      <c r="O16" s="89"/>
      <c r="P16" s="90">
        <f t="shared" si="4"/>
        <v>0</v>
      </c>
      <c r="Q16" s="89"/>
      <c r="R16" s="90">
        <f t="shared" si="5"/>
        <v>0</v>
      </c>
      <c r="S16" s="89"/>
      <c r="T16" s="90">
        <f t="shared" si="6"/>
        <v>0</v>
      </c>
      <c r="U16" s="89"/>
      <c r="V16" s="90">
        <f t="shared" si="7"/>
        <v>0</v>
      </c>
      <c r="W16" s="89"/>
      <c r="X16" s="91">
        <f t="shared" si="8"/>
        <v>0</v>
      </c>
      <c r="Y16" s="92"/>
      <c r="Z16" s="87">
        <f t="shared" si="9"/>
        <v>0</v>
      </c>
      <c r="AA16" s="32"/>
      <c r="AB16" s="33"/>
      <c r="AC16" s="202">
        <f t="shared" si="10"/>
        <v>0</v>
      </c>
      <c r="AD16" s="203">
        <f t="shared" si="11"/>
        <v>0</v>
      </c>
      <c r="AE16" s="204">
        <f t="shared" si="12"/>
        <v>0</v>
      </c>
      <c r="AF16" s="34">
        <f t="shared" si="13"/>
        <v>0</v>
      </c>
      <c r="AG16" s="34">
        <f t="shared" si="14"/>
        <v>0</v>
      </c>
      <c r="AH16" s="34">
        <f t="shared" si="15"/>
        <v>0</v>
      </c>
      <c r="AI16" s="34">
        <f t="shared" si="16"/>
        <v>0</v>
      </c>
      <c r="AJ16" s="34">
        <f t="shared" si="17"/>
        <v>0</v>
      </c>
      <c r="AK16" s="34">
        <f t="shared" si="18"/>
        <v>0</v>
      </c>
      <c r="AL16" s="34">
        <f t="shared" si="19"/>
        <v>0</v>
      </c>
      <c r="AM16" s="34">
        <f t="shared" si="20"/>
        <v>0</v>
      </c>
      <c r="AN16" s="8">
        <f t="shared" si="21"/>
        <v>0</v>
      </c>
      <c r="AO16" s="35">
        <f t="shared" si="22"/>
        <v>0</v>
      </c>
      <c r="AP16" s="33"/>
    </row>
    <row r="17" spans="2:42" ht="18" x14ac:dyDescent="0.25">
      <c r="B17" s="131"/>
      <c r="C17" s="174"/>
      <c r="D17" s="138"/>
      <c r="E17" s="144"/>
      <c r="F17" s="127">
        <f t="shared" si="0"/>
        <v>0</v>
      </c>
      <c r="G17" s="193"/>
      <c r="H17" s="317"/>
      <c r="I17" s="192"/>
      <c r="J17" s="106">
        <f t="shared" si="1"/>
        <v>0</v>
      </c>
      <c r="K17" s="88"/>
      <c r="L17" s="82">
        <f t="shared" si="2"/>
        <v>0</v>
      </c>
      <c r="M17" s="89"/>
      <c r="N17" s="90">
        <f t="shared" si="3"/>
        <v>0</v>
      </c>
      <c r="O17" s="89"/>
      <c r="P17" s="90">
        <f t="shared" si="4"/>
        <v>0</v>
      </c>
      <c r="Q17" s="89"/>
      <c r="R17" s="90">
        <f t="shared" si="5"/>
        <v>0</v>
      </c>
      <c r="S17" s="89"/>
      <c r="T17" s="90">
        <f t="shared" si="6"/>
        <v>0</v>
      </c>
      <c r="U17" s="89"/>
      <c r="V17" s="90">
        <f t="shared" si="7"/>
        <v>0</v>
      </c>
      <c r="W17" s="89"/>
      <c r="X17" s="91">
        <f t="shared" si="8"/>
        <v>0</v>
      </c>
      <c r="Y17" s="92"/>
      <c r="Z17" s="87">
        <f t="shared" si="9"/>
        <v>0</v>
      </c>
      <c r="AA17" s="32"/>
      <c r="AB17" s="33"/>
      <c r="AC17" s="202">
        <f t="shared" si="10"/>
        <v>0</v>
      </c>
      <c r="AD17" s="203">
        <f t="shared" si="11"/>
        <v>0</v>
      </c>
      <c r="AE17" s="204">
        <f t="shared" si="12"/>
        <v>0</v>
      </c>
      <c r="AF17" s="34">
        <f t="shared" si="13"/>
        <v>0</v>
      </c>
      <c r="AG17" s="34">
        <f t="shared" si="14"/>
        <v>0</v>
      </c>
      <c r="AH17" s="34">
        <f t="shared" si="15"/>
        <v>0</v>
      </c>
      <c r="AI17" s="34">
        <f t="shared" si="16"/>
        <v>0</v>
      </c>
      <c r="AJ17" s="34">
        <f t="shared" si="17"/>
        <v>0</v>
      </c>
      <c r="AK17" s="34">
        <f t="shared" si="18"/>
        <v>0</v>
      </c>
      <c r="AL17" s="34">
        <f t="shared" si="19"/>
        <v>0</v>
      </c>
      <c r="AM17" s="34">
        <f t="shared" si="20"/>
        <v>0</v>
      </c>
      <c r="AN17" s="8">
        <f t="shared" si="21"/>
        <v>0</v>
      </c>
      <c r="AO17" s="35">
        <f t="shared" si="22"/>
        <v>0</v>
      </c>
      <c r="AP17" s="33"/>
    </row>
    <row r="18" spans="2:42" ht="18" x14ac:dyDescent="0.25">
      <c r="B18" s="138"/>
      <c r="C18" s="139"/>
      <c r="D18" s="138"/>
      <c r="E18" s="144"/>
      <c r="F18" s="127">
        <f t="shared" si="0"/>
        <v>0</v>
      </c>
      <c r="G18" s="189"/>
      <c r="H18" s="196"/>
      <c r="I18" s="192"/>
      <c r="J18" s="106">
        <f t="shared" si="1"/>
        <v>0</v>
      </c>
      <c r="K18" s="88"/>
      <c r="L18" s="82">
        <f t="shared" si="2"/>
        <v>0</v>
      </c>
      <c r="M18" s="89"/>
      <c r="N18" s="90">
        <f t="shared" si="3"/>
        <v>0</v>
      </c>
      <c r="O18" s="89"/>
      <c r="P18" s="90">
        <f t="shared" si="4"/>
        <v>0</v>
      </c>
      <c r="Q18" s="89"/>
      <c r="R18" s="90">
        <f t="shared" si="5"/>
        <v>0</v>
      </c>
      <c r="S18" s="89"/>
      <c r="T18" s="90">
        <f t="shared" si="6"/>
        <v>0</v>
      </c>
      <c r="U18" s="89"/>
      <c r="V18" s="90">
        <f t="shared" si="7"/>
        <v>0</v>
      </c>
      <c r="W18" s="89"/>
      <c r="X18" s="91">
        <f t="shared" si="8"/>
        <v>0</v>
      </c>
      <c r="Y18" s="92"/>
      <c r="Z18" s="87">
        <f t="shared" si="9"/>
        <v>0</v>
      </c>
      <c r="AA18" s="32"/>
      <c r="AB18" s="33"/>
      <c r="AC18" s="202">
        <f t="shared" si="10"/>
        <v>0</v>
      </c>
      <c r="AD18" s="203">
        <f t="shared" si="11"/>
        <v>0</v>
      </c>
      <c r="AE18" s="204">
        <f t="shared" si="12"/>
        <v>0</v>
      </c>
      <c r="AF18" s="34">
        <f t="shared" si="13"/>
        <v>0</v>
      </c>
      <c r="AG18" s="34">
        <f t="shared" si="14"/>
        <v>0</v>
      </c>
      <c r="AH18" s="34">
        <f t="shared" si="15"/>
        <v>0</v>
      </c>
      <c r="AI18" s="34">
        <f t="shared" si="16"/>
        <v>0</v>
      </c>
      <c r="AJ18" s="34">
        <f t="shared" si="17"/>
        <v>0</v>
      </c>
      <c r="AK18" s="34">
        <f t="shared" si="18"/>
        <v>0</v>
      </c>
      <c r="AL18" s="34">
        <f t="shared" si="19"/>
        <v>0</v>
      </c>
      <c r="AM18" s="34">
        <f t="shared" si="20"/>
        <v>0</v>
      </c>
      <c r="AN18" s="8">
        <f t="shared" si="21"/>
        <v>0</v>
      </c>
      <c r="AO18" s="35">
        <f t="shared" si="22"/>
        <v>0</v>
      </c>
      <c r="AP18" s="33"/>
    </row>
    <row r="19" spans="2:42" ht="18" x14ac:dyDescent="0.25">
      <c r="B19" s="147"/>
      <c r="C19" s="324"/>
      <c r="D19" s="147"/>
      <c r="E19" s="144"/>
      <c r="F19" s="127">
        <f t="shared" si="0"/>
        <v>0</v>
      </c>
      <c r="G19" s="189"/>
      <c r="H19" s="197"/>
      <c r="I19" s="194"/>
      <c r="J19" s="106">
        <f t="shared" si="1"/>
        <v>0</v>
      </c>
      <c r="K19" s="88"/>
      <c r="L19" s="82">
        <f t="shared" si="2"/>
        <v>0</v>
      </c>
      <c r="M19" s="89"/>
      <c r="N19" s="90">
        <f t="shared" si="3"/>
        <v>0</v>
      </c>
      <c r="O19" s="89"/>
      <c r="P19" s="90">
        <f t="shared" si="4"/>
        <v>0</v>
      </c>
      <c r="Q19" s="89"/>
      <c r="R19" s="90">
        <f t="shared" si="5"/>
        <v>0</v>
      </c>
      <c r="S19" s="89"/>
      <c r="T19" s="90">
        <f t="shared" si="6"/>
        <v>0</v>
      </c>
      <c r="U19" s="89"/>
      <c r="V19" s="90">
        <f t="shared" si="7"/>
        <v>0</v>
      </c>
      <c r="W19" s="89"/>
      <c r="X19" s="91">
        <f t="shared" si="8"/>
        <v>0</v>
      </c>
      <c r="Y19" s="92"/>
      <c r="Z19" s="87">
        <f t="shared" si="9"/>
        <v>0</v>
      </c>
      <c r="AA19" s="32"/>
      <c r="AB19" s="33"/>
      <c r="AC19" s="202">
        <f t="shared" si="10"/>
        <v>0</v>
      </c>
      <c r="AD19" s="203">
        <f t="shared" si="11"/>
        <v>0</v>
      </c>
      <c r="AE19" s="204">
        <f t="shared" si="12"/>
        <v>0</v>
      </c>
      <c r="AF19" s="34">
        <f t="shared" si="13"/>
        <v>0</v>
      </c>
      <c r="AG19" s="34">
        <f t="shared" si="14"/>
        <v>0</v>
      </c>
      <c r="AH19" s="34">
        <f t="shared" si="15"/>
        <v>0</v>
      </c>
      <c r="AI19" s="34">
        <f t="shared" si="16"/>
        <v>0</v>
      </c>
      <c r="AJ19" s="34">
        <f t="shared" si="17"/>
        <v>0</v>
      </c>
      <c r="AK19" s="34">
        <f t="shared" si="18"/>
        <v>0</v>
      </c>
      <c r="AL19" s="34">
        <f t="shared" si="19"/>
        <v>0</v>
      </c>
      <c r="AM19" s="34">
        <f t="shared" si="20"/>
        <v>0</v>
      </c>
      <c r="AN19" s="8">
        <f t="shared" si="21"/>
        <v>0</v>
      </c>
      <c r="AO19" s="35">
        <f t="shared" si="22"/>
        <v>0</v>
      </c>
      <c r="AP19" s="33"/>
    </row>
    <row r="20" spans="2:42" ht="18" x14ac:dyDescent="0.25">
      <c r="B20" s="164"/>
      <c r="C20" s="134"/>
      <c r="D20" s="131"/>
      <c r="E20" s="174"/>
      <c r="F20" s="127">
        <f t="shared" si="0"/>
        <v>0</v>
      </c>
      <c r="G20" s="189"/>
      <c r="H20" s="198"/>
      <c r="I20" s="194"/>
      <c r="J20" s="106">
        <f t="shared" si="1"/>
        <v>0</v>
      </c>
      <c r="K20" s="88"/>
      <c r="L20" s="82">
        <f t="shared" si="2"/>
        <v>0</v>
      </c>
      <c r="M20" s="89"/>
      <c r="N20" s="90">
        <f t="shared" si="3"/>
        <v>0</v>
      </c>
      <c r="O20" s="89"/>
      <c r="P20" s="90">
        <f t="shared" si="4"/>
        <v>0</v>
      </c>
      <c r="Q20" s="89"/>
      <c r="R20" s="90">
        <f t="shared" si="5"/>
        <v>0</v>
      </c>
      <c r="S20" s="89"/>
      <c r="T20" s="90">
        <f t="shared" si="6"/>
        <v>0</v>
      </c>
      <c r="U20" s="89"/>
      <c r="V20" s="90">
        <f t="shared" si="7"/>
        <v>0</v>
      </c>
      <c r="W20" s="89"/>
      <c r="X20" s="91">
        <f t="shared" si="8"/>
        <v>0</v>
      </c>
      <c r="Y20" s="92"/>
      <c r="Z20" s="87">
        <f t="shared" si="9"/>
        <v>0</v>
      </c>
      <c r="AA20" s="32"/>
      <c r="AB20" s="33"/>
      <c r="AC20" s="202">
        <f t="shared" si="10"/>
        <v>0</v>
      </c>
      <c r="AD20" s="203">
        <f t="shared" si="11"/>
        <v>0</v>
      </c>
      <c r="AE20" s="204">
        <f t="shared" si="12"/>
        <v>0</v>
      </c>
      <c r="AF20" s="34">
        <f t="shared" si="13"/>
        <v>0</v>
      </c>
      <c r="AG20" s="34">
        <f t="shared" si="14"/>
        <v>0</v>
      </c>
      <c r="AH20" s="34">
        <f t="shared" si="15"/>
        <v>0</v>
      </c>
      <c r="AI20" s="34">
        <f t="shared" si="16"/>
        <v>0</v>
      </c>
      <c r="AJ20" s="34">
        <f t="shared" si="17"/>
        <v>0</v>
      </c>
      <c r="AK20" s="34">
        <f t="shared" si="18"/>
        <v>0</v>
      </c>
      <c r="AL20" s="34">
        <f t="shared" si="19"/>
        <v>0</v>
      </c>
      <c r="AM20" s="34">
        <f t="shared" si="20"/>
        <v>0</v>
      </c>
      <c r="AN20" s="8">
        <f t="shared" si="21"/>
        <v>0</v>
      </c>
      <c r="AO20" s="35">
        <f t="shared" si="22"/>
        <v>0</v>
      </c>
      <c r="AP20" s="33"/>
    </row>
    <row r="21" spans="2:42" ht="18" x14ac:dyDescent="0.25">
      <c r="B21" s="131"/>
      <c r="C21" s="144"/>
      <c r="D21" s="131"/>
      <c r="E21" s="175"/>
      <c r="F21" s="127">
        <f t="shared" si="0"/>
        <v>0</v>
      </c>
      <c r="G21" s="193"/>
      <c r="H21" s="249"/>
      <c r="I21" s="191"/>
      <c r="J21" s="106">
        <f t="shared" si="1"/>
        <v>0</v>
      </c>
      <c r="K21" s="88"/>
      <c r="L21" s="82">
        <f t="shared" si="2"/>
        <v>0</v>
      </c>
      <c r="M21" s="89"/>
      <c r="N21" s="90">
        <f t="shared" si="3"/>
        <v>0</v>
      </c>
      <c r="O21" s="89"/>
      <c r="P21" s="90">
        <f t="shared" si="4"/>
        <v>0</v>
      </c>
      <c r="Q21" s="89"/>
      <c r="R21" s="90">
        <f t="shared" si="5"/>
        <v>0</v>
      </c>
      <c r="S21" s="89"/>
      <c r="T21" s="90">
        <f t="shared" si="6"/>
        <v>0</v>
      </c>
      <c r="U21" s="89"/>
      <c r="V21" s="90">
        <f t="shared" si="7"/>
        <v>0</v>
      </c>
      <c r="W21" s="89"/>
      <c r="X21" s="91">
        <f t="shared" si="8"/>
        <v>0</v>
      </c>
      <c r="Y21" s="92"/>
      <c r="Z21" s="87">
        <f t="shared" si="9"/>
        <v>0</v>
      </c>
      <c r="AA21" s="32"/>
      <c r="AB21" s="33"/>
      <c r="AC21" s="202">
        <f t="shared" si="10"/>
        <v>0</v>
      </c>
      <c r="AD21" s="203">
        <f t="shared" si="11"/>
        <v>0</v>
      </c>
      <c r="AE21" s="204">
        <f t="shared" si="12"/>
        <v>0</v>
      </c>
      <c r="AF21" s="34">
        <f t="shared" si="13"/>
        <v>0</v>
      </c>
      <c r="AG21" s="34">
        <f t="shared" si="14"/>
        <v>0</v>
      </c>
      <c r="AH21" s="34">
        <f t="shared" si="15"/>
        <v>0</v>
      </c>
      <c r="AI21" s="34">
        <f t="shared" si="16"/>
        <v>0</v>
      </c>
      <c r="AJ21" s="34">
        <f t="shared" si="17"/>
        <v>0</v>
      </c>
      <c r="AK21" s="34">
        <f t="shared" si="18"/>
        <v>0</v>
      </c>
      <c r="AL21" s="34">
        <f t="shared" si="19"/>
        <v>0</v>
      </c>
      <c r="AM21" s="34">
        <f t="shared" si="20"/>
        <v>0</v>
      </c>
      <c r="AN21" s="8">
        <f t="shared" si="21"/>
        <v>0</v>
      </c>
      <c r="AO21" s="35">
        <f t="shared" si="22"/>
        <v>0</v>
      </c>
      <c r="AP21" s="33"/>
    </row>
    <row r="22" spans="2:42" ht="18" x14ac:dyDescent="0.25">
      <c r="B22" s="321"/>
      <c r="C22" s="132"/>
      <c r="D22" s="359"/>
      <c r="E22" s="144"/>
      <c r="F22" s="127">
        <f t="shared" si="0"/>
        <v>0</v>
      </c>
      <c r="G22" s="189"/>
      <c r="H22" s="197"/>
      <c r="I22" s="194"/>
      <c r="J22" s="106">
        <f t="shared" si="1"/>
        <v>0</v>
      </c>
      <c r="K22" s="88"/>
      <c r="L22" s="82">
        <f t="shared" si="2"/>
        <v>0</v>
      </c>
      <c r="M22" s="89"/>
      <c r="N22" s="90">
        <f t="shared" si="3"/>
        <v>0</v>
      </c>
      <c r="O22" s="89"/>
      <c r="P22" s="90">
        <f t="shared" si="4"/>
        <v>0</v>
      </c>
      <c r="Q22" s="89"/>
      <c r="R22" s="90">
        <f t="shared" si="5"/>
        <v>0</v>
      </c>
      <c r="S22" s="89"/>
      <c r="T22" s="90">
        <f t="shared" si="6"/>
        <v>0</v>
      </c>
      <c r="U22" s="89"/>
      <c r="V22" s="90">
        <f t="shared" si="7"/>
        <v>0</v>
      </c>
      <c r="W22" s="89"/>
      <c r="X22" s="91">
        <f t="shared" si="8"/>
        <v>0</v>
      </c>
      <c r="Y22" s="92"/>
      <c r="Z22" s="87">
        <f t="shared" si="9"/>
        <v>0</v>
      </c>
      <c r="AA22" s="32"/>
      <c r="AB22" s="33"/>
      <c r="AC22" s="202">
        <f t="shared" si="10"/>
        <v>0</v>
      </c>
      <c r="AD22" s="203">
        <f t="shared" si="11"/>
        <v>0</v>
      </c>
      <c r="AE22" s="204">
        <f t="shared" si="12"/>
        <v>0</v>
      </c>
      <c r="AF22" s="34">
        <f t="shared" si="13"/>
        <v>0</v>
      </c>
      <c r="AG22" s="34">
        <f t="shared" si="14"/>
        <v>0</v>
      </c>
      <c r="AH22" s="34">
        <f t="shared" si="15"/>
        <v>0</v>
      </c>
      <c r="AI22" s="34">
        <f t="shared" si="16"/>
        <v>0</v>
      </c>
      <c r="AJ22" s="34">
        <f t="shared" si="17"/>
        <v>0</v>
      </c>
      <c r="AK22" s="34">
        <f t="shared" si="18"/>
        <v>0</v>
      </c>
      <c r="AL22" s="34">
        <f t="shared" si="19"/>
        <v>0</v>
      </c>
      <c r="AM22" s="34">
        <f t="shared" si="20"/>
        <v>0</v>
      </c>
      <c r="AN22" s="8">
        <f t="shared" si="21"/>
        <v>0</v>
      </c>
      <c r="AO22" s="35">
        <f t="shared" si="22"/>
        <v>0</v>
      </c>
      <c r="AP22" s="33"/>
    </row>
    <row r="23" spans="2:42" ht="18" x14ac:dyDescent="0.25">
      <c r="B23" s="164"/>
      <c r="C23" s="134"/>
      <c r="D23" s="131"/>
      <c r="E23" s="144"/>
      <c r="F23" s="127">
        <f t="shared" si="0"/>
        <v>0</v>
      </c>
      <c r="G23" s="195"/>
      <c r="H23" s="196"/>
      <c r="I23" s="192"/>
      <c r="J23" s="106">
        <f t="shared" si="1"/>
        <v>0</v>
      </c>
      <c r="K23" s="88"/>
      <c r="L23" s="82">
        <f t="shared" si="2"/>
        <v>0</v>
      </c>
      <c r="M23" s="89"/>
      <c r="N23" s="90">
        <f t="shared" si="3"/>
        <v>0</v>
      </c>
      <c r="O23" s="89"/>
      <c r="P23" s="90">
        <f t="shared" si="4"/>
        <v>0</v>
      </c>
      <c r="Q23" s="89"/>
      <c r="R23" s="90">
        <f t="shared" si="5"/>
        <v>0</v>
      </c>
      <c r="S23" s="89"/>
      <c r="T23" s="90">
        <f t="shared" si="6"/>
        <v>0</v>
      </c>
      <c r="U23" s="89"/>
      <c r="V23" s="90">
        <f t="shared" si="7"/>
        <v>0</v>
      </c>
      <c r="W23" s="89"/>
      <c r="X23" s="91">
        <f t="shared" si="8"/>
        <v>0</v>
      </c>
      <c r="Y23" s="92"/>
      <c r="Z23" s="87">
        <f t="shared" si="9"/>
        <v>0</v>
      </c>
      <c r="AA23" s="32"/>
      <c r="AB23" s="33"/>
      <c r="AC23" s="202">
        <f t="shared" si="10"/>
        <v>0</v>
      </c>
      <c r="AD23" s="203">
        <f t="shared" si="11"/>
        <v>0</v>
      </c>
      <c r="AE23" s="204">
        <f t="shared" si="12"/>
        <v>0</v>
      </c>
      <c r="AF23" s="34">
        <f t="shared" si="13"/>
        <v>0</v>
      </c>
      <c r="AG23" s="34">
        <f t="shared" si="14"/>
        <v>0</v>
      </c>
      <c r="AH23" s="34">
        <f t="shared" si="15"/>
        <v>0</v>
      </c>
      <c r="AI23" s="34">
        <f t="shared" si="16"/>
        <v>0</v>
      </c>
      <c r="AJ23" s="34">
        <f t="shared" si="17"/>
        <v>0</v>
      </c>
      <c r="AK23" s="34">
        <f t="shared" si="18"/>
        <v>0</v>
      </c>
      <c r="AL23" s="34">
        <f t="shared" si="19"/>
        <v>0</v>
      </c>
      <c r="AM23" s="34">
        <f t="shared" si="20"/>
        <v>0</v>
      </c>
      <c r="AN23" s="8">
        <f t="shared" si="21"/>
        <v>0</v>
      </c>
      <c r="AO23" s="35">
        <f t="shared" si="22"/>
        <v>0</v>
      </c>
      <c r="AP23" s="33"/>
    </row>
    <row r="24" spans="2:42" ht="18" x14ac:dyDescent="0.25">
      <c r="B24" s="284"/>
      <c r="C24" s="285"/>
      <c r="D24" s="138"/>
      <c r="E24" s="144"/>
      <c r="F24" s="127">
        <f t="shared" si="0"/>
        <v>0</v>
      </c>
      <c r="G24" s="189"/>
      <c r="H24" s="222"/>
      <c r="I24" s="191"/>
      <c r="J24" s="106">
        <f t="shared" si="1"/>
        <v>0</v>
      </c>
      <c r="K24" s="88"/>
      <c r="L24" s="82">
        <f t="shared" si="2"/>
        <v>0</v>
      </c>
      <c r="M24" s="89"/>
      <c r="N24" s="90">
        <f t="shared" si="3"/>
        <v>0</v>
      </c>
      <c r="O24" s="89"/>
      <c r="P24" s="90">
        <f t="shared" si="4"/>
        <v>0</v>
      </c>
      <c r="Q24" s="89"/>
      <c r="R24" s="90">
        <f t="shared" si="5"/>
        <v>0</v>
      </c>
      <c r="S24" s="89"/>
      <c r="T24" s="90">
        <f t="shared" si="6"/>
        <v>0</v>
      </c>
      <c r="U24" s="89"/>
      <c r="V24" s="90">
        <f t="shared" si="7"/>
        <v>0</v>
      </c>
      <c r="W24" s="89"/>
      <c r="X24" s="91">
        <f t="shared" si="8"/>
        <v>0</v>
      </c>
      <c r="Y24" s="92"/>
      <c r="Z24" s="87">
        <f t="shared" si="9"/>
        <v>0</v>
      </c>
      <c r="AA24" s="32"/>
      <c r="AB24" s="33"/>
      <c r="AC24" s="202">
        <f t="shared" si="10"/>
        <v>0</v>
      </c>
      <c r="AD24" s="203">
        <f t="shared" si="11"/>
        <v>0</v>
      </c>
      <c r="AE24" s="204">
        <f t="shared" si="12"/>
        <v>0</v>
      </c>
      <c r="AF24" s="34">
        <f t="shared" si="13"/>
        <v>0</v>
      </c>
      <c r="AG24" s="34">
        <f t="shared" si="14"/>
        <v>0</v>
      </c>
      <c r="AH24" s="34">
        <f t="shared" si="15"/>
        <v>0</v>
      </c>
      <c r="AI24" s="34">
        <f t="shared" si="16"/>
        <v>0</v>
      </c>
      <c r="AJ24" s="34">
        <f t="shared" si="17"/>
        <v>0</v>
      </c>
      <c r="AK24" s="34">
        <f t="shared" si="18"/>
        <v>0</v>
      </c>
      <c r="AL24" s="34">
        <f t="shared" si="19"/>
        <v>0</v>
      </c>
      <c r="AM24" s="34">
        <f t="shared" si="20"/>
        <v>0</v>
      </c>
      <c r="AN24" s="8">
        <f t="shared" si="21"/>
        <v>0</v>
      </c>
      <c r="AO24" s="35">
        <f t="shared" si="22"/>
        <v>0</v>
      </c>
      <c r="AP24" s="33"/>
    </row>
    <row r="25" spans="2:42" ht="18" x14ac:dyDescent="0.25">
      <c r="B25" s="166"/>
      <c r="C25" s="139"/>
      <c r="D25" s="138"/>
      <c r="E25" s="175"/>
      <c r="F25" s="127">
        <f t="shared" si="0"/>
        <v>0</v>
      </c>
      <c r="G25" s="189"/>
      <c r="H25" s="196"/>
      <c r="I25" s="191"/>
      <c r="J25" s="106">
        <f t="shared" si="1"/>
        <v>0</v>
      </c>
      <c r="K25" s="88"/>
      <c r="L25" s="82">
        <f t="shared" si="2"/>
        <v>0</v>
      </c>
      <c r="M25" s="89"/>
      <c r="N25" s="90">
        <f t="shared" si="3"/>
        <v>0</v>
      </c>
      <c r="O25" s="89"/>
      <c r="P25" s="90">
        <f t="shared" si="4"/>
        <v>0</v>
      </c>
      <c r="Q25" s="89"/>
      <c r="R25" s="90">
        <f t="shared" si="5"/>
        <v>0</v>
      </c>
      <c r="S25" s="89"/>
      <c r="T25" s="90">
        <f t="shared" si="6"/>
        <v>0</v>
      </c>
      <c r="U25" s="89"/>
      <c r="V25" s="90">
        <f t="shared" si="7"/>
        <v>0</v>
      </c>
      <c r="W25" s="89"/>
      <c r="X25" s="91">
        <f t="shared" si="8"/>
        <v>0</v>
      </c>
      <c r="Y25" s="92"/>
      <c r="Z25" s="87">
        <f t="shared" si="9"/>
        <v>0</v>
      </c>
      <c r="AA25" s="32"/>
      <c r="AB25" s="33"/>
      <c r="AC25" s="202">
        <f t="shared" si="10"/>
        <v>0</v>
      </c>
      <c r="AD25" s="203">
        <f t="shared" si="11"/>
        <v>0</v>
      </c>
      <c r="AE25" s="204">
        <f t="shared" si="12"/>
        <v>0</v>
      </c>
      <c r="AF25" s="34">
        <f t="shared" si="13"/>
        <v>0</v>
      </c>
      <c r="AG25" s="34">
        <f t="shared" si="14"/>
        <v>0</v>
      </c>
      <c r="AH25" s="34">
        <f t="shared" si="15"/>
        <v>0</v>
      </c>
      <c r="AI25" s="34">
        <f t="shared" si="16"/>
        <v>0</v>
      </c>
      <c r="AJ25" s="34">
        <f t="shared" si="17"/>
        <v>0</v>
      </c>
      <c r="AK25" s="34">
        <f t="shared" si="18"/>
        <v>0</v>
      </c>
      <c r="AL25" s="34">
        <f t="shared" si="19"/>
        <v>0</v>
      </c>
      <c r="AM25" s="34">
        <f t="shared" si="20"/>
        <v>0</v>
      </c>
      <c r="AN25" s="8">
        <f t="shared" si="21"/>
        <v>0</v>
      </c>
      <c r="AO25" s="35">
        <f t="shared" si="22"/>
        <v>0</v>
      </c>
      <c r="AP25" s="33"/>
    </row>
    <row r="26" spans="2:42" ht="18" x14ac:dyDescent="0.25">
      <c r="B26" s="133"/>
      <c r="C26" s="156"/>
      <c r="D26" s="133"/>
      <c r="E26" s="144"/>
      <c r="F26" s="127">
        <f t="shared" ref="F26:F35" si="23">SUM(L26+N26+P26+R26+T26+V26+X26+Z26)</f>
        <v>0</v>
      </c>
      <c r="G26" s="189"/>
      <c r="H26" s="196"/>
      <c r="I26" s="194"/>
      <c r="J26" s="106">
        <f t="shared" ref="J26:J35" si="24">AO26</f>
        <v>0</v>
      </c>
      <c r="K26" s="88"/>
      <c r="L26" s="82">
        <f t="shared" ref="L26:L35" si="25">AF26</f>
        <v>0</v>
      </c>
      <c r="M26" s="89"/>
      <c r="N26" s="90">
        <f t="shared" ref="N26:N35" si="26">AG26</f>
        <v>0</v>
      </c>
      <c r="O26" s="89"/>
      <c r="P26" s="90">
        <f t="shared" ref="P26:P35" si="27">AH26</f>
        <v>0</v>
      </c>
      <c r="Q26" s="89"/>
      <c r="R26" s="90">
        <f t="shared" si="5"/>
        <v>0</v>
      </c>
      <c r="S26" s="89"/>
      <c r="T26" s="90">
        <f t="shared" si="6"/>
        <v>0</v>
      </c>
      <c r="U26" s="89"/>
      <c r="V26" s="90">
        <f t="shared" si="7"/>
        <v>0</v>
      </c>
      <c r="W26" s="89"/>
      <c r="X26" s="91">
        <f t="shared" si="8"/>
        <v>0</v>
      </c>
      <c r="Y26" s="92"/>
      <c r="Z26" s="87">
        <f t="shared" si="9"/>
        <v>0</v>
      </c>
      <c r="AA26" s="32"/>
      <c r="AB26" s="33"/>
      <c r="AC26" s="202">
        <f t="shared" si="10"/>
        <v>0</v>
      </c>
      <c r="AD26" s="203">
        <f t="shared" si="11"/>
        <v>0</v>
      </c>
      <c r="AE26" s="204">
        <f t="shared" si="12"/>
        <v>0</v>
      </c>
      <c r="AF26" s="34">
        <f t="shared" si="13"/>
        <v>0</v>
      </c>
      <c r="AG26" s="34">
        <f t="shared" si="14"/>
        <v>0</v>
      </c>
      <c r="AH26" s="34">
        <f t="shared" si="15"/>
        <v>0</v>
      </c>
      <c r="AI26" s="34">
        <f t="shared" si="16"/>
        <v>0</v>
      </c>
      <c r="AJ26" s="34">
        <f t="shared" si="17"/>
        <v>0</v>
      </c>
      <c r="AK26" s="34">
        <f t="shared" si="18"/>
        <v>0</v>
      </c>
      <c r="AL26" s="34">
        <f t="shared" si="19"/>
        <v>0</v>
      </c>
      <c r="AM26" s="34">
        <f t="shared" si="20"/>
        <v>0</v>
      </c>
      <c r="AN26" s="8">
        <f t="shared" si="21"/>
        <v>0</v>
      </c>
      <c r="AO26" s="35">
        <f t="shared" si="22"/>
        <v>0</v>
      </c>
      <c r="AP26" s="33"/>
    </row>
    <row r="27" spans="2:42" ht="18" x14ac:dyDescent="0.25">
      <c r="B27" s="164"/>
      <c r="C27" s="134"/>
      <c r="D27" s="131"/>
      <c r="E27" s="144"/>
      <c r="F27" s="127">
        <f t="shared" si="23"/>
        <v>0</v>
      </c>
      <c r="G27" s="195"/>
      <c r="H27" s="248"/>
      <c r="I27" s="192"/>
      <c r="J27" s="106">
        <f t="shared" si="24"/>
        <v>0</v>
      </c>
      <c r="K27" s="88"/>
      <c r="L27" s="82">
        <f t="shared" si="25"/>
        <v>0</v>
      </c>
      <c r="M27" s="89"/>
      <c r="N27" s="90">
        <f t="shared" si="26"/>
        <v>0</v>
      </c>
      <c r="O27" s="89"/>
      <c r="P27" s="90">
        <f t="shared" si="27"/>
        <v>0</v>
      </c>
      <c r="Q27" s="89"/>
      <c r="R27" s="90">
        <f t="shared" si="5"/>
        <v>0</v>
      </c>
      <c r="S27" s="89"/>
      <c r="T27" s="90">
        <f t="shared" si="6"/>
        <v>0</v>
      </c>
      <c r="U27" s="89"/>
      <c r="V27" s="90">
        <f t="shared" si="7"/>
        <v>0</v>
      </c>
      <c r="W27" s="89"/>
      <c r="X27" s="91">
        <f t="shared" si="8"/>
        <v>0</v>
      </c>
      <c r="Y27" s="92"/>
      <c r="Z27" s="87">
        <f t="shared" si="9"/>
        <v>0</v>
      </c>
      <c r="AA27" s="32"/>
      <c r="AB27" s="33"/>
      <c r="AC27" s="202">
        <f t="shared" si="10"/>
        <v>0</v>
      </c>
      <c r="AD27" s="203">
        <f t="shared" si="11"/>
        <v>0</v>
      </c>
      <c r="AE27" s="204">
        <f t="shared" si="12"/>
        <v>0</v>
      </c>
      <c r="AF27" s="34">
        <f t="shared" si="13"/>
        <v>0</v>
      </c>
      <c r="AG27" s="34">
        <f t="shared" si="14"/>
        <v>0</v>
      </c>
      <c r="AH27" s="34">
        <f t="shared" si="15"/>
        <v>0</v>
      </c>
      <c r="AI27" s="34">
        <f t="shared" si="16"/>
        <v>0</v>
      </c>
      <c r="AJ27" s="34">
        <f t="shared" si="17"/>
        <v>0</v>
      </c>
      <c r="AK27" s="34">
        <f t="shared" si="18"/>
        <v>0</v>
      </c>
      <c r="AL27" s="34">
        <f t="shared" si="19"/>
        <v>0</v>
      </c>
      <c r="AM27" s="34">
        <f t="shared" si="20"/>
        <v>0</v>
      </c>
      <c r="AN27" s="8">
        <f t="shared" si="21"/>
        <v>0</v>
      </c>
      <c r="AO27" s="35">
        <f t="shared" si="22"/>
        <v>0</v>
      </c>
      <c r="AP27" s="33"/>
    </row>
    <row r="28" spans="2:42" ht="18" x14ac:dyDescent="0.25">
      <c r="B28" s="141"/>
      <c r="C28" s="132"/>
      <c r="D28" s="360"/>
      <c r="E28" s="144"/>
      <c r="F28" s="127">
        <f t="shared" si="23"/>
        <v>0</v>
      </c>
      <c r="G28" s="189"/>
      <c r="H28" s="197"/>
      <c r="I28" s="194"/>
      <c r="J28" s="106">
        <f t="shared" si="24"/>
        <v>0</v>
      </c>
      <c r="K28" s="88"/>
      <c r="L28" s="82">
        <f t="shared" si="25"/>
        <v>0</v>
      </c>
      <c r="M28" s="89"/>
      <c r="N28" s="90">
        <f t="shared" si="26"/>
        <v>0</v>
      </c>
      <c r="O28" s="89"/>
      <c r="P28" s="90">
        <f t="shared" si="27"/>
        <v>0</v>
      </c>
      <c r="Q28" s="89"/>
      <c r="R28" s="90">
        <f t="shared" si="5"/>
        <v>0</v>
      </c>
      <c r="S28" s="89"/>
      <c r="T28" s="90">
        <f t="shared" si="6"/>
        <v>0</v>
      </c>
      <c r="U28" s="89"/>
      <c r="V28" s="90">
        <f t="shared" si="7"/>
        <v>0</v>
      </c>
      <c r="W28" s="89"/>
      <c r="X28" s="91">
        <f t="shared" si="8"/>
        <v>0</v>
      </c>
      <c r="Y28" s="92"/>
      <c r="Z28" s="87">
        <f t="shared" si="9"/>
        <v>0</v>
      </c>
      <c r="AA28" s="32"/>
      <c r="AB28" s="33"/>
      <c r="AC28" s="202">
        <f t="shared" si="10"/>
        <v>0</v>
      </c>
      <c r="AD28" s="203">
        <f t="shared" si="11"/>
        <v>0</v>
      </c>
      <c r="AE28" s="204">
        <f t="shared" si="12"/>
        <v>0</v>
      </c>
      <c r="AF28" s="34">
        <f t="shared" si="13"/>
        <v>0</v>
      </c>
      <c r="AG28" s="34">
        <f t="shared" si="14"/>
        <v>0</v>
      </c>
      <c r="AH28" s="34">
        <f t="shared" si="15"/>
        <v>0</v>
      </c>
      <c r="AI28" s="34">
        <f t="shared" si="16"/>
        <v>0</v>
      </c>
      <c r="AJ28" s="34">
        <f t="shared" si="17"/>
        <v>0</v>
      </c>
      <c r="AK28" s="34">
        <f t="shared" si="18"/>
        <v>0</v>
      </c>
      <c r="AL28" s="34">
        <f t="shared" si="19"/>
        <v>0</v>
      </c>
      <c r="AM28" s="34">
        <f t="shared" si="20"/>
        <v>0</v>
      </c>
      <c r="AN28" s="8">
        <f t="shared" si="21"/>
        <v>0</v>
      </c>
      <c r="AO28" s="35">
        <f t="shared" si="22"/>
        <v>0</v>
      </c>
      <c r="AP28" s="33"/>
    </row>
    <row r="29" spans="2:42" ht="18" x14ac:dyDescent="0.25">
      <c r="B29" s="141"/>
      <c r="C29" s="132"/>
      <c r="D29" s="133"/>
      <c r="E29" s="144"/>
      <c r="F29" s="127">
        <f t="shared" si="23"/>
        <v>0</v>
      </c>
      <c r="G29" s="189"/>
      <c r="H29" s="197"/>
      <c r="I29" s="194"/>
      <c r="J29" s="106">
        <f t="shared" si="24"/>
        <v>0</v>
      </c>
      <c r="K29" s="88"/>
      <c r="L29" s="82">
        <f t="shared" si="25"/>
        <v>0</v>
      </c>
      <c r="M29" s="89"/>
      <c r="N29" s="90">
        <f t="shared" si="26"/>
        <v>0</v>
      </c>
      <c r="O29" s="89"/>
      <c r="P29" s="90">
        <f t="shared" si="27"/>
        <v>0</v>
      </c>
      <c r="Q29" s="89"/>
      <c r="R29" s="90">
        <f t="shared" si="5"/>
        <v>0</v>
      </c>
      <c r="S29" s="89"/>
      <c r="T29" s="90">
        <f t="shared" si="6"/>
        <v>0</v>
      </c>
      <c r="U29" s="89"/>
      <c r="V29" s="90">
        <f t="shared" si="7"/>
        <v>0</v>
      </c>
      <c r="W29" s="89"/>
      <c r="X29" s="91">
        <f t="shared" si="8"/>
        <v>0</v>
      </c>
      <c r="Y29" s="92"/>
      <c r="Z29" s="87">
        <f t="shared" si="9"/>
        <v>0</v>
      </c>
      <c r="AA29" s="32"/>
      <c r="AB29" s="33"/>
      <c r="AC29" s="202">
        <f t="shared" si="10"/>
        <v>0</v>
      </c>
      <c r="AD29" s="203">
        <f t="shared" si="11"/>
        <v>0</v>
      </c>
      <c r="AE29" s="204">
        <f t="shared" si="12"/>
        <v>0</v>
      </c>
      <c r="AF29" s="34">
        <f t="shared" si="13"/>
        <v>0</v>
      </c>
      <c r="AG29" s="34">
        <f t="shared" si="14"/>
        <v>0</v>
      </c>
      <c r="AH29" s="34">
        <f t="shared" si="15"/>
        <v>0</v>
      </c>
      <c r="AI29" s="34">
        <f t="shared" si="16"/>
        <v>0</v>
      </c>
      <c r="AJ29" s="34">
        <f t="shared" si="17"/>
        <v>0</v>
      </c>
      <c r="AK29" s="34">
        <f t="shared" si="18"/>
        <v>0</v>
      </c>
      <c r="AL29" s="34">
        <f t="shared" si="19"/>
        <v>0</v>
      </c>
      <c r="AM29" s="34">
        <f t="shared" si="20"/>
        <v>0</v>
      </c>
      <c r="AN29" s="8">
        <f t="shared" si="21"/>
        <v>0</v>
      </c>
      <c r="AO29" s="35">
        <f t="shared" si="22"/>
        <v>0</v>
      </c>
      <c r="AP29" s="33"/>
    </row>
    <row r="30" spans="2:42" ht="18" x14ac:dyDescent="0.25">
      <c r="B30" s="164"/>
      <c r="C30" s="134"/>
      <c r="D30" s="131"/>
      <c r="E30" s="175"/>
      <c r="F30" s="127">
        <f t="shared" si="23"/>
        <v>0</v>
      </c>
      <c r="G30" s="189"/>
      <c r="H30" s="197"/>
      <c r="I30" s="194"/>
      <c r="J30" s="106">
        <f t="shared" si="24"/>
        <v>0</v>
      </c>
      <c r="K30" s="88"/>
      <c r="L30" s="82">
        <f t="shared" si="25"/>
        <v>0</v>
      </c>
      <c r="M30" s="89"/>
      <c r="N30" s="90">
        <f t="shared" si="26"/>
        <v>0</v>
      </c>
      <c r="O30" s="89"/>
      <c r="P30" s="90">
        <f t="shared" si="27"/>
        <v>0</v>
      </c>
      <c r="Q30" s="89"/>
      <c r="R30" s="90">
        <f t="shared" si="5"/>
        <v>0</v>
      </c>
      <c r="S30" s="89"/>
      <c r="T30" s="90">
        <f t="shared" si="6"/>
        <v>0</v>
      </c>
      <c r="U30" s="89"/>
      <c r="V30" s="90">
        <f t="shared" si="7"/>
        <v>0</v>
      </c>
      <c r="W30" s="89"/>
      <c r="X30" s="91">
        <f t="shared" si="8"/>
        <v>0</v>
      </c>
      <c r="Y30" s="92"/>
      <c r="Z30" s="87">
        <f t="shared" si="9"/>
        <v>0</v>
      </c>
      <c r="AA30" s="32"/>
      <c r="AB30" s="33"/>
      <c r="AC30" s="202">
        <f t="shared" si="10"/>
        <v>0</v>
      </c>
      <c r="AD30" s="203">
        <f t="shared" si="11"/>
        <v>0</v>
      </c>
      <c r="AE30" s="204">
        <f t="shared" si="12"/>
        <v>0</v>
      </c>
      <c r="AF30" s="34">
        <f t="shared" si="13"/>
        <v>0</v>
      </c>
      <c r="AG30" s="34">
        <f t="shared" si="14"/>
        <v>0</v>
      </c>
      <c r="AH30" s="34">
        <f t="shared" si="15"/>
        <v>0</v>
      </c>
      <c r="AI30" s="34">
        <f t="shared" si="16"/>
        <v>0</v>
      </c>
      <c r="AJ30" s="34">
        <f t="shared" si="17"/>
        <v>0</v>
      </c>
      <c r="AK30" s="34">
        <f t="shared" si="18"/>
        <v>0</v>
      </c>
      <c r="AL30" s="34">
        <f t="shared" si="19"/>
        <v>0</v>
      </c>
      <c r="AM30" s="34">
        <f t="shared" si="20"/>
        <v>0</v>
      </c>
      <c r="AN30" s="8">
        <f t="shared" si="21"/>
        <v>0</v>
      </c>
      <c r="AO30" s="35">
        <f t="shared" si="22"/>
        <v>0</v>
      </c>
      <c r="AP30" s="33"/>
    </row>
    <row r="31" spans="2:42" ht="18" x14ac:dyDescent="0.25">
      <c r="B31" s="131"/>
      <c r="C31" s="134"/>
      <c r="D31" s="131"/>
      <c r="E31" s="144"/>
      <c r="F31" s="127">
        <f t="shared" si="23"/>
        <v>0</v>
      </c>
      <c r="G31" s="189"/>
      <c r="H31" s="197"/>
      <c r="I31" s="194"/>
      <c r="J31" s="106">
        <f t="shared" si="24"/>
        <v>0</v>
      </c>
      <c r="K31" s="88"/>
      <c r="L31" s="82">
        <f t="shared" si="25"/>
        <v>0</v>
      </c>
      <c r="M31" s="89"/>
      <c r="N31" s="90">
        <f t="shared" si="26"/>
        <v>0</v>
      </c>
      <c r="O31" s="89"/>
      <c r="P31" s="90">
        <f t="shared" si="27"/>
        <v>0</v>
      </c>
      <c r="Q31" s="89"/>
      <c r="R31" s="90">
        <f t="shared" si="5"/>
        <v>0</v>
      </c>
      <c r="S31" s="89"/>
      <c r="T31" s="90">
        <f t="shared" si="6"/>
        <v>0</v>
      </c>
      <c r="U31" s="89"/>
      <c r="V31" s="90">
        <f t="shared" si="7"/>
        <v>0</v>
      </c>
      <c r="W31" s="89"/>
      <c r="X31" s="91">
        <f t="shared" si="8"/>
        <v>0</v>
      </c>
      <c r="Y31" s="92"/>
      <c r="Z31" s="87">
        <f t="shared" si="9"/>
        <v>0</v>
      </c>
      <c r="AA31" s="32"/>
      <c r="AB31" s="33"/>
      <c r="AC31" s="202">
        <f t="shared" si="10"/>
        <v>0</v>
      </c>
      <c r="AD31" s="203">
        <f t="shared" si="11"/>
        <v>0</v>
      </c>
      <c r="AE31" s="204">
        <f t="shared" si="12"/>
        <v>0</v>
      </c>
      <c r="AF31" s="34">
        <f t="shared" si="13"/>
        <v>0</v>
      </c>
      <c r="AG31" s="34">
        <f t="shared" si="14"/>
        <v>0</v>
      </c>
      <c r="AH31" s="34">
        <f t="shared" si="15"/>
        <v>0</v>
      </c>
      <c r="AI31" s="34">
        <f t="shared" si="16"/>
        <v>0</v>
      </c>
      <c r="AJ31" s="34">
        <f t="shared" si="17"/>
        <v>0</v>
      </c>
      <c r="AK31" s="34">
        <f t="shared" si="18"/>
        <v>0</v>
      </c>
      <c r="AL31" s="34">
        <f t="shared" si="19"/>
        <v>0</v>
      </c>
      <c r="AM31" s="34">
        <f t="shared" si="20"/>
        <v>0</v>
      </c>
      <c r="AN31" s="8">
        <f t="shared" si="21"/>
        <v>0</v>
      </c>
      <c r="AO31" s="35">
        <f t="shared" si="22"/>
        <v>0</v>
      </c>
      <c r="AP31" s="33"/>
    </row>
    <row r="32" spans="2:42" ht="18" x14ac:dyDescent="0.25">
      <c r="B32" s="166"/>
      <c r="C32" s="139"/>
      <c r="D32" s="138"/>
      <c r="E32" s="144"/>
      <c r="F32" s="127">
        <f t="shared" si="23"/>
        <v>0</v>
      </c>
      <c r="G32" s="189"/>
      <c r="H32" s="198"/>
      <c r="I32" s="192"/>
      <c r="J32" s="106">
        <f t="shared" si="24"/>
        <v>0</v>
      </c>
      <c r="K32" s="88"/>
      <c r="L32" s="82">
        <f t="shared" si="25"/>
        <v>0</v>
      </c>
      <c r="M32" s="89"/>
      <c r="N32" s="90">
        <f t="shared" si="26"/>
        <v>0</v>
      </c>
      <c r="O32" s="89"/>
      <c r="P32" s="90">
        <f t="shared" si="27"/>
        <v>0</v>
      </c>
      <c r="Q32" s="89"/>
      <c r="R32" s="90">
        <f t="shared" si="5"/>
        <v>0</v>
      </c>
      <c r="S32" s="89"/>
      <c r="T32" s="90">
        <f t="shared" si="6"/>
        <v>0</v>
      </c>
      <c r="U32" s="89"/>
      <c r="V32" s="90">
        <f t="shared" si="7"/>
        <v>0</v>
      </c>
      <c r="W32" s="89"/>
      <c r="X32" s="91">
        <f t="shared" si="8"/>
        <v>0</v>
      </c>
      <c r="Y32" s="92"/>
      <c r="Z32" s="87">
        <f t="shared" si="9"/>
        <v>0</v>
      </c>
      <c r="AA32" s="32"/>
      <c r="AB32" s="33"/>
      <c r="AC32" s="202">
        <f t="shared" si="10"/>
        <v>0</v>
      </c>
      <c r="AD32" s="203">
        <f t="shared" si="11"/>
        <v>0</v>
      </c>
      <c r="AE32" s="204">
        <f t="shared" si="12"/>
        <v>0</v>
      </c>
      <c r="AF32" s="34">
        <f t="shared" si="13"/>
        <v>0</v>
      </c>
      <c r="AG32" s="34">
        <f t="shared" si="14"/>
        <v>0</v>
      </c>
      <c r="AH32" s="34">
        <f t="shared" si="15"/>
        <v>0</v>
      </c>
      <c r="AI32" s="34">
        <f t="shared" si="16"/>
        <v>0</v>
      </c>
      <c r="AJ32" s="34">
        <f t="shared" si="17"/>
        <v>0</v>
      </c>
      <c r="AK32" s="34">
        <f t="shared" si="18"/>
        <v>0</v>
      </c>
      <c r="AL32" s="34">
        <f t="shared" si="19"/>
        <v>0</v>
      </c>
      <c r="AM32" s="34">
        <f t="shared" si="20"/>
        <v>0</v>
      </c>
      <c r="AN32" s="8">
        <f t="shared" si="21"/>
        <v>0</v>
      </c>
      <c r="AO32" s="35">
        <f t="shared" si="22"/>
        <v>0</v>
      </c>
      <c r="AP32" s="33"/>
    </row>
    <row r="33" spans="2:42" ht="18" x14ac:dyDescent="0.25">
      <c r="B33" s="167"/>
      <c r="C33" s="148"/>
      <c r="D33" s="147"/>
      <c r="E33" s="176"/>
      <c r="F33" s="127">
        <f t="shared" si="23"/>
        <v>0</v>
      </c>
      <c r="G33" s="189"/>
      <c r="H33" s="190"/>
      <c r="I33" s="191"/>
      <c r="J33" s="106">
        <f t="shared" si="24"/>
        <v>0</v>
      </c>
      <c r="K33" s="88"/>
      <c r="L33" s="82">
        <f t="shared" si="25"/>
        <v>0</v>
      </c>
      <c r="M33" s="89"/>
      <c r="N33" s="90">
        <f t="shared" si="26"/>
        <v>0</v>
      </c>
      <c r="O33" s="89"/>
      <c r="P33" s="90">
        <f t="shared" si="27"/>
        <v>0</v>
      </c>
      <c r="Q33" s="89"/>
      <c r="R33" s="90">
        <f t="shared" si="5"/>
        <v>0</v>
      </c>
      <c r="S33" s="89"/>
      <c r="T33" s="90">
        <f t="shared" si="6"/>
        <v>0</v>
      </c>
      <c r="U33" s="89"/>
      <c r="V33" s="90">
        <f t="shared" si="7"/>
        <v>0</v>
      </c>
      <c r="W33" s="89"/>
      <c r="X33" s="91">
        <f t="shared" si="8"/>
        <v>0</v>
      </c>
      <c r="Y33" s="92"/>
      <c r="Z33" s="87">
        <f t="shared" si="9"/>
        <v>0</v>
      </c>
      <c r="AA33" s="32"/>
      <c r="AB33" s="33"/>
      <c r="AC33" s="202">
        <f t="shared" si="10"/>
        <v>0</v>
      </c>
      <c r="AD33" s="203">
        <f t="shared" si="11"/>
        <v>0</v>
      </c>
      <c r="AE33" s="204">
        <f t="shared" si="12"/>
        <v>0</v>
      </c>
      <c r="AF33" s="34">
        <f t="shared" si="13"/>
        <v>0</v>
      </c>
      <c r="AG33" s="34">
        <f t="shared" si="14"/>
        <v>0</v>
      </c>
      <c r="AH33" s="34">
        <f t="shared" si="15"/>
        <v>0</v>
      </c>
      <c r="AI33" s="34">
        <f t="shared" si="16"/>
        <v>0</v>
      </c>
      <c r="AJ33" s="34">
        <f t="shared" si="17"/>
        <v>0</v>
      </c>
      <c r="AK33" s="34">
        <f t="shared" si="18"/>
        <v>0</v>
      </c>
      <c r="AL33" s="34">
        <f t="shared" si="19"/>
        <v>0</v>
      </c>
      <c r="AM33" s="34">
        <f t="shared" si="20"/>
        <v>0</v>
      </c>
      <c r="AN33" s="8">
        <f t="shared" si="21"/>
        <v>0</v>
      </c>
      <c r="AO33" s="35">
        <f t="shared" si="22"/>
        <v>0</v>
      </c>
      <c r="AP33" s="33"/>
    </row>
    <row r="34" spans="2:42" ht="18" x14ac:dyDescent="0.25">
      <c r="B34" s="164"/>
      <c r="C34" s="144"/>
      <c r="D34" s="138"/>
      <c r="E34" s="175"/>
      <c r="F34" s="127">
        <f t="shared" si="23"/>
        <v>0</v>
      </c>
      <c r="G34" s="189"/>
      <c r="H34" s="190"/>
      <c r="I34" s="191"/>
      <c r="J34" s="106">
        <f t="shared" si="24"/>
        <v>0</v>
      </c>
      <c r="K34" s="88"/>
      <c r="L34" s="82">
        <f t="shared" si="25"/>
        <v>0</v>
      </c>
      <c r="M34" s="89"/>
      <c r="N34" s="90">
        <f t="shared" si="26"/>
        <v>0</v>
      </c>
      <c r="O34" s="89"/>
      <c r="P34" s="90">
        <f t="shared" si="27"/>
        <v>0</v>
      </c>
      <c r="Q34" s="89"/>
      <c r="R34" s="90">
        <f t="shared" si="5"/>
        <v>0</v>
      </c>
      <c r="S34" s="89"/>
      <c r="T34" s="90">
        <f t="shared" si="6"/>
        <v>0</v>
      </c>
      <c r="U34" s="89"/>
      <c r="V34" s="90">
        <f t="shared" si="7"/>
        <v>0</v>
      </c>
      <c r="W34" s="89"/>
      <c r="X34" s="91">
        <f t="shared" si="8"/>
        <v>0</v>
      </c>
      <c r="Y34" s="92"/>
      <c r="Z34" s="87">
        <f t="shared" si="9"/>
        <v>0</v>
      </c>
      <c r="AA34" s="32"/>
      <c r="AB34" s="33"/>
      <c r="AC34" s="202">
        <f t="shared" si="10"/>
        <v>0</v>
      </c>
      <c r="AD34" s="203">
        <f t="shared" si="11"/>
        <v>0</v>
      </c>
      <c r="AE34" s="204">
        <f t="shared" si="12"/>
        <v>0</v>
      </c>
      <c r="AF34" s="34">
        <f t="shared" si="13"/>
        <v>0</v>
      </c>
      <c r="AG34" s="34">
        <f t="shared" si="14"/>
        <v>0</v>
      </c>
      <c r="AH34" s="34">
        <f t="shared" si="15"/>
        <v>0</v>
      </c>
      <c r="AI34" s="34">
        <f t="shared" si="16"/>
        <v>0</v>
      </c>
      <c r="AJ34" s="34">
        <f t="shared" si="17"/>
        <v>0</v>
      </c>
      <c r="AK34" s="34">
        <f t="shared" si="18"/>
        <v>0</v>
      </c>
      <c r="AL34" s="34">
        <f t="shared" si="19"/>
        <v>0</v>
      </c>
      <c r="AM34" s="34">
        <f t="shared" si="20"/>
        <v>0</v>
      </c>
      <c r="AN34" s="8">
        <f t="shared" si="21"/>
        <v>0</v>
      </c>
      <c r="AO34" s="35">
        <f t="shared" si="22"/>
        <v>0</v>
      </c>
      <c r="AP34" s="33"/>
    </row>
    <row r="35" spans="2:42" ht="18" x14ac:dyDescent="0.25">
      <c r="B35" s="177"/>
      <c r="C35" s="135"/>
      <c r="D35" s="136"/>
      <c r="E35" s="305"/>
      <c r="F35" s="127">
        <f t="shared" si="23"/>
        <v>0</v>
      </c>
      <c r="G35" s="195"/>
      <c r="H35" s="197"/>
      <c r="I35" s="194"/>
      <c r="J35" s="106">
        <f t="shared" si="24"/>
        <v>0</v>
      </c>
      <c r="K35" s="88"/>
      <c r="L35" s="82">
        <f t="shared" si="25"/>
        <v>0</v>
      </c>
      <c r="M35" s="89"/>
      <c r="N35" s="90">
        <f t="shared" si="26"/>
        <v>0</v>
      </c>
      <c r="O35" s="89"/>
      <c r="P35" s="90">
        <f t="shared" si="27"/>
        <v>0</v>
      </c>
      <c r="Q35" s="89"/>
      <c r="R35" s="90">
        <f t="shared" si="5"/>
        <v>0</v>
      </c>
      <c r="S35" s="89"/>
      <c r="T35" s="90">
        <f t="shared" si="6"/>
        <v>0</v>
      </c>
      <c r="U35" s="89"/>
      <c r="V35" s="90">
        <f t="shared" si="7"/>
        <v>0</v>
      </c>
      <c r="W35" s="89"/>
      <c r="X35" s="91">
        <f t="shared" si="8"/>
        <v>0</v>
      </c>
      <c r="Y35" s="92"/>
      <c r="Z35" s="87">
        <f t="shared" si="9"/>
        <v>0</v>
      </c>
      <c r="AA35" s="32"/>
      <c r="AB35" s="33"/>
      <c r="AC35" s="202">
        <f t="shared" si="10"/>
        <v>0</v>
      </c>
      <c r="AD35" s="203">
        <f t="shared" si="11"/>
        <v>0</v>
      </c>
      <c r="AE35" s="204">
        <f t="shared" si="12"/>
        <v>0</v>
      </c>
      <c r="AF35" s="34">
        <f t="shared" si="13"/>
        <v>0</v>
      </c>
      <c r="AG35" s="34">
        <f t="shared" si="14"/>
        <v>0</v>
      </c>
      <c r="AH35" s="34">
        <f t="shared" si="15"/>
        <v>0</v>
      </c>
      <c r="AI35" s="34">
        <f t="shared" si="16"/>
        <v>0</v>
      </c>
      <c r="AJ35" s="34">
        <f t="shared" si="17"/>
        <v>0</v>
      </c>
      <c r="AK35" s="34">
        <f t="shared" si="18"/>
        <v>0</v>
      </c>
      <c r="AL35" s="34">
        <f t="shared" si="19"/>
        <v>0</v>
      </c>
      <c r="AM35" s="34">
        <f t="shared" si="20"/>
        <v>0</v>
      </c>
      <c r="AN35" s="8">
        <f t="shared" si="21"/>
        <v>0</v>
      </c>
      <c r="AO35" s="35">
        <f t="shared" si="22"/>
        <v>0</v>
      </c>
      <c r="AP35" s="33"/>
    </row>
    <row r="36" spans="2:42" ht="18" x14ac:dyDescent="0.25">
      <c r="B36" s="164"/>
      <c r="C36" s="134"/>
      <c r="D36" s="138"/>
      <c r="E36" s="144"/>
      <c r="F36" s="127">
        <f t="shared" ref="F36:F40" si="28">SUM(L36+N36+P36+R36+T36+V36+X36+Z36)</f>
        <v>0</v>
      </c>
      <c r="G36" s="189"/>
      <c r="H36" s="197"/>
      <c r="I36" s="192"/>
      <c r="J36" s="106">
        <f t="shared" ref="J36:J42" si="29">AO36</f>
        <v>0</v>
      </c>
      <c r="K36" s="88"/>
      <c r="L36" s="82">
        <f t="shared" ref="L36:L43" si="30">AF36</f>
        <v>0</v>
      </c>
      <c r="M36" s="89"/>
      <c r="N36" s="90">
        <f t="shared" ref="N36:N43" si="31">AG36</f>
        <v>0</v>
      </c>
      <c r="O36" s="89"/>
      <c r="P36" s="90">
        <f t="shared" ref="P36:P43" si="32">AH36</f>
        <v>0</v>
      </c>
      <c r="Q36" s="89"/>
      <c r="R36" s="90">
        <f t="shared" ref="R36:R43" si="33">AI36</f>
        <v>0</v>
      </c>
      <c r="S36" s="89"/>
      <c r="T36" s="90">
        <f t="shared" ref="T36:T43" si="34">AJ36</f>
        <v>0</v>
      </c>
      <c r="U36" s="89"/>
      <c r="V36" s="90">
        <f t="shared" ref="V36:V43" si="35">AK36</f>
        <v>0</v>
      </c>
      <c r="W36" s="89"/>
      <c r="X36" s="91">
        <f t="shared" ref="X36:X42" si="36">AL36</f>
        <v>0</v>
      </c>
      <c r="Y36" s="92"/>
      <c r="Z36" s="87">
        <f t="shared" si="9"/>
        <v>0</v>
      </c>
      <c r="AA36" s="32"/>
      <c r="AB36" s="33"/>
      <c r="AC36" s="202">
        <f t="shared" si="10"/>
        <v>0</v>
      </c>
      <c r="AD36" s="203">
        <f t="shared" si="11"/>
        <v>0</v>
      </c>
      <c r="AE36" s="204">
        <f t="shared" si="12"/>
        <v>0</v>
      </c>
      <c r="AF36" s="34">
        <f t="shared" si="13"/>
        <v>0</v>
      </c>
      <c r="AG36" s="34">
        <f t="shared" si="14"/>
        <v>0</v>
      </c>
      <c r="AH36" s="34">
        <f t="shared" si="15"/>
        <v>0</v>
      </c>
      <c r="AI36" s="34">
        <f t="shared" si="16"/>
        <v>0</v>
      </c>
      <c r="AJ36" s="34">
        <f t="shared" si="17"/>
        <v>0</v>
      </c>
      <c r="AK36" s="34">
        <f t="shared" si="18"/>
        <v>0</v>
      </c>
      <c r="AL36" s="34">
        <f t="shared" si="19"/>
        <v>0</v>
      </c>
      <c r="AM36" s="34">
        <f t="shared" si="20"/>
        <v>0</v>
      </c>
      <c r="AN36" s="8">
        <f t="shared" si="21"/>
        <v>0</v>
      </c>
      <c r="AO36" s="35">
        <f t="shared" si="22"/>
        <v>0</v>
      </c>
      <c r="AP36" s="33"/>
    </row>
    <row r="37" spans="2:42" ht="18" x14ac:dyDescent="0.25">
      <c r="B37" s="164"/>
      <c r="C37" s="134"/>
      <c r="D37" s="138"/>
      <c r="E37" s="144"/>
      <c r="F37" s="127">
        <f t="shared" si="28"/>
        <v>0</v>
      </c>
      <c r="G37" s="189"/>
      <c r="H37" s="197"/>
      <c r="I37" s="192"/>
      <c r="J37" s="106">
        <f t="shared" si="29"/>
        <v>0</v>
      </c>
      <c r="K37" s="88"/>
      <c r="L37" s="82">
        <f t="shared" si="30"/>
        <v>0</v>
      </c>
      <c r="M37" s="89"/>
      <c r="N37" s="90">
        <f t="shared" si="31"/>
        <v>0</v>
      </c>
      <c r="O37" s="89"/>
      <c r="P37" s="90">
        <f t="shared" si="32"/>
        <v>0</v>
      </c>
      <c r="Q37" s="89"/>
      <c r="R37" s="90">
        <f t="shared" si="33"/>
        <v>0</v>
      </c>
      <c r="S37" s="89"/>
      <c r="T37" s="90">
        <f t="shared" si="34"/>
        <v>0</v>
      </c>
      <c r="U37" s="89"/>
      <c r="V37" s="90">
        <f t="shared" si="35"/>
        <v>0</v>
      </c>
      <c r="W37" s="89"/>
      <c r="X37" s="91">
        <f t="shared" si="36"/>
        <v>0</v>
      </c>
      <c r="Y37" s="92"/>
      <c r="Z37" s="87">
        <f t="shared" si="9"/>
        <v>0</v>
      </c>
      <c r="AA37" s="32"/>
      <c r="AB37" s="33"/>
      <c r="AC37" s="202">
        <f t="shared" si="10"/>
        <v>0</v>
      </c>
      <c r="AD37" s="203">
        <f t="shared" si="11"/>
        <v>0</v>
      </c>
      <c r="AE37" s="204">
        <f t="shared" si="12"/>
        <v>0</v>
      </c>
      <c r="AF37" s="34">
        <f t="shared" si="13"/>
        <v>0</v>
      </c>
      <c r="AG37" s="34">
        <f t="shared" si="14"/>
        <v>0</v>
      </c>
      <c r="AH37" s="34">
        <f t="shared" si="15"/>
        <v>0</v>
      </c>
      <c r="AI37" s="34">
        <f t="shared" si="16"/>
        <v>0</v>
      </c>
      <c r="AJ37" s="34">
        <f t="shared" si="17"/>
        <v>0</v>
      </c>
      <c r="AK37" s="34">
        <f t="shared" si="18"/>
        <v>0</v>
      </c>
      <c r="AL37" s="34">
        <f t="shared" si="19"/>
        <v>0</v>
      </c>
      <c r="AM37" s="34">
        <f t="shared" si="20"/>
        <v>0</v>
      </c>
      <c r="AN37" s="8">
        <f t="shared" si="21"/>
        <v>0</v>
      </c>
      <c r="AO37" s="35">
        <f t="shared" si="22"/>
        <v>0</v>
      </c>
      <c r="AP37" s="33"/>
    </row>
    <row r="38" spans="2:42" ht="18" x14ac:dyDescent="0.25">
      <c r="B38" s="166"/>
      <c r="C38" s="134"/>
      <c r="D38" s="138"/>
      <c r="E38" s="144"/>
      <c r="F38" s="127">
        <f t="shared" si="28"/>
        <v>0</v>
      </c>
      <c r="G38" s="189"/>
      <c r="H38" s="197"/>
      <c r="I38" s="192"/>
      <c r="J38" s="106">
        <f t="shared" si="29"/>
        <v>0</v>
      </c>
      <c r="K38" s="88"/>
      <c r="L38" s="82">
        <f t="shared" si="30"/>
        <v>0</v>
      </c>
      <c r="M38" s="89"/>
      <c r="N38" s="90">
        <f t="shared" si="31"/>
        <v>0</v>
      </c>
      <c r="O38" s="89"/>
      <c r="P38" s="90">
        <f t="shared" si="32"/>
        <v>0</v>
      </c>
      <c r="Q38" s="89"/>
      <c r="R38" s="90">
        <f t="shared" si="33"/>
        <v>0</v>
      </c>
      <c r="S38" s="89"/>
      <c r="T38" s="90">
        <f t="shared" si="34"/>
        <v>0</v>
      </c>
      <c r="U38" s="89"/>
      <c r="V38" s="90">
        <f t="shared" si="35"/>
        <v>0</v>
      </c>
      <c r="W38" s="89"/>
      <c r="X38" s="91">
        <f t="shared" si="36"/>
        <v>0</v>
      </c>
      <c r="Y38" s="92"/>
      <c r="Z38" s="87">
        <f t="shared" si="9"/>
        <v>0</v>
      </c>
      <c r="AA38" s="32"/>
      <c r="AB38" s="33"/>
      <c r="AC38" s="202">
        <f t="shared" si="10"/>
        <v>0</v>
      </c>
      <c r="AD38" s="203">
        <f t="shared" si="11"/>
        <v>0</v>
      </c>
      <c r="AE38" s="204">
        <f t="shared" si="12"/>
        <v>0</v>
      </c>
      <c r="AF38" s="34">
        <f t="shared" si="13"/>
        <v>0</v>
      </c>
      <c r="AG38" s="34">
        <f t="shared" si="14"/>
        <v>0</v>
      </c>
      <c r="AH38" s="34">
        <f t="shared" si="15"/>
        <v>0</v>
      </c>
      <c r="AI38" s="34">
        <f t="shared" si="16"/>
        <v>0</v>
      </c>
      <c r="AJ38" s="34">
        <f t="shared" si="17"/>
        <v>0</v>
      </c>
      <c r="AK38" s="34">
        <f t="shared" si="18"/>
        <v>0</v>
      </c>
      <c r="AL38" s="34">
        <f t="shared" si="19"/>
        <v>0</v>
      </c>
      <c r="AM38" s="34">
        <f t="shared" si="20"/>
        <v>0</v>
      </c>
      <c r="AN38" s="8">
        <f t="shared" si="21"/>
        <v>0</v>
      </c>
      <c r="AO38" s="35">
        <f t="shared" si="22"/>
        <v>0</v>
      </c>
      <c r="AP38" s="33"/>
    </row>
    <row r="39" spans="2:42" ht="18" x14ac:dyDescent="0.25">
      <c r="B39" s="172"/>
      <c r="C39" s="173"/>
      <c r="D39" s="244"/>
      <c r="E39" s="144"/>
      <c r="F39" s="127">
        <f t="shared" si="28"/>
        <v>0</v>
      </c>
      <c r="G39" s="189"/>
      <c r="H39" s="197"/>
      <c r="I39" s="192"/>
      <c r="J39" s="106">
        <f t="shared" si="29"/>
        <v>0</v>
      </c>
      <c r="K39" s="88"/>
      <c r="L39" s="82">
        <f t="shared" si="30"/>
        <v>0</v>
      </c>
      <c r="M39" s="89"/>
      <c r="N39" s="90">
        <f t="shared" si="31"/>
        <v>0</v>
      </c>
      <c r="O39" s="89"/>
      <c r="P39" s="90">
        <f t="shared" si="32"/>
        <v>0</v>
      </c>
      <c r="Q39" s="89"/>
      <c r="R39" s="90">
        <f t="shared" si="33"/>
        <v>0</v>
      </c>
      <c r="S39" s="89"/>
      <c r="T39" s="90">
        <f t="shared" si="34"/>
        <v>0</v>
      </c>
      <c r="U39" s="89"/>
      <c r="V39" s="90">
        <f t="shared" si="35"/>
        <v>0</v>
      </c>
      <c r="W39" s="89"/>
      <c r="X39" s="91">
        <f t="shared" si="36"/>
        <v>0</v>
      </c>
      <c r="Y39" s="92"/>
      <c r="Z39" s="87">
        <f t="shared" si="9"/>
        <v>0</v>
      </c>
      <c r="AA39" s="32"/>
      <c r="AB39" s="33"/>
      <c r="AC39" s="202">
        <f t="shared" si="10"/>
        <v>0</v>
      </c>
      <c r="AD39" s="203">
        <f t="shared" si="11"/>
        <v>0</v>
      </c>
      <c r="AE39" s="204">
        <f t="shared" si="12"/>
        <v>0</v>
      </c>
      <c r="AF39" s="34">
        <f t="shared" si="13"/>
        <v>0</v>
      </c>
      <c r="AG39" s="34">
        <f t="shared" si="14"/>
        <v>0</v>
      </c>
      <c r="AH39" s="34">
        <f t="shared" si="15"/>
        <v>0</v>
      </c>
      <c r="AI39" s="34">
        <f t="shared" si="16"/>
        <v>0</v>
      </c>
      <c r="AJ39" s="34">
        <f t="shared" si="17"/>
        <v>0</v>
      </c>
      <c r="AK39" s="34">
        <f t="shared" si="18"/>
        <v>0</v>
      </c>
      <c r="AL39" s="34">
        <f t="shared" si="19"/>
        <v>0</v>
      </c>
      <c r="AM39" s="34">
        <f t="shared" si="20"/>
        <v>0</v>
      </c>
      <c r="AN39" s="8">
        <f t="shared" si="21"/>
        <v>0</v>
      </c>
      <c r="AO39" s="35">
        <f t="shared" si="22"/>
        <v>0</v>
      </c>
      <c r="AP39" s="33"/>
    </row>
    <row r="40" spans="2:42" ht="18" x14ac:dyDescent="0.25">
      <c r="B40" s="169"/>
      <c r="C40" s="134"/>
      <c r="D40" s="138"/>
      <c r="E40" s="174"/>
      <c r="F40" s="127">
        <f t="shared" si="28"/>
        <v>0</v>
      </c>
      <c r="G40" s="189"/>
      <c r="H40" s="197"/>
      <c r="I40" s="192"/>
      <c r="J40" s="106">
        <f t="shared" si="29"/>
        <v>0</v>
      </c>
      <c r="K40" s="88"/>
      <c r="L40" s="82">
        <f t="shared" si="30"/>
        <v>0</v>
      </c>
      <c r="M40" s="89"/>
      <c r="N40" s="90">
        <f t="shared" si="31"/>
        <v>0</v>
      </c>
      <c r="O40" s="89"/>
      <c r="P40" s="90">
        <f t="shared" si="32"/>
        <v>0</v>
      </c>
      <c r="Q40" s="89"/>
      <c r="R40" s="90">
        <f t="shared" si="33"/>
        <v>0</v>
      </c>
      <c r="S40" s="89"/>
      <c r="T40" s="90">
        <f t="shared" si="34"/>
        <v>0</v>
      </c>
      <c r="U40" s="89"/>
      <c r="V40" s="90">
        <f t="shared" si="35"/>
        <v>0</v>
      </c>
      <c r="W40" s="89"/>
      <c r="X40" s="91">
        <f t="shared" si="36"/>
        <v>0</v>
      </c>
      <c r="Y40" s="92"/>
      <c r="Z40" s="87">
        <f t="shared" si="9"/>
        <v>0</v>
      </c>
      <c r="AA40" s="32"/>
      <c r="AB40" s="33"/>
      <c r="AC40" s="202">
        <f t="shared" si="10"/>
        <v>0</v>
      </c>
      <c r="AD40" s="203">
        <f t="shared" si="11"/>
        <v>0</v>
      </c>
      <c r="AE40" s="204">
        <f t="shared" si="12"/>
        <v>0</v>
      </c>
      <c r="AF40" s="34">
        <f t="shared" si="13"/>
        <v>0</v>
      </c>
      <c r="AG40" s="34">
        <f t="shared" si="14"/>
        <v>0</v>
      </c>
      <c r="AH40" s="34">
        <f t="shared" si="15"/>
        <v>0</v>
      </c>
      <c r="AI40" s="34">
        <f t="shared" si="16"/>
        <v>0</v>
      </c>
      <c r="AJ40" s="34">
        <f t="shared" si="17"/>
        <v>0</v>
      </c>
      <c r="AK40" s="34">
        <f t="shared" si="18"/>
        <v>0</v>
      </c>
      <c r="AL40" s="34">
        <f t="shared" si="19"/>
        <v>0</v>
      </c>
      <c r="AM40" s="34">
        <f t="shared" si="20"/>
        <v>0</v>
      </c>
      <c r="AN40" s="8">
        <f t="shared" si="21"/>
        <v>0</v>
      </c>
      <c r="AO40" s="35">
        <f t="shared" si="22"/>
        <v>0</v>
      </c>
      <c r="AP40" s="33"/>
    </row>
    <row r="41" spans="2:42" ht="18" x14ac:dyDescent="0.25">
      <c r="B41" s="164"/>
      <c r="C41" s="134"/>
      <c r="D41" s="131"/>
      <c r="E41" s="144"/>
      <c r="F41" s="127"/>
      <c r="G41" s="189"/>
      <c r="H41" s="197"/>
      <c r="I41" s="192"/>
      <c r="J41" s="106">
        <f t="shared" si="29"/>
        <v>0</v>
      </c>
      <c r="K41" s="88"/>
      <c r="L41" s="82">
        <f t="shared" si="30"/>
        <v>0</v>
      </c>
      <c r="M41" s="89"/>
      <c r="N41" s="90">
        <f t="shared" si="31"/>
        <v>0</v>
      </c>
      <c r="O41" s="89"/>
      <c r="P41" s="90">
        <f t="shared" si="32"/>
        <v>0</v>
      </c>
      <c r="Q41" s="89"/>
      <c r="R41" s="90">
        <f t="shared" si="33"/>
        <v>0</v>
      </c>
      <c r="S41" s="89"/>
      <c r="T41" s="90">
        <f t="shared" si="34"/>
        <v>0</v>
      </c>
      <c r="U41" s="89"/>
      <c r="V41" s="90">
        <f t="shared" si="35"/>
        <v>0</v>
      </c>
      <c r="W41" s="89"/>
      <c r="X41" s="91">
        <f t="shared" si="36"/>
        <v>0</v>
      </c>
      <c r="Y41" s="92"/>
      <c r="Z41" s="87">
        <f t="shared" si="9"/>
        <v>0</v>
      </c>
      <c r="AA41" s="32"/>
      <c r="AB41" s="33"/>
      <c r="AC41" s="202">
        <f t="shared" si="10"/>
        <v>0</v>
      </c>
      <c r="AD41" s="203">
        <f t="shared" si="11"/>
        <v>0</v>
      </c>
      <c r="AE41" s="204">
        <f t="shared" si="12"/>
        <v>0</v>
      </c>
      <c r="AF41" s="34">
        <f t="shared" si="13"/>
        <v>0</v>
      </c>
      <c r="AG41" s="34">
        <f t="shared" si="14"/>
        <v>0</v>
      </c>
      <c r="AH41" s="34">
        <f t="shared" si="15"/>
        <v>0</v>
      </c>
      <c r="AI41" s="34">
        <f t="shared" si="16"/>
        <v>0</v>
      </c>
      <c r="AJ41" s="34">
        <f t="shared" si="17"/>
        <v>0</v>
      </c>
      <c r="AK41" s="34">
        <f t="shared" si="18"/>
        <v>0</v>
      </c>
      <c r="AL41" s="34">
        <f t="shared" si="19"/>
        <v>0</v>
      </c>
      <c r="AM41" s="34">
        <f t="shared" si="20"/>
        <v>0</v>
      </c>
      <c r="AN41" s="8">
        <f t="shared" si="21"/>
        <v>0</v>
      </c>
      <c r="AO41" s="35">
        <f t="shared" si="22"/>
        <v>0</v>
      </c>
      <c r="AP41" s="33"/>
    </row>
    <row r="42" spans="2:42" ht="18.75" thickBot="1" x14ac:dyDescent="0.3">
      <c r="B42" s="164"/>
      <c r="C42" s="134"/>
      <c r="D42" s="138"/>
      <c r="E42" s="174"/>
      <c r="F42" s="129"/>
      <c r="G42" s="199"/>
      <c r="H42" s="200"/>
      <c r="I42" s="192"/>
      <c r="J42" s="210">
        <f t="shared" si="29"/>
        <v>0</v>
      </c>
      <c r="K42" s="211"/>
      <c r="L42" s="212">
        <f t="shared" si="30"/>
        <v>0</v>
      </c>
      <c r="M42" s="213"/>
      <c r="N42" s="214">
        <f t="shared" si="31"/>
        <v>0</v>
      </c>
      <c r="O42" s="213"/>
      <c r="P42" s="214">
        <f t="shared" si="32"/>
        <v>0</v>
      </c>
      <c r="Q42" s="213"/>
      <c r="R42" s="214">
        <f t="shared" si="33"/>
        <v>0</v>
      </c>
      <c r="S42" s="213"/>
      <c r="T42" s="214">
        <f t="shared" si="34"/>
        <v>0</v>
      </c>
      <c r="U42" s="213"/>
      <c r="V42" s="214">
        <f t="shared" si="35"/>
        <v>0</v>
      </c>
      <c r="W42" s="213"/>
      <c r="X42" s="215">
        <f t="shared" si="36"/>
        <v>0</v>
      </c>
      <c r="Y42" s="216"/>
      <c r="Z42" s="217">
        <f t="shared" si="9"/>
        <v>0</v>
      </c>
      <c r="AA42" s="32"/>
      <c r="AB42" s="33"/>
      <c r="AC42" s="202">
        <f t="shared" si="10"/>
        <v>0</v>
      </c>
      <c r="AD42" s="203">
        <f t="shared" si="11"/>
        <v>0</v>
      </c>
      <c r="AE42" s="204">
        <f t="shared" si="12"/>
        <v>0</v>
      </c>
      <c r="AF42" s="34">
        <f t="shared" si="13"/>
        <v>0</v>
      </c>
      <c r="AG42" s="34">
        <f t="shared" si="14"/>
        <v>0</v>
      </c>
      <c r="AH42" s="34">
        <f t="shared" si="15"/>
        <v>0</v>
      </c>
      <c r="AI42" s="34">
        <f t="shared" si="16"/>
        <v>0</v>
      </c>
      <c r="AJ42" s="34">
        <f t="shared" si="17"/>
        <v>0</v>
      </c>
      <c r="AK42" s="34">
        <f t="shared" si="18"/>
        <v>0</v>
      </c>
      <c r="AL42" s="34">
        <f t="shared" si="19"/>
        <v>0</v>
      </c>
      <c r="AM42" s="34">
        <f t="shared" si="20"/>
        <v>0</v>
      </c>
      <c r="AN42" s="8">
        <f t="shared" si="21"/>
        <v>0</v>
      </c>
      <c r="AO42" s="35">
        <f t="shared" si="22"/>
        <v>0</v>
      </c>
      <c r="AP42" s="33"/>
    </row>
    <row r="43" spans="2:42" ht="18.75" thickBot="1" x14ac:dyDescent="0.3">
      <c r="B43" s="141"/>
      <c r="C43" s="132"/>
      <c r="D43" s="133"/>
      <c r="E43" s="175"/>
      <c r="F43" s="129">
        <f>SUM(L43+N43+P43+R43+T43+V43+X43+Z43)</f>
        <v>0</v>
      </c>
      <c r="G43" s="245"/>
      <c r="H43" s="246"/>
      <c r="I43" s="191"/>
      <c r="J43" s="218"/>
      <c r="K43" s="219"/>
      <c r="L43" s="220">
        <f t="shared" si="30"/>
        <v>0</v>
      </c>
      <c r="M43" s="219"/>
      <c r="N43" s="220">
        <f t="shared" si="31"/>
        <v>0</v>
      </c>
      <c r="O43" s="219"/>
      <c r="P43" s="220">
        <f t="shared" si="32"/>
        <v>0</v>
      </c>
      <c r="Q43" s="219"/>
      <c r="R43" s="220">
        <f t="shared" si="33"/>
        <v>0</v>
      </c>
      <c r="S43" s="219"/>
      <c r="T43" s="220">
        <f t="shared" si="34"/>
        <v>0</v>
      </c>
      <c r="U43" s="219"/>
      <c r="V43" s="220">
        <f t="shared" si="35"/>
        <v>0</v>
      </c>
      <c r="W43" s="219"/>
      <c r="X43" s="221">
        <f>AL43</f>
        <v>0</v>
      </c>
      <c r="Y43" s="219"/>
      <c r="Z43" s="220">
        <f>AM43</f>
        <v>0</v>
      </c>
      <c r="AC43" s="202">
        <f t="shared" si="10"/>
        <v>0</v>
      </c>
      <c r="AD43" s="203">
        <f t="shared" si="11"/>
        <v>0</v>
      </c>
      <c r="AE43" s="204">
        <f t="shared" si="12"/>
        <v>0</v>
      </c>
      <c r="AF43" s="34">
        <f t="shared" si="13"/>
        <v>0</v>
      </c>
      <c r="AG43" s="34">
        <f t="shared" si="14"/>
        <v>0</v>
      </c>
      <c r="AH43" s="34">
        <f t="shared" si="15"/>
        <v>0</v>
      </c>
      <c r="AI43" s="34">
        <f t="shared" si="16"/>
        <v>0</v>
      </c>
      <c r="AJ43" s="34">
        <f t="shared" si="17"/>
        <v>0</v>
      </c>
      <c r="AK43" s="34">
        <f t="shared" si="18"/>
        <v>0</v>
      </c>
      <c r="AL43" s="34">
        <f t="shared" si="19"/>
        <v>0</v>
      </c>
      <c r="AM43" s="34">
        <f t="shared" si="20"/>
        <v>0</v>
      </c>
      <c r="AN43" s="8">
        <f t="shared" si="21"/>
        <v>0</v>
      </c>
      <c r="AO43" s="35">
        <f t="shared" si="22"/>
        <v>0</v>
      </c>
    </row>
    <row r="44" spans="2:42" ht="18.75" thickBot="1" x14ac:dyDescent="0.3">
      <c r="B44" s="166"/>
      <c r="C44" s="139"/>
      <c r="D44" s="138"/>
      <c r="E44" s="144"/>
      <c r="F44" s="129"/>
      <c r="G44" s="201"/>
      <c r="H44" s="200"/>
      <c r="I44" s="192"/>
      <c r="J44" s="218">
        <f>AO44</f>
        <v>0</v>
      </c>
      <c r="K44" s="219"/>
      <c r="L44" s="220">
        <f>AF44</f>
        <v>0</v>
      </c>
      <c r="M44" s="219"/>
      <c r="N44" s="220">
        <f>AG44</f>
        <v>0</v>
      </c>
      <c r="O44" s="219"/>
      <c r="P44" s="220">
        <f>AH44</f>
        <v>0</v>
      </c>
      <c r="Q44" s="219"/>
      <c r="R44" s="220">
        <f>AI44</f>
        <v>0</v>
      </c>
      <c r="S44" s="219"/>
      <c r="T44" s="220">
        <f>AJ44</f>
        <v>0</v>
      </c>
      <c r="U44" s="219"/>
      <c r="V44" s="220">
        <f>AK44</f>
        <v>0</v>
      </c>
      <c r="W44" s="219"/>
      <c r="X44" s="221">
        <f>AL44</f>
        <v>0</v>
      </c>
      <c r="Y44" s="219"/>
      <c r="Z44" s="220">
        <f>AM44</f>
        <v>0</v>
      </c>
      <c r="AC44" s="202">
        <f t="shared" si="10"/>
        <v>0</v>
      </c>
      <c r="AD44" s="203">
        <f t="shared" si="11"/>
        <v>0</v>
      </c>
      <c r="AE44" s="204">
        <f t="shared" si="12"/>
        <v>0</v>
      </c>
      <c r="AF44" s="34">
        <f t="shared" si="13"/>
        <v>0</v>
      </c>
      <c r="AG44" s="34">
        <f t="shared" si="14"/>
        <v>0</v>
      </c>
      <c r="AH44" s="34">
        <f t="shared" si="15"/>
        <v>0</v>
      </c>
      <c r="AI44" s="34">
        <f t="shared" si="16"/>
        <v>0</v>
      </c>
      <c r="AJ44" s="34">
        <f t="shared" si="17"/>
        <v>0</v>
      </c>
      <c r="AK44" s="34">
        <f t="shared" si="18"/>
        <v>0</v>
      </c>
      <c r="AL44" s="34">
        <f t="shared" si="19"/>
        <v>0</v>
      </c>
      <c r="AM44" s="34">
        <f t="shared" si="20"/>
        <v>0</v>
      </c>
      <c r="AN44" s="8">
        <f t="shared" si="21"/>
        <v>0</v>
      </c>
      <c r="AO44" s="35">
        <f t="shared" si="22"/>
        <v>0</v>
      </c>
    </row>
    <row r="45" spans="2:42" ht="18.75" thickBot="1" x14ac:dyDescent="0.3">
      <c r="B45" s="164"/>
      <c r="C45" s="134"/>
      <c r="D45" s="320"/>
      <c r="E45" s="144"/>
      <c r="F45" s="129"/>
      <c r="G45" s="201"/>
      <c r="H45" s="200"/>
      <c r="I45" s="209"/>
      <c r="J45" s="218">
        <f>AO45</f>
        <v>0</v>
      </c>
      <c r="K45" s="219"/>
      <c r="L45" s="220">
        <f>AF45</f>
        <v>0</v>
      </c>
      <c r="M45" s="219"/>
      <c r="N45" s="220">
        <f>AG45</f>
        <v>0</v>
      </c>
      <c r="O45" s="219"/>
      <c r="P45" s="220">
        <f>AH45</f>
        <v>0</v>
      </c>
      <c r="Q45" s="219"/>
      <c r="R45" s="220">
        <f>AI45</f>
        <v>0</v>
      </c>
      <c r="S45" s="219"/>
      <c r="T45" s="220">
        <f>AJ45</f>
        <v>0</v>
      </c>
      <c r="U45" s="219"/>
      <c r="V45" s="220">
        <f>AK45</f>
        <v>0</v>
      </c>
      <c r="W45" s="219"/>
      <c r="X45" s="221">
        <f>AL45</f>
        <v>0</v>
      </c>
      <c r="Y45" s="219"/>
      <c r="Z45" s="220">
        <f>AM45</f>
        <v>0</v>
      </c>
      <c r="AC45" s="202">
        <f t="shared" si="10"/>
        <v>0</v>
      </c>
      <c r="AD45" s="203">
        <f t="shared" si="11"/>
        <v>0</v>
      </c>
      <c r="AE45" s="204">
        <f t="shared" si="12"/>
        <v>0</v>
      </c>
      <c r="AF45" s="34">
        <f t="shared" si="13"/>
        <v>0</v>
      </c>
      <c r="AG45" s="34">
        <f t="shared" si="14"/>
        <v>0</v>
      </c>
      <c r="AH45" s="34">
        <f t="shared" si="15"/>
        <v>0</v>
      </c>
      <c r="AI45" s="34">
        <f t="shared" si="16"/>
        <v>0</v>
      </c>
      <c r="AJ45" s="34">
        <f t="shared" si="17"/>
        <v>0</v>
      </c>
      <c r="AK45" s="34">
        <f t="shared" si="18"/>
        <v>0</v>
      </c>
      <c r="AL45" s="34">
        <f t="shared" si="19"/>
        <v>0</v>
      </c>
      <c r="AM45" s="34">
        <f t="shared" si="20"/>
        <v>0</v>
      </c>
      <c r="AN45" s="8">
        <f t="shared" si="21"/>
        <v>0</v>
      </c>
      <c r="AO45" s="35">
        <f t="shared" si="22"/>
        <v>0</v>
      </c>
    </row>
    <row r="46" spans="2:42" ht="18" x14ac:dyDescent="0.25">
      <c r="F46" s="110"/>
      <c r="G46" s="111"/>
      <c r="H46" s="112"/>
      <c r="I46" s="112"/>
      <c r="J46" s="110"/>
    </row>
    <row r="47" spans="2:42" ht="18" x14ac:dyDescent="0.25">
      <c r="F47" s="110"/>
      <c r="G47" s="113"/>
      <c r="H47" s="114"/>
      <c r="I47" s="114"/>
      <c r="J47" s="110"/>
    </row>
    <row r="48" spans="2:42" ht="28.5" x14ac:dyDescent="0.45">
      <c r="F48" s="110"/>
      <c r="G48" s="110"/>
      <c r="H48" s="110"/>
      <c r="I48" s="128"/>
      <c r="J48" s="110"/>
    </row>
    <row r="49" spans="6:10" x14ac:dyDescent="0.25">
      <c r="F49" s="110"/>
      <c r="G49" s="110"/>
      <c r="H49" s="110"/>
      <c r="I49" s="110"/>
      <c r="J49" s="110"/>
    </row>
    <row r="50" spans="6:10" x14ac:dyDescent="0.25">
      <c r="F50" s="110"/>
      <c r="G50" s="110"/>
      <c r="H50" s="110"/>
      <c r="I50" s="110"/>
      <c r="J50" s="110"/>
    </row>
    <row r="51" spans="6:10" x14ac:dyDescent="0.25">
      <c r="F51" s="110"/>
      <c r="G51" s="110"/>
      <c r="H51" s="110"/>
      <c r="I51" s="110"/>
      <c r="J51" s="110"/>
    </row>
    <row r="52" spans="6:10" x14ac:dyDescent="0.25">
      <c r="F52" s="110"/>
      <c r="G52" s="110"/>
      <c r="H52" s="110"/>
      <c r="I52" s="110"/>
      <c r="J52" s="110"/>
    </row>
    <row r="53" spans="6:10" x14ac:dyDescent="0.25">
      <c r="F53" s="110"/>
      <c r="G53" s="110"/>
      <c r="H53" s="110"/>
      <c r="I53" s="110"/>
      <c r="J53" s="110"/>
    </row>
    <row r="54" spans="6:10" x14ac:dyDescent="0.25">
      <c r="F54" s="110"/>
      <c r="G54" s="110"/>
      <c r="H54" s="110"/>
      <c r="I54" s="110"/>
      <c r="J54" s="110"/>
    </row>
    <row r="55" spans="6:10" x14ac:dyDescent="0.25">
      <c r="F55" s="110"/>
      <c r="G55" s="110"/>
      <c r="H55" s="110"/>
      <c r="I55" s="110"/>
      <c r="J55" s="110"/>
    </row>
    <row r="56" spans="6:10" x14ac:dyDescent="0.25">
      <c r="F56" s="110"/>
      <c r="G56" s="110"/>
      <c r="H56" s="110"/>
      <c r="I56" s="110"/>
      <c r="J56" s="110"/>
    </row>
    <row r="57" spans="6:10" x14ac:dyDescent="0.25">
      <c r="F57" s="110"/>
      <c r="G57" s="110"/>
      <c r="H57" s="110"/>
      <c r="I57" s="110"/>
      <c r="J57" s="110"/>
    </row>
    <row r="58" spans="6:10" x14ac:dyDescent="0.25">
      <c r="F58" s="110"/>
      <c r="G58" s="110"/>
      <c r="H58" s="110"/>
      <c r="I58" s="110"/>
      <c r="J58" s="110"/>
    </row>
    <row r="59" spans="6:10" x14ac:dyDescent="0.25">
      <c r="F59" s="110"/>
      <c r="G59" s="110"/>
      <c r="H59" s="110"/>
      <c r="I59" s="110"/>
      <c r="J59" s="110"/>
    </row>
    <row r="60" spans="6:10" x14ac:dyDescent="0.25">
      <c r="F60" s="110"/>
      <c r="G60" s="110"/>
      <c r="H60" s="110"/>
      <c r="I60" s="110"/>
      <c r="J60" s="110"/>
    </row>
    <row r="61" spans="6:10" x14ac:dyDescent="0.25">
      <c r="F61" s="110"/>
      <c r="G61" s="110"/>
      <c r="H61" s="110"/>
      <c r="I61" s="110"/>
      <c r="J61" s="110"/>
    </row>
    <row r="62" spans="6:10" x14ac:dyDescent="0.25">
      <c r="F62" s="110"/>
      <c r="G62" s="110"/>
      <c r="H62" s="110"/>
      <c r="I62" s="110"/>
      <c r="J62" s="110"/>
    </row>
    <row r="63" spans="6:10" x14ac:dyDescent="0.25">
      <c r="F63" s="110"/>
      <c r="G63" s="110"/>
      <c r="H63" s="110"/>
      <c r="I63" s="110"/>
      <c r="J63" s="110"/>
    </row>
    <row r="64" spans="6:10" x14ac:dyDescent="0.25">
      <c r="F64" s="110"/>
      <c r="G64" s="110"/>
      <c r="H64" s="110"/>
      <c r="I64" s="110"/>
      <c r="J64" s="110"/>
    </row>
    <row r="65" spans="6:10" x14ac:dyDescent="0.25">
      <c r="F65" s="110"/>
      <c r="G65" s="110"/>
      <c r="H65" s="110"/>
      <c r="I65" s="110"/>
      <c r="J65" s="110"/>
    </row>
    <row r="66" spans="6:10" x14ac:dyDescent="0.25">
      <c r="F66" s="110"/>
      <c r="G66" s="110"/>
      <c r="H66" s="110"/>
      <c r="I66" s="110"/>
      <c r="J66" s="110"/>
    </row>
    <row r="67" spans="6:10" x14ac:dyDescent="0.25">
      <c r="F67" s="110"/>
      <c r="G67" s="110"/>
      <c r="H67" s="110"/>
      <c r="I67" s="110"/>
      <c r="J67" s="110"/>
    </row>
    <row r="68" spans="6:10" x14ac:dyDescent="0.25">
      <c r="F68" s="110"/>
      <c r="G68" s="110"/>
      <c r="H68" s="110"/>
      <c r="I68" s="110"/>
      <c r="J68" s="110"/>
    </row>
    <row r="69" spans="6:10" x14ac:dyDescent="0.25">
      <c r="F69" s="110"/>
      <c r="G69" s="110"/>
      <c r="H69" s="110"/>
      <c r="I69" s="110"/>
      <c r="J69" s="110"/>
    </row>
    <row r="70" spans="6:10" x14ac:dyDescent="0.25">
      <c r="F70" s="110"/>
      <c r="G70" s="110"/>
      <c r="H70" s="110"/>
      <c r="I70" s="110"/>
      <c r="J70" s="110"/>
    </row>
    <row r="71" spans="6:10" x14ac:dyDescent="0.25">
      <c r="F71" s="110"/>
      <c r="G71" s="110"/>
      <c r="H71" s="110"/>
      <c r="I71" s="110"/>
      <c r="J71" s="110"/>
    </row>
    <row r="72" spans="6:10" x14ac:dyDescent="0.25">
      <c r="F72" s="110"/>
      <c r="G72" s="110"/>
      <c r="H72" s="110"/>
      <c r="I72" s="110"/>
      <c r="J72" s="110"/>
    </row>
    <row r="73" spans="6:10" x14ac:dyDescent="0.25">
      <c r="F73" s="110"/>
      <c r="G73" s="110"/>
      <c r="H73" s="110"/>
      <c r="I73" s="110"/>
      <c r="J73" s="110"/>
    </row>
    <row r="74" spans="6:10" x14ac:dyDescent="0.25">
      <c r="F74" s="110"/>
      <c r="G74" s="110"/>
      <c r="H74" s="110"/>
      <c r="I74" s="110"/>
      <c r="J74" s="110"/>
    </row>
  </sheetData>
  <sheetProtection selectLockedCells="1" selectUnlockedCells="1"/>
  <sortState xmlns:xlrd2="http://schemas.microsoft.com/office/spreadsheetml/2017/richdata2" ref="B10:P25">
    <sortCondition ref="B10"/>
  </sortState>
  <conditionalFormatting sqref="AB10:AB42 AP10:AP42 L10:L45 N10:N45 P10:P45 R10:R45 T10:T45 V10:V45 X10:X45 Z10:Z45">
    <cfRule type="cellIs" dxfId="272" priority="266" stopIfTrue="1" operator="greaterThan">
      <formula>1</formula>
    </cfRule>
    <cfRule type="cellIs" dxfId="271" priority="267" stopIfTrue="1" operator="lessThan">
      <formula>1</formula>
    </cfRule>
  </conditionalFormatting>
  <conditionalFormatting sqref="AA10:AA42 M10:M45 Q10:Q45 S10:S45 U10:U45 Y10:Y45 K10:K45 W10:W45 O10:O45">
    <cfRule type="cellIs" dxfId="270" priority="264" stopIfTrue="1" operator="greaterThan">
      <formula>1</formula>
    </cfRule>
    <cfRule type="cellIs" dxfId="269" priority="265" stopIfTrue="1" operator="lessThan">
      <formula>1</formula>
    </cfRule>
  </conditionalFormatting>
  <conditionalFormatting sqref="J10:J45">
    <cfRule type="cellIs" dxfId="268" priority="259" operator="greaterThan">
      <formula>79.999999999</formula>
    </cfRule>
    <cfRule type="cellIs" dxfId="267" priority="260" operator="lessThan">
      <formula>79.999999</formula>
    </cfRule>
    <cfRule type="cellIs" dxfId="266" priority="261" operator="greaterThan">
      <formula>79.9999999</formula>
    </cfRule>
    <cfRule type="cellIs" dxfId="265" priority="262" stopIfTrue="1" operator="lessThan">
      <formula>1</formula>
    </cfRule>
    <cfRule type="cellIs" dxfId="264" priority="263" stopIfTrue="1" operator="between">
      <formula>1</formula>
      <formula>69.999999</formula>
    </cfRule>
  </conditionalFormatting>
  <conditionalFormatting sqref="J10:J45">
    <cfRule type="cellIs" dxfId="263" priority="257" operator="lessThan">
      <formula>1</formula>
    </cfRule>
    <cfRule type="cellIs" dxfId="262" priority="258" operator="lessThan">
      <formula>1</formula>
    </cfRule>
  </conditionalFormatting>
  <conditionalFormatting sqref="AA10:AB42 AP10:AP42">
    <cfRule type="cellIs" dxfId="261" priority="255" operator="lessThan">
      <formula>0.1</formula>
    </cfRule>
    <cfRule type="cellIs" dxfId="260" priority="256" operator="lessThan">
      <formula>0.1</formula>
    </cfRule>
  </conditionalFormatting>
  <conditionalFormatting sqref="J10:J45">
    <cfRule type="cellIs" dxfId="259" priority="254" operator="between">
      <formula>1</formula>
      <formula>79.99999</formula>
    </cfRule>
  </conditionalFormatting>
  <conditionalFormatting sqref="F22:F42 F10:F20">
    <cfRule type="cellIs" dxfId="258" priority="251" operator="lessThan">
      <formula>0.1</formula>
    </cfRule>
  </conditionalFormatting>
  <conditionalFormatting sqref="AA10:AB42 AP10:AP42">
    <cfRule type="cellIs" dxfId="257" priority="249" operator="lessThan">
      <formula>0.1</formula>
    </cfRule>
    <cfRule type="cellIs" dxfId="256" priority="250" operator="lessThan">
      <formula>0.1</formula>
    </cfRule>
  </conditionalFormatting>
  <conditionalFormatting sqref="K10:Z45">
    <cfRule type="cellIs" dxfId="255" priority="248" operator="lessThan">
      <formula>0.01</formula>
    </cfRule>
  </conditionalFormatting>
  <conditionalFormatting sqref="G10:H10 G13:H20 G22:H47">
    <cfRule type="cellIs" dxfId="254" priority="247" stopIfTrue="1" operator="lessThan">
      <formula>1</formula>
    </cfRule>
  </conditionalFormatting>
  <conditionalFormatting sqref="G10:H10 G13:H20 G22:H47">
    <cfRule type="cellIs" dxfId="253" priority="245" operator="lessThan">
      <formula>1</formula>
    </cfRule>
    <cfRule type="cellIs" dxfId="252" priority="246" operator="lessThan">
      <formula>1</formula>
    </cfRule>
  </conditionalFormatting>
  <conditionalFormatting sqref="G10:H10 G13:H20 G22:H34">
    <cfRule type="cellIs" dxfId="251" priority="244" stopIfTrue="1" operator="equal">
      <formula>0</formula>
    </cfRule>
  </conditionalFormatting>
  <conditionalFormatting sqref="G10:H10 G13:H20 G22:H36">
    <cfRule type="cellIs" dxfId="250" priority="243" operator="lessThan">
      <formula>1</formula>
    </cfRule>
  </conditionalFormatting>
  <conditionalFormatting sqref="G13">
    <cfRule type="cellIs" dxfId="249" priority="242" stopIfTrue="1" operator="equal">
      <formula>0</formula>
    </cfRule>
  </conditionalFormatting>
  <conditionalFormatting sqref="G13">
    <cfRule type="cellIs" dxfId="248" priority="240" operator="lessThan">
      <formula>1</formula>
    </cfRule>
    <cfRule type="cellIs" dxfId="247" priority="241" operator="lessThan">
      <formula>1</formula>
    </cfRule>
  </conditionalFormatting>
  <conditionalFormatting sqref="H13">
    <cfRule type="cellIs" dxfId="246" priority="239" operator="lessThan">
      <formula>1</formula>
    </cfRule>
  </conditionalFormatting>
  <conditionalFormatting sqref="G27">
    <cfRule type="cellIs" dxfId="245" priority="238" stopIfTrue="1" operator="equal">
      <formula>0</formula>
    </cfRule>
  </conditionalFormatting>
  <conditionalFormatting sqref="G27">
    <cfRule type="cellIs" dxfId="244" priority="236" operator="lessThan">
      <formula>1</formula>
    </cfRule>
    <cfRule type="cellIs" dxfId="243" priority="237" operator="lessThan">
      <formula>1</formula>
    </cfRule>
  </conditionalFormatting>
  <conditionalFormatting sqref="H27">
    <cfRule type="cellIs" dxfId="242" priority="235" operator="lessThan">
      <formula>1</formula>
    </cfRule>
  </conditionalFormatting>
  <conditionalFormatting sqref="G10:H10 G13:H20 G22:H28">
    <cfRule type="cellIs" dxfId="241" priority="234" stopIfTrue="1" operator="lessThan">
      <formula>1</formula>
    </cfRule>
  </conditionalFormatting>
  <conditionalFormatting sqref="G10:H10 G13:H20 G22:H28">
    <cfRule type="cellIs" dxfId="240" priority="232" operator="lessThan">
      <formula>1</formula>
    </cfRule>
    <cfRule type="cellIs" dxfId="239" priority="233" operator="lessThan">
      <formula>1</formula>
    </cfRule>
  </conditionalFormatting>
  <conditionalFormatting sqref="G10:H10 G13:H20 G22:H28">
    <cfRule type="cellIs" dxfId="238" priority="231" stopIfTrue="1" operator="equal">
      <formula>0</formula>
    </cfRule>
  </conditionalFormatting>
  <conditionalFormatting sqref="G10:H10 G13:H20 G22:H28">
    <cfRule type="cellIs" dxfId="237" priority="230" operator="lessThan">
      <formula>1</formula>
    </cfRule>
  </conditionalFormatting>
  <conditionalFormatting sqref="G13">
    <cfRule type="cellIs" dxfId="236" priority="229" stopIfTrue="1" operator="equal">
      <formula>0</formula>
    </cfRule>
  </conditionalFormatting>
  <conditionalFormatting sqref="G13">
    <cfRule type="cellIs" dxfId="235" priority="227" operator="lessThan">
      <formula>1</formula>
    </cfRule>
    <cfRule type="cellIs" dxfId="234" priority="228" operator="lessThan">
      <formula>1</formula>
    </cfRule>
  </conditionalFormatting>
  <conditionalFormatting sqref="H13">
    <cfRule type="cellIs" dxfId="233" priority="226" operator="lessThan">
      <formula>1</formula>
    </cfRule>
  </conditionalFormatting>
  <conditionalFormatting sqref="G27">
    <cfRule type="cellIs" dxfId="232" priority="225" stopIfTrue="1" operator="equal">
      <formula>0</formula>
    </cfRule>
  </conditionalFormatting>
  <conditionalFormatting sqref="G27">
    <cfRule type="cellIs" dxfId="231" priority="223" operator="lessThan">
      <formula>1</formula>
    </cfRule>
    <cfRule type="cellIs" dxfId="230" priority="224" operator="lessThan">
      <formula>1</formula>
    </cfRule>
  </conditionalFormatting>
  <conditionalFormatting sqref="H27">
    <cfRule type="cellIs" dxfId="229" priority="222" operator="lessThan">
      <formula>1</formula>
    </cfRule>
  </conditionalFormatting>
  <conditionalFormatting sqref="I45:I47">
    <cfRule type="cellIs" dxfId="228" priority="221" stopIfTrue="1" operator="lessThan">
      <formula>1</formula>
    </cfRule>
  </conditionalFormatting>
  <conditionalFormatting sqref="I45:I47">
    <cfRule type="cellIs" dxfId="227" priority="219" operator="lessThan">
      <formula>1</formula>
    </cfRule>
    <cfRule type="cellIs" dxfId="226" priority="220" operator="lessThan">
      <formula>1</formula>
    </cfRule>
  </conditionalFormatting>
  <conditionalFormatting sqref="I40:I44">
    <cfRule type="cellIs" dxfId="225" priority="106" operator="lessThan">
      <formula>1</formula>
    </cfRule>
  </conditionalFormatting>
  <conditionalFormatting sqref="I10 I18:I20 I22:I44">
    <cfRule type="cellIs" dxfId="224" priority="163" stopIfTrue="1" operator="lessThan">
      <formula>1</formula>
    </cfRule>
  </conditionalFormatting>
  <conditionalFormatting sqref="I10 I18:I20 I22:I44">
    <cfRule type="cellIs" dxfId="223" priority="161" operator="lessThan">
      <formula>1</formula>
    </cfRule>
    <cfRule type="cellIs" dxfId="222" priority="162" operator="lessThan">
      <formula>1</formula>
    </cfRule>
  </conditionalFormatting>
  <conditionalFormatting sqref="I10 I18:I20 I22:I34">
    <cfRule type="cellIs" dxfId="221" priority="160" stopIfTrue="1" operator="equal">
      <formula>0</formula>
    </cfRule>
  </conditionalFormatting>
  <conditionalFormatting sqref="I10 I18:I20 I22:I36">
    <cfRule type="cellIs" dxfId="220" priority="159" operator="lessThan">
      <formula>1</formula>
    </cfRule>
  </conditionalFormatting>
  <conditionalFormatting sqref="I37:I39">
    <cfRule type="cellIs" dxfId="219" priority="158" operator="lessThan">
      <formula>1</formula>
    </cfRule>
  </conditionalFormatting>
  <conditionalFormatting sqref="I18">
    <cfRule type="cellIs" dxfId="218" priority="147" stopIfTrue="1" operator="lessThan">
      <formula>1</formula>
    </cfRule>
  </conditionalFormatting>
  <conditionalFormatting sqref="I18">
    <cfRule type="cellIs" dxfId="217" priority="145" operator="lessThan">
      <formula>1</formula>
    </cfRule>
    <cfRule type="cellIs" dxfId="216" priority="146" operator="lessThan">
      <formula>1</formula>
    </cfRule>
  </conditionalFormatting>
  <conditionalFormatting sqref="I18">
    <cfRule type="cellIs" dxfId="215" priority="144" stopIfTrue="1" operator="equal">
      <formula>0</formula>
    </cfRule>
  </conditionalFormatting>
  <conditionalFormatting sqref="I18">
    <cfRule type="cellIs" dxfId="214" priority="143" operator="lessThan">
      <formula>1</formula>
    </cfRule>
  </conditionalFormatting>
  <conditionalFormatting sqref="I19">
    <cfRule type="cellIs" dxfId="213" priority="142" stopIfTrue="1" operator="lessThan">
      <formula>1</formula>
    </cfRule>
  </conditionalFormatting>
  <conditionalFormatting sqref="I19">
    <cfRule type="cellIs" dxfId="212" priority="140" operator="lessThan">
      <formula>1</formula>
    </cfRule>
    <cfRule type="cellIs" dxfId="211" priority="141" operator="lessThan">
      <formula>1</formula>
    </cfRule>
  </conditionalFormatting>
  <conditionalFormatting sqref="I19">
    <cfRule type="cellIs" dxfId="210" priority="139" stopIfTrue="1" operator="equal">
      <formula>0</formula>
    </cfRule>
  </conditionalFormatting>
  <conditionalFormatting sqref="I19">
    <cfRule type="cellIs" dxfId="209" priority="138" operator="lessThan">
      <formula>1</formula>
    </cfRule>
  </conditionalFormatting>
  <conditionalFormatting sqref="I27">
    <cfRule type="cellIs" dxfId="208" priority="137" stopIfTrue="1" operator="lessThan">
      <formula>1</formula>
    </cfRule>
  </conditionalFormatting>
  <conditionalFormatting sqref="I27">
    <cfRule type="cellIs" dxfId="207" priority="135" operator="lessThan">
      <formula>1</formula>
    </cfRule>
    <cfRule type="cellIs" dxfId="206" priority="136" operator="lessThan">
      <formula>1</formula>
    </cfRule>
  </conditionalFormatting>
  <conditionalFormatting sqref="I10 I18:I20 I22:I28">
    <cfRule type="cellIs" dxfId="205" priority="134" stopIfTrue="1" operator="lessThan">
      <formula>1</formula>
    </cfRule>
  </conditionalFormatting>
  <conditionalFormatting sqref="I10 I18:I20 I22:I28">
    <cfRule type="cellIs" dxfId="204" priority="132" operator="lessThan">
      <formula>1</formula>
    </cfRule>
    <cfRule type="cellIs" dxfId="203" priority="133" operator="lessThan">
      <formula>1</formula>
    </cfRule>
  </conditionalFormatting>
  <conditionalFormatting sqref="I10 I18:I20 I22:I28">
    <cfRule type="cellIs" dxfId="202" priority="131" stopIfTrue="1" operator="equal">
      <formula>0</formula>
    </cfRule>
  </conditionalFormatting>
  <conditionalFormatting sqref="I10 I18:I20 I22:I28">
    <cfRule type="cellIs" dxfId="201" priority="130" operator="lessThan">
      <formula>1</formula>
    </cfRule>
  </conditionalFormatting>
  <conditionalFormatting sqref="I18">
    <cfRule type="cellIs" dxfId="200" priority="119" stopIfTrue="1" operator="lessThan">
      <formula>1</formula>
    </cfRule>
  </conditionalFormatting>
  <conditionalFormatting sqref="I18">
    <cfRule type="cellIs" dxfId="199" priority="117" operator="lessThan">
      <formula>1</formula>
    </cfRule>
    <cfRule type="cellIs" dxfId="198" priority="118" operator="lessThan">
      <formula>1</formula>
    </cfRule>
  </conditionalFormatting>
  <conditionalFormatting sqref="I18">
    <cfRule type="cellIs" dxfId="197" priority="116" stopIfTrue="1" operator="equal">
      <formula>0</formula>
    </cfRule>
  </conditionalFormatting>
  <conditionalFormatting sqref="I18">
    <cfRule type="cellIs" dxfId="196" priority="115" operator="lessThan">
      <formula>1</formula>
    </cfRule>
  </conditionalFormatting>
  <conditionalFormatting sqref="I19">
    <cfRule type="cellIs" dxfId="195" priority="114" stopIfTrue="1" operator="lessThan">
      <formula>1</formula>
    </cfRule>
  </conditionalFormatting>
  <conditionalFormatting sqref="I19">
    <cfRule type="cellIs" dxfId="194" priority="112" operator="lessThan">
      <formula>1</formula>
    </cfRule>
    <cfRule type="cellIs" dxfId="193" priority="113" operator="lessThan">
      <formula>1</formula>
    </cfRule>
  </conditionalFormatting>
  <conditionalFormatting sqref="I19">
    <cfRule type="cellIs" dxfId="192" priority="111" stopIfTrue="1" operator="equal">
      <formula>0</formula>
    </cfRule>
  </conditionalFormatting>
  <conditionalFormatting sqref="I19">
    <cfRule type="cellIs" dxfId="191" priority="110" operator="lessThan">
      <formula>1</formula>
    </cfRule>
  </conditionalFormatting>
  <conditionalFormatting sqref="I27">
    <cfRule type="cellIs" dxfId="190" priority="109" stopIfTrue="1" operator="lessThan">
      <formula>1</formula>
    </cfRule>
  </conditionalFormatting>
  <conditionalFormatting sqref="I27">
    <cfRule type="cellIs" dxfId="189" priority="107" operator="lessThan">
      <formula>1</formula>
    </cfRule>
    <cfRule type="cellIs" dxfId="188" priority="108" operator="lessThan">
      <formula>1</formula>
    </cfRule>
  </conditionalFormatting>
  <conditionalFormatting sqref="I11:I12">
    <cfRule type="cellIs" dxfId="187" priority="105" stopIfTrue="1" operator="lessThan">
      <formula>1</formula>
    </cfRule>
  </conditionalFormatting>
  <conditionalFormatting sqref="I11:I12">
    <cfRule type="cellIs" dxfId="186" priority="103" operator="lessThan">
      <formula>1</formula>
    </cfRule>
    <cfRule type="cellIs" dxfId="185" priority="104" operator="lessThan">
      <formula>1</formula>
    </cfRule>
  </conditionalFormatting>
  <conditionalFormatting sqref="I11:I12">
    <cfRule type="cellIs" dxfId="184" priority="102" stopIfTrue="1" operator="equal">
      <formula>0</formula>
    </cfRule>
  </conditionalFormatting>
  <conditionalFormatting sqref="I11:I12">
    <cfRule type="cellIs" dxfId="183" priority="101" operator="lessThan">
      <formula>1</formula>
    </cfRule>
  </conditionalFormatting>
  <conditionalFormatting sqref="I11">
    <cfRule type="cellIs" dxfId="182" priority="100" stopIfTrue="1" operator="lessThan">
      <formula>1</formula>
    </cfRule>
  </conditionalFormatting>
  <conditionalFormatting sqref="I11">
    <cfRule type="cellIs" dxfId="181" priority="98" operator="lessThan">
      <formula>1</formula>
    </cfRule>
    <cfRule type="cellIs" dxfId="180" priority="99" operator="lessThan">
      <formula>1</formula>
    </cfRule>
  </conditionalFormatting>
  <conditionalFormatting sqref="I11">
    <cfRule type="cellIs" dxfId="179" priority="97" stopIfTrue="1" operator="equal">
      <formula>0</formula>
    </cfRule>
  </conditionalFormatting>
  <conditionalFormatting sqref="I11">
    <cfRule type="cellIs" dxfId="178" priority="96" operator="lessThan">
      <formula>1</formula>
    </cfRule>
  </conditionalFormatting>
  <conditionalFormatting sqref="I12">
    <cfRule type="cellIs" dxfId="177" priority="95" stopIfTrue="1" operator="lessThan">
      <formula>1</formula>
    </cfRule>
  </conditionalFormatting>
  <conditionalFormatting sqref="I12">
    <cfRule type="cellIs" dxfId="176" priority="93" operator="lessThan">
      <formula>1</formula>
    </cfRule>
    <cfRule type="cellIs" dxfId="175" priority="94" operator="lessThan">
      <formula>1</formula>
    </cfRule>
  </conditionalFormatting>
  <conditionalFormatting sqref="I12">
    <cfRule type="cellIs" dxfId="174" priority="92" stopIfTrue="1" operator="equal">
      <formula>0</formula>
    </cfRule>
  </conditionalFormatting>
  <conditionalFormatting sqref="I12">
    <cfRule type="cellIs" dxfId="173" priority="91" operator="lessThan">
      <formula>1</formula>
    </cfRule>
  </conditionalFormatting>
  <conditionalFormatting sqref="I11:I12">
    <cfRule type="cellIs" dxfId="172" priority="90" stopIfTrue="1" operator="lessThan">
      <formula>1</formula>
    </cfRule>
  </conditionalFormatting>
  <conditionalFormatting sqref="I11:I12">
    <cfRule type="cellIs" dxfId="171" priority="88" operator="lessThan">
      <formula>1</formula>
    </cfRule>
    <cfRule type="cellIs" dxfId="170" priority="89" operator="lessThan">
      <formula>1</formula>
    </cfRule>
  </conditionalFormatting>
  <conditionalFormatting sqref="I11:I12">
    <cfRule type="cellIs" dxfId="169" priority="87" stopIfTrue="1" operator="equal">
      <formula>0</formula>
    </cfRule>
  </conditionalFormatting>
  <conditionalFormatting sqref="I11:I12">
    <cfRule type="cellIs" dxfId="168" priority="86" operator="lessThan">
      <formula>1</formula>
    </cfRule>
  </conditionalFormatting>
  <conditionalFormatting sqref="I11">
    <cfRule type="cellIs" dxfId="167" priority="85" stopIfTrue="1" operator="lessThan">
      <formula>1</formula>
    </cfRule>
  </conditionalFormatting>
  <conditionalFormatting sqref="I11">
    <cfRule type="cellIs" dxfId="166" priority="83" operator="lessThan">
      <formula>1</formula>
    </cfRule>
    <cfRule type="cellIs" dxfId="165" priority="84" operator="lessThan">
      <formula>1</formula>
    </cfRule>
  </conditionalFormatting>
  <conditionalFormatting sqref="I11">
    <cfRule type="cellIs" dxfId="164" priority="82" stopIfTrue="1" operator="equal">
      <formula>0</formula>
    </cfRule>
  </conditionalFormatting>
  <conditionalFormatting sqref="I11">
    <cfRule type="cellIs" dxfId="163" priority="81" operator="lessThan">
      <formula>1</formula>
    </cfRule>
  </conditionalFormatting>
  <conditionalFormatting sqref="I12">
    <cfRule type="cellIs" dxfId="162" priority="80" stopIfTrue="1" operator="lessThan">
      <formula>1</formula>
    </cfRule>
  </conditionalFormatting>
  <conditionalFormatting sqref="I12">
    <cfRule type="cellIs" dxfId="161" priority="78" operator="lessThan">
      <formula>1</formula>
    </cfRule>
    <cfRule type="cellIs" dxfId="160" priority="79" operator="lessThan">
      <formula>1</formula>
    </cfRule>
  </conditionalFormatting>
  <conditionalFormatting sqref="I12">
    <cfRule type="cellIs" dxfId="159" priority="77" stopIfTrue="1" operator="equal">
      <formula>0</formula>
    </cfRule>
  </conditionalFormatting>
  <conditionalFormatting sqref="I12">
    <cfRule type="cellIs" dxfId="158" priority="76" operator="lessThan">
      <formula>1</formula>
    </cfRule>
  </conditionalFormatting>
  <conditionalFormatting sqref="G11:H12">
    <cfRule type="cellIs" dxfId="157" priority="75" stopIfTrue="1" operator="lessThan">
      <formula>1</formula>
    </cfRule>
  </conditionalFormatting>
  <conditionalFormatting sqref="G11:H12">
    <cfRule type="cellIs" dxfId="156" priority="73" operator="lessThan">
      <formula>1</formula>
    </cfRule>
    <cfRule type="cellIs" dxfId="155" priority="74" operator="lessThan">
      <formula>1</formula>
    </cfRule>
  </conditionalFormatting>
  <conditionalFormatting sqref="G11:H12">
    <cfRule type="cellIs" dxfId="154" priority="72" stopIfTrue="1" operator="equal">
      <formula>0</formula>
    </cfRule>
  </conditionalFormatting>
  <conditionalFormatting sqref="G11:H12">
    <cfRule type="cellIs" dxfId="153" priority="71" operator="lessThan">
      <formula>1</formula>
    </cfRule>
  </conditionalFormatting>
  <conditionalFormatting sqref="G11">
    <cfRule type="cellIs" dxfId="152" priority="70" stopIfTrue="1" operator="equal">
      <formula>0</formula>
    </cfRule>
  </conditionalFormatting>
  <conditionalFormatting sqref="G11">
    <cfRule type="cellIs" dxfId="151" priority="68" operator="lessThan">
      <formula>1</formula>
    </cfRule>
    <cfRule type="cellIs" dxfId="150" priority="69" operator="lessThan">
      <formula>1</formula>
    </cfRule>
  </conditionalFormatting>
  <conditionalFormatting sqref="H11">
    <cfRule type="cellIs" dxfId="149" priority="67" operator="lessThan">
      <formula>1</formula>
    </cfRule>
  </conditionalFormatting>
  <conditionalFormatting sqref="G11:H12">
    <cfRule type="cellIs" dxfId="148" priority="66" stopIfTrue="1" operator="lessThan">
      <formula>1</formula>
    </cfRule>
  </conditionalFormatting>
  <conditionalFormatting sqref="G11:H12">
    <cfRule type="cellIs" dxfId="147" priority="64" operator="lessThan">
      <formula>1</formula>
    </cfRule>
    <cfRule type="cellIs" dxfId="146" priority="65" operator="lessThan">
      <formula>1</formula>
    </cfRule>
  </conditionalFormatting>
  <conditionalFormatting sqref="G11:H12">
    <cfRule type="cellIs" dxfId="145" priority="63" stopIfTrue="1" operator="equal">
      <formula>0</formula>
    </cfRule>
  </conditionalFormatting>
  <conditionalFormatting sqref="G11:H12">
    <cfRule type="cellIs" dxfId="144" priority="62" operator="lessThan">
      <formula>1</formula>
    </cfRule>
  </conditionalFormatting>
  <conditionalFormatting sqref="G11">
    <cfRule type="cellIs" dxfId="143" priority="61" stopIfTrue="1" operator="equal">
      <formula>0</formula>
    </cfRule>
  </conditionalFormatting>
  <conditionalFormatting sqref="G11">
    <cfRule type="cellIs" dxfId="142" priority="59" operator="lessThan">
      <formula>1</formula>
    </cfRule>
    <cfRule type="cellIs" dxfId="141" priority="60" operator="lessThan">
      <formula>1</formula>
    </cfRule>
  </conditionalFormatting>
  <conditionalFormatting sqref="H11">
    <cfRule type="cellIs" dxfId="140" priority="58" operator="lessThan">
      <formula>1</formula>
    </cfRule>
  </conditionalFormatting>
  <conditionalFormatting sqref="I13">
    <cfRule type="cellIs" dxfId="139" priority="57" stopIfTrue="1" operator="lessThan">
      <formula>1</formula>
    </cfRule>
  </conditionalFormatting>
  <conditionalFormatting sqref="I13">
    <cfRule type="cellIs" dxfId="138" priority="55" operator="lessThan">
      <formula>1</formula>
    </cfRule>
    <cfRule type="cellIs" dxfId="137" priority="56" operator="lessThan">
      <formula>1</formula>
    </cfRule>
  </conditionalFormatting>
  <conditionalFormatting sqref="I13">
    <cfRule type="cellIs" dxfId="136" priority="54" stopIfTrue="1" operator="equal">
      <formula>0</formula>
    </cfRule>
  </conditionalFormatting>
  <conditionalFormatting sqref="I13">
    <cfRule type="cellIs" dxfId="135" priority="53" operator="lessThan">
      <formula>1</formula>
    </cfRule>
  </conditionalFormatting>
  <conditionalFormatting sqref="I13">
    <cfRule type="cellIs" dxfId="134" priority="52" stopIfTrue="1" operator="lessThan">
      <formula>1</formula>
    </cfRule>
  </conditionalFormatting>
  <conditionalFormatting sqref="I13">
    <cfRule type="cellIs" dxfId="133" priority="50" operator="lessThan">
      <formula>1</formula>
    </cfRule>
    <cfRule type="cellIs" dxfId="132" priority="51" operator="lessThan">
      <formula>1</formula>
    </cfRule>
  </conditionalFormatting>
  <conditionalFormatting sqref="I13">
    <cfRule type="cellIs" dxfId="131" priority="49" stopIfTrue="1" operator="equal">
      <formula>0</formula>
    </cfRule>
  </conditionalFormatting>
  <conditionalFormatting sqref="I13">
    <cfRule type="cellIs" dxfId="130" priority="48" operator="lessThan">
      <formula>1</formula>
    </cfRule>
  </conditionalFormatting>
  <conditionalFormatting sqref="I14:I17">
    <cfRule type="cellIs" dxfId="129" priority="47" stopIfTrue="1" operator="lessThan">
      <formula>1</formula>
    </cfRule>
  </conditionalFormatting>
  <conditionalFormatting sqref="I14:I17">
    <cfRule type="cellIs" dxfId="128" priority="45" operator="lessThan">
      <formula>1</formula>
    </cfRule>
    <cfRule type="cellIs" dxfId="127" priority="46" operator="lessThan">
      <formula>1</formula>
    </cfRule>
  </conditionalFormatting>
  <conditionalFormatting sqref="I14:I17">
    <cfRule type="cellIs" dxfId="126" priority="44" stopIfTrue="1" operator="equal">
      <formula>0</formula>
    </cfRule>
  </conditionalFormatting>
  <conditionalFormatting sqref="I14:I17">
    <cfRule type="cellIs" dxfId="125" priority="43" operator="lessThan">
      <formula>1</formula>
    </cfRule>
  </conditionalFormatting>
  <conditionalFormatting sqref="I17">
    <cfRule type="cellIs" dxfId="124" priority="42" stopIfTrue="1" operator="lessThan">
      <formula>1</formula>
    </cfRule>
  </conditionalFormatting>
  <conditionalFormatting sqref="I17">
    <cfRule type="cellIs" dxfId="123" priority="40" operator="lessThan">
      <formula>1</formula>
    </cfRule>
    <cfRule type="cellIs" dxfId="122" priority="41" operator="lessThan">
      <formula>1</formula>
    </cfRule>
  </conditionalFormatting>
  <conditionalFormatting sqref="I14:I17">
    <cfRule type="cellIs" dxfId="121" priority="39" stopIfTrue="1" operator="lessThan">
      <formula>1</formula>
    </cfRule>
  </conditionalFormatting>
  <conditionalFormatting sqref="I14:I17">
    <cfRule type="cellIs" dxfId="120" priority="37" operator="lessThan">
      <formula>1</formula>
    </cfRule>
    <cfRule type="cellIs" dxfId="119" priority="38" operator="lessThan">
      <formula>1</formula>
    </cfRule>
  </conditionalFormatting>
  <conditionalFormatting sqref="I14:I17">
    <cfRule type="cellIs" dxfId="118" priority="36" stopIfTrue="1" operator="equal">
      <formula>0</formula>
    </cfRule>
  </conditionalFormatting>
  <conditionalFormatting sqref="I14:I17">
    <cfRule type="cellIs" dxfId="117" priority="35" operator="lessThan">
      <formula>1</formula>
    </cfRule>
  </conditionalFormatting>
  <conditionalFormatting sqref="I17">
    <cfRule type="cellIs" dxfId="116" priority="34" stopIfTrue="1" operator="lessThan">
      <formula>1</formula>
    </cfRule>
  </conditionalFormatting>
  <conditionalFormatting sqref="I17">
    <cfRule type="cellIs" dxfId="115" priority="32" operator="lessThan">
      <formula>1</formula>
    </cfRule>
    <cfRule type="cellIs" dxfId="114" priority="33" operator="lessThan">
      <formula>1</formula>
    </cfRule>
  </conditionalFormatting>
  <conditionalFormatting sqref="F21">
    <cfRule type="cellIs" dxfId="113" priority="31" operator="lessThan">
      <formula>0.1</formula>
    </cfRule>
  </conditionalFormatting>
  <conditionalFormatting sqref="G21:H21">
    <cfRule type="cellIs" dxfId="112" priority="30" stopIfTrue="1" operator="lessThan">
      <formula>1</formula>
    </cfRule>
  </conditionalFormatting>
  <conditionalFormatting sqref="G21:H21">
    <cfRule type="cellIs" dxfId="111" priority="28" operator="lessThan">
      <formula>1</formula>
    </cfRule>
    <cfRule type="cellIs" dxfId="110" priority="29" operator="lessThan">
      <formula>1</formula>
    </cfRule>
  </conditionalFormatting>
  <conditionalFormatting sqref="G21:H21">
    <cfRule type="cellIs" dxfId="109" priority="27" stopIfTrue="1" operator="equal">
      <formula>0</formula>
    </cfRule>
  </conditionalFormatting>
  <conditionalFormatting sqref="G21:H21">
    <cfRule type="cellIs" dxfId="108" priority="26" operator="lessThan">
      <formula>1</formula>
    </cfRule>
  </conditionalFormatting>
  <conditionalFormatting sqref="G21:H21">
    <cfRule type="cellIs" dxfId="107" priority="25" stopIfTrue="1" operator="lessThan">
      <formula>1</formula>
    </cfRule>
  </conditionalFormatting>
  <conditionalFormatting sqref="G21:H21">
    <cfRule type="cellIs" dxfId="106" priority="23" operator="lessThan">
      <formula>1</formula>
    </cfRule>
    <cfRule type="cellIs" dxfId="105" priority="24" operator="lessThan">
      <formula>1</formula>
    </cfRule>
  </conditionalFormatting>
  <conditionalFormatting sqref="G21:H21">
    <cfRule type="cellIs" dxfId="104" priority="22" stopIfTrue="1" operator="equal">
      <formula>0</formula>
    </cfRule>
  </conditionalFormatting>
  <conditionalFormatting sqref="G21:H21">
    <cfRule type="cellIs" dxfId="103" priority="21" operator="lessThan">
      <formula>1</formula>
    </cfRule>
  </conditionalFormatting>
  <conditionalFormatting sqref="I21">
    <cfRule type="cellIs" dxfId="102" priority="20" stopIfTrue="1" operator="lessThan">
      <formula>1</formula>
    </cfRule>
  </conditionalFormatting>
  <conditionalFormatting sqref="I21">
    <cfRule type="cellIs" dxfId="101" priority="18" operator="lessThan">
      <formula>1</formula>
    </cfRule>
    <cfRule type="cellIs" dxfId="100" priority="19" operator="lessThan">
      <formula>1</formula>
    </cfRule>
  </conditionalFormatting>
  <conditionalFormatting sqref="I21">
    <cfRule type="cellIs" dxfId="99" priority="17" stopIfTrue="1" operator="equal">
      <formula>0</formula>
    </cfRule>
  </conditionalFormatting>
  <conditionalFormatting sqref="I21">
    <cfRule type="cellIs" dxfId="98" priority="16" operator="lessThan">
      <formula>1</formula>
    </cfRule>
  </conditionalFormatting>
  <conditionalFormatting sqref="I21">
    <cfRule type="cellIs" dxfId="97" priority="15" stopIfTrue="1" operator="lessThan">
      <formula>1</formula>
    </cfRule>
  </conditionalFormatting>
  <conditionalFormatting sqref="I21">
    <cfRule type="cellIs" dxfId="96" priority="13" operator="lessThan">
      <formula>1</formula>
    </cfRule>
    <cfRule type="cellIs" dxfId="95" priority="14" operator="lessThan">
      <formula>1</formula>
    </cfRule>
  </conditionalFormatting>
  <conditionalFormatting sqref="I21">
    <cfRule type="cellIs" dxfId="94" priority="12" stopIfTrue="1" operator="equal">
      <formula>0</formula>
    </cfRule>
  </conditionalFormatting>
  <conditionalFormatting sqref="I21">
    <cfRule type="cellIs" dxfId="93" priority="11" operator="lessThan">
      <formula>1</formula>
    </cfRule>
  </conditionalFormatting>
  <conditionalFormatting sqref="I21">
    <cfRule type="cellIs" dxfId="92" priority="10" stopIfTrue="1" operator="lessThan">
      <formula>1</formula>
    </cfRule>
  </conditionalFormatting>
  <conditionalFormatting sqref="I21">
    <cfRule type="cellIs" dxfId="91" priority="8" operator="lessThan">
      <formula>1</formula>
    </cfRule>
    <cfRule type="cellIs" dxfId="90" priority="9" operator="lessThan">
      <formula>1</formula>
    </cfRule>
  </conditionalFormatting>
  <conditionalFormatting sqref="I21">
    <cfRule type="cellIs" dxfId="89" priority="7" stopIfTrue="1" operator="equal">
      <formula>0</formula>
    </cfRule>
  </conditionalFormatting>
  <conditionalFormatting sqref="I21">
    <cfRule type="cellIs" dxfId="88" priority="6" operator="lessThan">
      <formula>1</formula>
    </cfRule>
  </conditionalFormatting>
  <conditionalFormatting sqref="I21">
    <cfRule type="cellIs" dxfId="87" priority="5" stopIfTrue="1" operator="lessThan">
      <formula>1</formula>
    </cfRule>
  </conditionalFormatting>
  <conditionalFormatting sqref="I21">
    <cfRule type="cellIs" dxfId="86" priority="3" operator="lessThan">
      <formula>1</formula>
    </cfRule>
    <cfRule type="cellIs" dxfId="85" priority="4" operator="lessThan">
      <formula>1</formula>
    </cfRule>
  </conditionalFormatting>
  <conditionalFormatting sqref="I21">
    <cfRule type="cellIs" dxfId="84" priority="2" stopIfTrue="1" operator="equal">
      <formula>0</formula>
    </cfRule>
  </conditionalFormatting>
  <conditionalFormatting sqref="I21">
    <cfRule type="cellIs" dxfId="83" priority="1" operator="lessThan">
      <formula>1</formula>
    </cfRule>
  </conditionalFormatting>
  <pageMargins left="0.7" right="0.7" top="0.75" bottom="0.75" header="0.3" footer="0.3"/>
  <pageSetup paperSize="9" scale="28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AP50"/>
  <sheetViews>
    <sheetView topLeftCell="A3" zoomScale="75" zoomScaleNormal="75" workbookViewId="0">
      <selection activeCell="S40" sqref="S40"/>
    </sheetView>
  </sheetViews>
  <sheetFormatPr defaultRowHeight="15" x14ac:dyDescent="0.25"/>
  <cols>
    <col min="2" max="2" width="27" customWidth="1"/>
    <col min="3" max="3" width="13.28515625" customWidth="1"/>
    <col min="4" max="4" width="14.42578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710937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289" t="s">
        <v>164</v>
      </c>
      <c r="C5" s="67"/>
      <c r="D5" s="68"/>
      <c r="E5" s="68"/>
      <c r="F5" s="69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54</v>
      </c>
      <c r="C6" s="74"/>
      <c r="D6" s="75"/>
      <c r="E6" s="75"/>
      <c r="F6" s="76"/>
      <c r="G6" s="77"/>
      <c r="H6" s="79" t="s">
        <v>36</v>
      </c>
      <c r="I6" s="79"/>
      <c r="J6" s="78"/>
      <c r="K6" s="61" t="s">
        <v>57</v>
      </c>
      <c r="L6" s="42"/>
      <c r="M6" s="61" t="s">
        <v>58</v>
      </c>
      <c r="N6" s="62"/>
      <c r="O6" s="63" t="s">
        <v>61</v>
      </c>
      <c r="P6" s="64"/>
      <c r="Q6" s="63" t="s">
        <v>169</v>
      </c>
      <c r="R6" s="64"/>
      <c r="S6" s="63" t="s">
        <v>59</v>
      </c>
      <c r="T6" s="64"/>
      <c r="U6" s="63" t="s">
        <v>60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95">
        <v>38</v>
      </c>
      <c r="L7" s="96"/>
      <c r="M7" s="97">
        <v>38</v>
      </c>
      <c r="N7" s="98"/>
      <c r="O7" s="97">
        <v>33</v>
      </c>
      <c r="P7" s="99"/>
      <c r="Q7" s="97">
        <v>31</v>
      </c>
      <c r="R7" s="98"/>
      <c r="S7" s="100">
        <v>34</v>
      </c>
      <c r="T7" s="101"/>
      <c r="U7" s="100">
        <v>1</v>
      </c>
      <c r="V7" s="101"/>
      <c r="W7" s="102"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38</v>
      </c>
      <c r="AG7" s="14">
        <f>M7</f>
        <v>38</v>
      </c>
      <c r="AH7" s="14">
        <f>O7</f>
        <v>33</v>
      </c>
      <c r="AI7" s="14">
        <f>Q7</f>
        <v>31</v>
      </c>
      <c r="AJ7" s="14">
        <f>S7</f>
        <v>34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4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32</v>
      </c>
      <c r="H9" s="49" t="s">
        <v>33</v>
      </c>
      <c r="I9" s="49" t="s">
        <v>34</v>
      </c>
      <c r="J9" s="51" t="s">
        <v>27</v>
      </c>
      <c r="K9" s="52"/>
      <c r="L9" s="53"/>
      <c r="M9" s="54"/>
      <c r="N9" s="55"/>
      <c r="O9" s="54">
        <v>38</v>
      </c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352" t="s">
        <v>144</v>
      </c>
      <c r="C10" s="130">
        <v>50908</v>
      </c>
      <c r="D10" s="353" t="s">
        <v>69</v>
      </c>
      <c r="E10" s="130"/>
      <c r="F10" s="29">
        <f t="shared" ref="F10:F45" si="0">SUM(L10+N10+P10+R10+T10+V10+X10+Z10)</f>
        <v>0</v>
      </c>
      <c r="G10" s="30">
        <f t="shared" ref="G10:G45" si="1">LARGE(AF10:AM10,1)+LARGE(AF10:AM10,2)+LARGE(AF10:AM10,3)+LARGE(AF10:AM10,4)+LARGE(AF10:AM10,5)</f>
        <v>0</v>
      </c>
      <c r="H10" s="31">
        <f t="shared" ref="H10:H45" si="2">IF(G10=0,,RANK(G10,$G$10:$G$69))</f>
        <v>0</v>
      </c>
      <c r="I10" s="107">
        <f t="shared" ref="I10:I45" si="3">AN10</f>
        <v>0</v>
      </c>
      <c r="J10" s="106">
        <f t="shared" ref="J10:J45" si="4">AO10</f>
        <v>0</v>
      </c>
      <c r="K10" s="81"/>
      <c r="L10" s="82">
        <f t="shared" ref="L10:L45" si="5">AF10</f>
        <v>0</v>
      </c>
      <c r="M10" s="83"/>
      <c r="N10" s="84">
        <f t="shared" ref="N10:N45" si="6">AG10</f>
        <v>0</v>
      </c>
      <c r="O10" s="83"/>
      <c r="P10" s="84">
        <f t="shared" ref="P10:P45" si="7">AH10</f>
        <v>0</v>
      </c>
      <c r="Q10" s="83"/>
      <c r="R10" s="84">
        <f>AI10</f>
        <v>0</v>
      </c>
      <c r="S10" s="83"/>
      <c r="T10" s="84">
        <f>AJ10</f>
        <v>0</v>
      </c>
      <c r="U10" s="83"/>
      <c r="V10" s="84">
        <f>AK10</f>
        <v>0</v>
      </c>
      <c r="W10" s="83"/>
      <c r="X10" s="85">
        <f>AL10</f>
        <v>0</v>
      </c>
      <c r="Y10" s="86"/>
      <c r="Z10" s="87">
        <f>AM10</f>
        <v>0</v>
      </c>
      <c r="AA10" s="32"/>
      <c r="AB10" s="33"/>
      <c r="AC10" s="202" t="str">
        <f t="shared" ref="AC10:AE31" si="8">B10</f>
        <v>ALEXANDER.R</v>
      </c>
      <c r="AD10" s="203">
        <f t="shared" si="8"/>
        <v>50908</v>
      </c>
      <c r="AE10" s="204" t="str">
        <f t="shared" si="8"/>
        <v>TONDU</v>
      </c>
      <c r="AF10" s="34">
        <f>(K10*100)/$AF$7</f>
        <v>0</v>
      </c>
      <c r="AG10" s="34">
        <f>(M10*100)/$AG$7</f>
        <v>0</v>
      </c>
      <c r="AH10" s="34">
        <f>(O10*100)/$AH$7</f>
        <v>0</v>
      </c>
      <c r="AI10" s="34">
        <f>(Q10*100)/$AI$7</f>
        <v>0</v>
      </c>
      <c r="AJ10" s="34">
        <f>(S10*100)/$AJ$7</f>
        <v>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0</v>
      </c>
      <c r="AO10" s="35">
        <f t="shared" ref="AO10:AO42" si="9">IF(ISERR(SUM(AF10:AM10)/AN10),0,SUM(AF10:AM10)/AN10)</f>
        <v>0</v>
      </c>
      <c r="AP10" s="33"/>
    </row>
    <row r="11" spans="2:42" ht="18" x14ac:dyDescent="0.25">
      <c r="B11" s="164" t="s">
        <v>145</v>
      </c>
      <c r="C11" s="132">
        <v>50907</v>
      </c>
      <c r="D11" s="152" t="s">
        <v>69</v>
      </c>
      <c r="E11" s="134"/>
      <c r="F11" s="29">
        <f t="shared" si="0"/>
        <v>0</v>
      </c>
      <c r="G11" s="30">
        <f t="shared" si="1"/>
        <v>0</v>
      </c>
      <c r="H11" s="31">
        <f t="shared" si="2"/>
        <v>0</v>
      </c>
      <c r="I11" s="108">
        <f t="shared" si="3"/>
        <v>0</v>
      </c>
      <c r="J11" s="106">
        <f t="shared" si="4"/>
        <v>0</v>
      </c>
      <c r="K11" s="88"/>
      <c r="L11" s="82">
        <f t="shared" si="5"/>
        <v>0</v>
      </c>
      <c r="M11" s="89"/>
      <c r="N11" s="90">
        <f t="shared" si="6"/>
        <v>0</v>
      </c>
      <c r="O11" s="89"/>
      <c r="P11" s="90">
        <f t="shared" si="7"/>
        <v>0</v>
      </c>
      <c r="Q11" s="89"/>
      <c r="R11" s="90">
        <f t="shared" ref="R11:R42" si="10">AI11</f>
        <v>0</v>
      </c>
      <c r="S11" s="89"/>
      <c r="T11" s="90">
        <f t="shared" ref="T11:T42" si="11">AJ11</f>
        <v>0</v>
      </c>
      <c r="U11" s="89"/>
      <c r="V11" s="90">
        <f t="shared" ref="V11:V42" si="12">AK11</f>
        <v>0</v>
      </c>
      <c r="W11" s="89"/>
      <c r="X11" s="91">
        <f t="shared" ref="X11:X42" si="13">AL11</f>
        <v>0</v>
      </c>
      <c r="Y11" s="92"/>
      <c r="Z11" s="87">
        <f t="shared" ref="Z11:Z42" si="14">AM11</f>
        <v>0</v>
      </c>
      <c r="AA11" s="32"/>
      <c r="AB11" s="33"/>
      <c r="AC11" s="202" t="str">
        <f t="shared" si="8"/>
        <v>ALEXANDER.RACHAEL</v>
      </c>
      <c r="AD11" s="203">
        <f t="shared" si="8"/>
        <v>50907</v>
      </c>
      <c r="AE11" s="204" t="str">
        <f t="shared" si="8"/>
        <v>TONDU</v>
      </c>
      <c r="AF11" s="34">
        <f t="shared" ref="AF11:AF42" si="15">(K11*100)/$AF$7</f>
        <v>0</v>
      </c>
      <c r="AG11" s="34">
        <f t="shared" ref="AG11:AG42" si="16">(M11*100)/$AG$7</f>
        <v>0</v>
      </c>
      <c r="AH11" s="34">
        <f t="shared" ref="AH11:AH42" si="17">(O11*100)/$AH$7</f>
        <v>0</v>
      </c>
      <c r="AI11" s="34">
        <f t="shared" ref="AI11:AI42" si="18">(Q11*100)/$AI$7</f>
        <v>0</v>
      </c>
      <c r="AJ11" s="34">
        <f t="shared" ref="AJ11:AJ42" si="19">(S11*100)/$AJ$7</f>
        <v>0</v>
      </c>
      <c r="AK11" s="34">
        <f t="shared" ref="AK11:AK42" si="20">(U11*100)/$AK$7</f>
        <v>0</v>
      </c>
      <c r="AL11" s="34">
        <f t="shared" ref="AL11:AL42" si="21">(W11*100)/$AL$7</f>
        <v>0</v>
      </c>
      <c r="AM11" s="34">
        <f t="shared" ref="AM11:AM42" si="22">(Y11*100)/$AM$7</f>
        <v>0</v>
      </c>
      <c r="AN11" s="8">
        <f t="shared" ref="AN11:AN42" si="23">COUNTIF(AF11:AM11,"&gt;0")</f>
        <v>0</v>
      </c>
      <c r="AO11" s="35">
        <f t="shared" si="9"/>
        <v>0</v>
      </c>
      <c r="AP11" s="33"/>
    </row>
    <row r="12" spans="2:42" ht="18" x14ac:dyDescent="0.25">
      <c r="B12" s="141" t="s">
        <v>64</v>
      </c>
      <c r="C12" s="132">
        <v>50023</v>
      </c>
      <c r="D12" s="152" t="s">
        <v>48</v>
      </c>
      <c r="E12" s="133"/>
      <c r="F12" s="29">
        <f t="shared" si="0"/>
        <v>87.878787878787875</v>
      </c>
      <c r="G12" s="30">
        <f t="shared" si="1"/>
        <v>87.878787878787875</v>
      </c>
      <c r="H12" s="31">
        <f t="shared" si="2"/>
        <v>11</v>
      </c>
      <c r="I12" s="108">
        <f t="shared" si="3"/>
        <v>1</v>
      </c>
      <c r="J12" s="106">
        <f t="shared" si="4"/>
        <v>87.878787878787875</v>
      </c>
      <c r="K12" s="88"/>
      <c r="L12" s="82">
        <f t="shared" si="5"/>
        <v>0</v>
      </c>
      <c r="M12" s="89"/>
      <c r="N12" s="90">
        <f t="shared" si="6"/>
        <v>0</v>
      </c>
      <c r="O12" s="89">
        <v>29</v>
      </c>
      <c r="P12" s="90">
        <f t="shared" si="7"/>
        <v>87.878787878787875</v>
      </c>
      <c r="Q12" s="89"/>
      <c r="R12" s="90">
        <f t="shared" si="10"/>
        <v>0</v>
      </c>
      <c r="S12" s="89"/>
      <c r="T12" s="90">
        <f t="shared" si="11"/>
        <v>0</v>
      </c>
      <c r="U12" s="89"/>
      <c r="V12" s="90">
        <f t="shared" si="12"/>
        <v>0</v>
      </c>
      <c r="W12" s="89"/>
      <c r="X12" s="91">
        <f t="shared" si="13"/>
        <v>0</v>
      </c>
      <c r="Y12" s="92"/>
      <c r="Z12" s="87">
        <f t="shared" si="14"/>
        <v>0</v>
      </c>
      <c r="AA12" s="4"/>
      <c r="AB12" s="33"/>
      <c r="AC12" s="202" t="str">
        <f t="shared" si="8"/>
        <v>BEAUGIE.R</v>
      </c>
      <c r="AD12" s="203">
        <f t="shared" si="8"/>
        <v>50023</v>
      </c>
      <c r="AE12" s="204" t="str">
        <f t="shared" si="8"/>
        <v>QUARRY</v>
      </c>
      <c r="AF12" s="34">
        <f t="shared" si="15"/>
        <v>0</v>
      </c>
      <c r="AG12" s="34">
        <f t="shared" si="16"/>
        <v>0</v>
      </c>
      <c r="AH12" s="34">
        <f t="shared" si="17"/>
        <v>87.878787878787875</v>
      </c>
      <c r="AI12" s="34">
        <f t="shared" si="18"/>
        <v>0</v>
      </c>
      <c r="AJ12" s="34">
        <f t="shared" si="19"/>
        <v>0</v>
      </c>
      <c r="AK12" s="34">
        <f t="shared" si="20"/>
        <v>0</v>
      </c>
      <c r="AL12" s="34">
        <f t="shared" si="21"/>
        <v>0</v>
      </c>
      <c r="AM12" s="34">
        <f t="shared" si="22"/>
        <v>0</v>
      </c>
      <c r="AN12" s="8">
        <f t="shared" si="23"/>
        <v>1</v>
      </c>
      <c r="AO12" s="35">
        <f t="shared" si="9"/>
        <v>87.878787878787875</v>
      </c>
      <c r="AP12" s="33"/>
    </row>
    <row r="13" spans="2:42" ht="18" x14ac:dyDescent="0.25">
      <c r="B13" s="169" t="s">
        <v>139</v>
      </c>
      <c r="C13" s="134">
        <v>50526</v>
      </c>
      <c r="D13" s="350" t="s">
        <v>69</v>
      </c>
      <c r="E13" s="134"/>
      <c r="F13" s="29">
        <f t="shared" si="0"/>
        <v>76.470588235294116</v>
      </c>
      <c r="G13" s="30">
        <f t="shared" si="1"/>
        <v>76.470588235294116</v>
      </c>
      <c r="H13" s="31">
        <f t="shared" si="2"/>
        <v>13</v>
      </c>
      <c r="I13" s="108">
        <f t="shared" si="3"/>
        <v>1</v>
      </c>
      <c r="J13" s="106">
        <f t="shared" si="4"/>
        <v>76.470588235294116</v>
      </c>
      <c r="K13" s="88"/>
      <c r="L13" s="82">
        <f t="shared" si="5"/>
        <v>0</v>
      </c>
      <c r="M13" s="89"/>
      <c r="N13" s="90">
        <f t="shared" si="6"/>
        <v>0</v>
      </c>
      <c r="O13" s="89"/>
      <c r="P13" s="90">
        <f t="shared" si="7"/>
        <v>0</v>
      </c>
      <c r="Q13" s="89"/>
      <c r="R13" s="90">
        <f t="shared" si="10"/>
        <v>0</v>
      </c>
      <c r="S13" s="89">
        <v>26</v>
      </c>
      <c r="T13" s="90">
        <f t="shared" si="11"/>
        <v>76.470588235294116</v>
      </c>
      <c r="U13" s="89"/>
      <c r="V13" s="90">
        <f t="shared" si="12"/>
        <v>0</v>
      </c>
      <c r="W13" s="89"/>
      <c r="X13" s="91">
        <f t="shared" si="13"/>
        <v>0</v>
      </c>
      <c r="Y13" s="92"/>
      <c r="Z13" s="87">
        <f t="shared" si="14"/>
        <v>0</v>
      </c>
      <c r="AA13" s="32"/>
      <c r="AB13" s="33"/>
      <c r="AC13" s="202" t="str">
        <f t="shared" si="8"/>
        <v>BENDON.D</v>
      </c>
      <c r="AD13" s="203">
        <f t="shared" si="8"/>
        <v>50526</v>
      </c>
      <c r="AE13" s="204" t="str">
        <f t="shared" si="8"/>
        <v>TONDU</v>
      </c>
      <c r="AF13" s="34">
        <f t="shared" si="15"/>
        <v>0</v>
      </c>
      <c r="AG13" s="34">
        <f t="shared" si="16"/>
        <v>0</v>
      </c>
      <c r="AH13" s="34">
        <f t="shared" si="17"/>
        <v>0</v>
      </c>
      <c r="AI13" s="34">
        <f t="shared" si="18"/>
        <v>0</v>
      </c>
      <c r="AJ13" s="34">
        <f t="shared" si="19"/>
        <v>76.470588235294116</v>
      </c>
      <c r="AK13" s="34">
        <f t="shared" si="20"/>
        <v>0</v>
      </c>
      <c r="AL13" s="34">
        <f t="shared" si="21"/>
        <v>0</v>
      </c>
      <c r="AM13" s="34">
        <f t="shared" si="22"/>
        <v>0</v>
      </c>
      <c r="AN13" s="8">
        <f t="shared" si="23"/>
        <v>1</v>
      </c>
      <c r="AO13" s="35">
        <f t="shared" si="9"/>
        <v>76.470588235294116</v>
      </c>
      <c r="AP13" s="33"/>
    </row>
    <row r="14" spans="2:42" ht="18" x14ac:dyDescent="0.25">
      <c r="B14" s="164" t="s">
        <v>146</v>
      </c>
      <c r="C14" s="134">
        <v>50898</v>
      </c>
      <c r="D14" s="145" t="s">
        <v>69</v>
      </c>
      <c r="E14" s="134"/>
      <c r="F14" s="29">
        <f t="shared" si="0"/>
        <v>32.352941176470587</v>
      </c>
      <c r="G14" s="30">
        <f t="shared" si="1"/>
        <v>32.352941176470587</v>
      </c>
      <c r="H14" s="31">
        <f t="shared" si="2"/>
        <v>16</v>
      </c>
      <c r="I14" s="108">
        <f t="shared" si="3"/>
        <v>1</v>
      </c>
      <c r="J14" s="106">
        <f t="shared" si="4"/>
        <v>32.352941176470587</v>
      </c>
      <c r="K14" s="88"/>
      <c r="L14" s="82">
        <f t="shared" si="5"/>
        <v>0</v>
      </c>
      <c r="M14" s="89"/>
      <c r="N14" s="90">
        <f t="shared" si="6"/>
        <v>0</v>
      </c>
      <c r="O14" s="89"/>
      <c r="P14" s="90">
        <f t="shared" si="7"/>
        <v>0</v>
      </c>
      <c r="Q14" s="89"/>
      <c r="R14" s="90">
        <f t="shared" si="10"/>
        <v>0</v>
      </c>
      <c r="S14" s="89">
        <v>11</v>
      </c>
      <c r="T14" s="90">
        <f t="shared" si="11"/>
        <v>32.352941176470587</v>
      </c>
      <c r="U14" s="89"/>
      <c r="V14" s="90">
        <f t="shared" si="12"/>
        <v>0</v>
      </c>
      <c r="W14" s="89"/>
      <c r="X14" s="91">
        <f t="shared" si="13"/>
        <v>0</v>
      </c>
      <c r="Y14" s="92"/>
      <c r="Z14" s="87">
        <f t="shared" si="14"/>
        <v>0</v>
      </c>
      <c r="AA14" s="32"/>
      <c r="AB14" s="33"/>
      <c r="AC14" s="202" t="str">
        <f t="shared" si="8"/>
        <v>BENDON.G</v>
      </c>
      <c r="AD14" s="203">
        <f t="shared" si="8"/>
        <v>50898</v>
      </c>
      <c r="AE14" s="204" t="str">
        <f t="shared" si="8"/>
        <v>TONDU</v>
      </c>
      <c r="AF14" s="34">
        <f t="shared" si="15"/>
        <v>0</v>
      </c>
      <c r="AG14" s="34">
        <f t="shared" si="16"/>
        <v>0</v>
      </c>
      <c r="AH14" s="34">
        <f t="shared" si="17"/>
        <v>0</v>
      </c>
      <c r="AI14" s="34">
        <f t="shared" si="18"/>
        <v>0</v>
      </c>
      <c r="AJ14" s="34">
        <f t="shared" si="19"/>
        <v>32.352941176470587</v>
      </c>
      <c r="AK14" s="34">
        <f t="shared" si="20"/>
        <v>0</v>
      </c>
      <c r="AL14" s="34">
        <f t="shared" si="21"/>
        <v>0</v>
      </c>
      <c r="AM14" s="34">
        <f t="shared" si="22"/>
        <v>0</v>
      </c>
      <c r="AN14" s="8">
        <f t="shared" si="23"/>
        <v>1</v>
      </c>
      <c r="AO14" s="35">
        <f t="shared" si="9"/>
        <v>32.352941176470587</v>
      </c>
      <c r="AP14" s="33"/>
    </row>
    <row r="15" spans="2:42" ht="18" x14ac:dyDescent="0.25">
      <c r="B15" s="165" t="s">
        <v>147</v>
      </c>
      <c r="C15" s="142">
        <v>50992</v>
      </c>
      <c r="D15" s="168" t="s">
        <v>81</v>
      </c>
      <c r="E15" s="134"/>
      <c r="F15" s="29">
        <f t="shared" si="0"/>
        <v>0</v>
      </c>
      <c r="G15" s="30">
        <f t="shared" si="1"/>
        <v>0</v>
      </c>
      <c r="H15" s="31">
        <f t="shared" si="2"/>
        <v>0</v>
      </c>
      <c r="I15" s="108">
        <f t="shared" si="3"/>
        <v>0</v>
      </c>
      <c r="J15" s="106">
        <f t="shared" si="4"/>
        <v>0</v>
      </c>
      <c r="K15" s="88"/>
      <c r="L15" s="82">
        <f t="shared" si="5"/>
        <v>0</v>
      </c>
      <c r="M15" s="89"/>
      <c r="N15" s="90">
        <f t="shared" si="6"/>
        <v>0</v>
      </c>
      <c r="O15" s="89"/>
      <c r="P15" s="90">
        <f t="shared" si="7"/>
        <v>0</v>
      </c>
      <c r="Q15" s="89"/>
      <c r="R15" s="90">
        <f t="shared" si="10"/>
        <v>0</v>
      </c>
      <c r="S15" s="89"/>
      <c r="T15" s="90">
        <f t="shared" si="11"/>
        <v>0</v>
      </c>
      <c r="U15" s="89"/>
      <c r="V15" s="90">
        <f t="shared" si="12"/>
        <v>0</v>
      </c>
      <c r="W15" s="89"/>
      <c r="X15" s="91">
        <f t="shared" si="13"/>
        <v>0</v>
      </c>
      <c r="Y15" s="92"/>
      <c r="Z15" s="87">
        <f t="shared" si="14"/>
        <v>0</v>
      </c>
      <c r="AA15" s="32"/>
      <c r="AB15" s="33"/>
      <c r="AC15" s="202" t="str">
        <f t="shared" si="8"/>
        <v>BENNETT.J</v>
      </c>
      <c r="AD15" s="203">
        <f t="shared" si="8"/>
        <v>50992</v>
      </c>
      <c r="AE15" s="204" t="str">
        <f t="shared" si="8"/>
        <v>CASTLETON</v>
      </c>
      <c r="AF15" s="34">
        <f t="shared" si="15"/>
        <v>0</v>
      </c>
      <c r="AG15" s="34">
        <f t="shared" si="16"/>
        <v>0</v>
      </c>
      <c r="AH15" s="34">
        <f t="shared" si="17"/>
        <v>0</v>
      </c>
      <c r="AI15" s="34">
        <f t="shared" si="18"/>
        <v>0</v>
      </c>
      <c r="AJ15" s="34">
        <f t="shared" si="19"/>
        <v>0</v>
      </c>
      <c r="AK15" s="34">
        <f t="shared" si="20"/>
        <v>0</v>
      </c>
      <c r="AL15" s="34">
        <f t="shared" si="21"/>
        <v>0</v>
      </c>
      <c r="AM15" s="34">
        <f t="shared" si="22"/>
        <v>0</v>
      </c>
      <c r="AN15" s="8">
        <f t="shared" si="23"/>
        <v>0</v>
      </c>
      <c r="AO15" s="35">
        <f t="shared" si="9"/>
        <v>0</v>
      </c>
      <c r="AP15" s="33"/>
    </row>
    <row r="16" spans="2:42" ht="18" x14ac:dyDescent="0.25">
      <c r="B16" s="169" t="s">
        <v>120</v>
      </c>
      <c r="C16" s="134">
        <v>50294</v>
      </c>
      <c r="D16" s="350" t="s">
        <v>87</v>
      </c>
      <c r="E16" s="134"/>
      <c r="F16" s="29">
        <f t="shared" si="0"/>
        <v>157.33652312599679</v>
      </c>
      <c r="G16" s="30">
        <f t="shared" si="1"/>
        <v>157.33652312599679</v>
      </c>
      <c r="H16" s="31">
        <f t="shared" si="2"/>
        <v>8</v>
      </c>
      <c r="I16" s="108">
        <f t="shared" si="3"/>
        <v>2</v>
      </c>
      <c r="J16" s="106">
        <f t="shared" si="4"/>
        <v>78.668261562998396</v>
      </c>
      <c r="K16" s="88"/>
      <c r="L16" s="82">
        <f t="shared" si="5"/>
        <v>0</v>
      </c>
      <c r="M16" s="89">
        <v>31</v>
      </c>
      <c r="N16" s="90">
        <f t="shared" si="6"/>
        <v>81.578947368421055</v>
      </c>
      <c r="O16" s="89">
        <v>25</v>
      </c>
      <c r="P16" s="90">
        <f t="shared" si="7"/>
        <v>75.757575757575751</v>
      </c>
      <c r="Q16" s="89"/>
      <c r="R16" s="90">
        <f t="shared" si="10"/>
        <v>0</v>
      </c>
      <c r="S16" s="89"/>
      <c r="T16" s="90">
        <f t="shared" si="11"/>
        <v>0</v>
      </c>
      <c r="U16" s="89"/>
      <c r="V16" s="90">
        <f t="shared" si="12"/>
        <v>0</v>
      </c>
      <c r="W16" s="89"/>
      <c r="X16" s="91">
        <f t="shared" si="13"/>
        <v>0</v>
      </c>
      <c r="Y16" s="92"/>
      <c r="Z16" s="87">
        <f t="shared" si="14"/>
        <v>0</v>
      </c>
      <c r="AA16" s="32"/>
      <c r="AB16" s="33"/>
      <c r="AC16" s="202" t="str">
        <f t="shared" si="8"/>
        <v>BOWEN.V</v>
      </c>
      <c r="AD16" s="203">
        <f t="shared" si="8"/>
        <v>50294</v>
      </c>
      <c r="AE16" s="204" t="str">
        <f t="shared" si="8"/>
        <v>B/GWENT</v>
      </c>
      <c r="AF16" s="34">
        <f t="shared" si="15"/>
        <v>0</v>
      </c>
      <c r="AG16" s="34">
        <f t="shared" si="16"/>
        <v>81.578947368421055</v>
      </c>
      <c r="AH16" s="34">
        <f t="shared" si="17"/>
        <v>75.757575757575751</v>
      </c>
      <c r="AI16" s="34">
        <f t="shared" si="18"/>
        <v>0</v>
      </c>
      <c r="AJ16" s="34">
        <f t="shared" si="19"/>
        <v>0</v>
      </c>
      <c r="AK16" s="34">
        <f t="shared" si="20"/>
        <v>0</v>
      </c>
      <c r="AL16" s="34">
        <f t="shared" si="21"/>
        <v>0</v>
      </c>
      <c r="AM16" s="34">
        <f t="shared" si="22"/>
        <v>0</v>
      </c>
      <c r="AN16" s="8">
        <f t="shared" si="23"/>
        <v>2</v>
      </c>
      <c r="AO16" s="35">
        <f t="shared" si="9"/>
        <v>78.668261562998396</v>
      </c>
      <c r="AP16" s="33"/>
    </row>
    <row r="17" spans="2:42" ht="18" x14ac:dyDescent="0.25">
      <c r="B17" s="164" t="s">
        <v>121</v>
      </c>
      <c r="C17" s="134">
        <v>50925</v>
      </c>
      <c r="D17" s="145"/>
      <c r="E17" s="134"/>
      <c r="F17" s="29">
        <f t="shared" si="0"/>
        <v>0</v>
      </c>
      <c r="G17" s="30">
        <f t="shared" si="1"/>
        <v>0</v>
      </c>
      <c r="H17" s="31">
        <f t="shared" si="2"/>
        <v>0</v>
      </c>
      <c r="I17" s="108">
        <f t="shared" si="3"/>
        <v>0</v>
      </c>
      <c r="J17" s="106">
        <f t="shared" si="4"/>
        <v>0</v>
      </c>
      <c r="K17" s="88"/>
      <c r="L17" s="82">
        <f t="shared" si="5"/>
        <v>0</v>
      </c>
      <c r="M17" s="89"/>
      <c r="N17" s="90">
        <f t="shared" si="6"/>
        <v>0</v>
      </c>
      <c r="O17" s="89"/>
      <c r="P17" s="90">
        <f t="shared" si="7"/>
        <v>0</v>
      </c>
      <c r="Q17" s="89"/>
      <c r="R17" s="90">
        <f t="shared" si="10"/>
        <v>0</v>
      </c>
      <c r="S17" s="89"/>
      <c r="T17" s="90">
        <f t="shared" si="11"/>
        <v>0</v>
      </c>
      <c r="U17" s="89"/>
      <c r="V17" s="90">
        <f t="shared" si="12"/>
        <v>0</v>
      </c>
      <c r="W17" s="89"/>
      <c r="X17" s="91">
        <f t="shared" si="13"/>
        <v>0</v>
      </c>
      <c r="Y17" s="92"/>
      <c r="Z17" s="87">
        <f t="shared" si="14"/>
        <v>0</v>
      </c>
      <c r="AA17" s="32"/>
      <c r="AB17" s="33"/>
      <c r="AC17" s="202" t="str">
        <f t="shared" si="8"/>
        <v>BURFORD.A</v>
      </c>
      <c r="AD17" s="203">
        <f t="shared" si="8"/>
        <v>50925</v>
      </c>
      <c r="AE17" s="204">
        <f t="shared" si="8"/>
        <v>0</v>
      </c>
      <c r="AF17" s="34">
        <f t="shared" si="15"/>
        <v>0</v>
      </c>
      <c r="AG17" s="34">
        <f t="shared" si="16"/>
        <v>0</v>
      </c>
      <c r="AH17" s="34">
        <f t="shared" si="17"/>
        <v>0</v>
      </c>
      <c r="AI17" s="34">
        <f t="shared" si="18"/>
        <v>0</v>
      </c>
      <c r="AJ17" s="34">
        <f t="shared" si="19"/>
        <v>0</v>
      </c>
      <c r="AK17" s="34">
        <f t="shared" si="20"/>
        <v>0</v>
      </c>
      <c r="AL17" s="34">
        <f t="shared" si="21"/>
        <v>0</v>
      </c>
      <c r="AM17" s="34">
        <f t="shared" si="22"/>
        <v>0</v>
      </c>
      <c r="AN17" s="8">
        <f t="shared" si="23"/>
        <v>0</v>
      </c>
      <c r="AO17" s="35">
        <f t="shared" si="9"/>
        <v>0</v>
      </c>
      <c r="AP17" s="33"/>
    </row>
    <row r="18" spans="2:42" ht="18" x14ac:dyDescent="0.25">
      <c r="B18" s="164" t="s">
        <v>148</v>
      </c>
      <c r="C18" s="134"/>
      <c r="D18" s="145" t="s">
        <v>48</v>
      </c>
      <c r="E18" s="134"/>
      <c r="F18" s="29">
        <f t="shared" si="0"/>
        <v>0</v>
      </c>
      <c r="G18" s="30">
        <f t="shared" si="1"/>
        <v>0</v>
      </c>
      <c r="H18" s="31">
        <f t="shared" si="2"/>
        <v>0</v>
      </c>
      <c r="I18" s="108">
        <f t="shared" si="3"/>
        <v>0</v>
      </c>
      <c r="J18" s="106">
        <f t="shared" si="4"/>
        <v>0</v>
      </c>
      <c r="K18" s="88"/>
      <c r="L18" s="82">
        <f t="shared" si="5"/>
        <v>0</v>
      </c>
      <c r="M18" s="89"/>
      <c r="N18" s="90">
        <f t="shared" si="6"/>
        <v>0</v>
      </c>
      <c r="O18" s="89"/>
      <c r="P18" s="90">
        <f t="shared" si="7"/>
        <v>0</v>
      </c>
      <c r="Q18" s="89"/>
      <c r="R18" s="90">
        <f t="shared" si="10"/>
        <v>0</v>
      </c>
      <c r="S18" s="89"/>
      <c r="T18" s="90">
        <f t="shared" si="11"/>
        <v>0</v>
      </c>
      <c r="U18" s="89"/>
      <c r="V18" s="90">
        <f t="shared" si="12"/>
        <v>0</v>
      </c>
      <c r="W18" s="89"/>
      <c r="X18" s="91">
        <f t="shared" si="13"/>
        <v>0</v>
      </c>
      <c r="Y18" s="92"/>
      <c r="Z18" s="87">
        <f t="shared" si="14"/>
        <v>0</v>
      </c>
      <c r="AA18" s="32"/>
      <c r="AB18" s="33"/>
      <c r="AC18" s="202" t="str">
        <f t="shared" si="8"/>
        <v>BURGESS.A</v>
      </c>
      <c r="AD18" s="203">
        <f t="shared" si="8"/>
        <v>0</v>
      </c>
      <c r="AE18" s="204" t="str">
        <f t="shared" si="8"/>
        <v>QUARRY</v>
      </c>
      <c r="AF18" s="34">
        <f t="shared" si="15"/>
        <v>0</v>
      </c>
      <c r="AG18" s="34">
        <f t="shared" si="16"/>
        <v>0</v>
      </c>
      <c r="AH18" s="34">
        <f t="shared" si="17"/>
        <v>0</v>
      </c>
      <c r="AI18" s="34">
        <f t="shared" si="18"/>
        <v>0</v>
      </c>
      <c r="AJ18" s="34">
        <f t="shared" si="19"/>
        <v>0</v>
      </c>
      <c r="AK18" s="34">
        <f t="shared" si="20"/>
        <v>0</v>
      </c>
      <c r="AL18" s="34">
        <f t="shared" si="21"/>
        <v>0</v>
      </c>
      <c r="AM18" s="34">
        <f t="shared" si="22"/>
        <v>0</v>
      </c>
      <c r="AN18" s="8">
        <f t="shared" si="23"/>
        <v>0</v>
      </c>
      <c r="AO18" s="35">
        <f t="shared" si="9"/>
        <v>0</v>
      </c>
      <c r="AP18" s="33"/>
    </row>
    <row r="19" spans="2:42" ht="18" x14ac:dyDescent="0.25">
      <c r="B19" s="166" t="s">
        <v>149</v>
      </c>
      <c r="C19" s="139">
        <v>50151</v>
      </c>
      <c r="D19" s="146" t="s">
        <v>81</v>
      </c>
      <c r="E19" s="134"/>
      <c r="F19" s="29">
        <f t="shared" si="0"/>
        <v>36.842105263157897</v>
      </c>
      <c r="G19" s="30">
        <f t="shared" si="1"/>
        <v>36.842105263157897</v>
      </c>
      <c r="H19" s="31">
        <f t="shared" si="2"/>
        <v>15</v>
      </c>
      <c r="I19" s="108">
        <f t="shared" si="3"/>
        <v>1</v>
      </c>
      <c r="J19" s="106">
        <f t="shared" si="4"/>
        <v>36.842105263157897</v>
      </c>
      <c r="K19" s="88"/>
      <c r="L19" s="82">
        <f t="shared" si="5"/>
        <v>0</v>
      </c>
      <c r="M19" s="89">
        <v>14</v>
      </c>
      <c r="N19" s="90">
        <f t="shared" si="6"/>
        <v>36.842105263157897</v>
      </c>
      <c r="O19" s="89"/>
      <c r="P19" s="90">
        <f t="shared" si="7"/>
        <v>0</v>
      </c>
      <c r="Q19" s="89"/>
      <c r="R19" s="90">
        <f t="shared" si="10"/>
        <v>0</v>
      </c>
      <c r="S19" s="89"/>
      <c r="T19" s="90">
        <f t="shared" si="11"/>
        <v>0</v>
      </c>
      <c r="U19" s="89"/>
      <c r="V19" s="90">
        <f t="shared" si="12"/>
        <v>0</v>
      </c>
      <c r="W19" s="89"/>
      <c r="X19" s="91">
        <f t="shared" si="13"/>
        <v>0</v>
      </c>
      <c r="Y19" s="92"/>
      <c r="Z19" s="87">
        <f t="shared" si="14"/>
        <v>0</v>
      </c>
      <c r="AA19" s="32"/>
      <c r="AB19" s="33"/>
      <c r="AC19" s="202" t="str">
        <f t="shared" si="8"/>
        <v>DAVIES.L</v>
      </c>
      <c r="AD19" s="203">
        <f t="shared" si="8"/>
        <v>50151</v>
      </c>
      <c r="AE19" s="204" t="str">
        <f t="shared" si="8"/>
        <v>CASTLETON</v>
      </c>
      <c r="AF19" s="34">
        <f t="shared" si="15"/>
        <v>0</v>
      </c>
      <c r="AG19" s="34">
        <f t="shared" si="16"/>
        <v>36.842105263157897</v>
      </c>
      <c r="AH19" s="34">
        <f t="shared" si="17"/>
        <v>0</v>
      </c>
      <c r="AI19" s="34">
        <f t="shared" si="18"/>
        <v>0</v>
      </c>
      <c r="AJ19" s="34">
        <f t="shared" si="19"/>
        <v>0</v>
      </c>
      <c r="AK19" s="34">
        <f t="shared" si="20"/>
        <v>0</v>
      </c>
      <c r="AL19" s="34">
        <f t="shared" si="21"/>
        <v>0</v>
      </c>
      <c r="AM19" s="34">
        <f t="shared" si="22"/>
        <v>0</v>
      </c>
      <c r="AN19" s="8">
        <f t="shared" si="23"/>
        <v>1</v>
      </c>
      <c r="AO19" s="35">
        <f t="shared" si="9"/>
        <v>36.842105263157897</v>
      </c>
      <c r="AP19" s="33"/>
    </row>
    <row r="20" spans="2:42" ht="18" x14ac:dyDescent="0.25">
      <c r="B20" s="164" t="s">
        <v>150</v>
      </c>
      <c r="C20" s="134">
        <v>60278</v>
      </c>
      <c r="D20" s="145" t="s">
        <v>66</v>
      </c>
      <c r="E20" s="134"/>
      <c r="F20" s="29">
        <f t="shared" si="0"/>
        <v>300</v>
      </c>
      <c r="G20" s="30">
        <f t="shared" si="1"/>
        <v>300</v>
      </c>
      <c r="H20" s="31">
        <f t="shared" si="2"/>
        <v>3</v>
      </c>
      <c r="I20" s="108">
        <f t="shared" si="3"/>
        <v>3</v>
      </c>
      <c r="J20" s="106">
        <f t="shared" si="4"/>
        <v>100</v>
      </c>
      <c r="K20" s="88">
        <v>38</v>
      </c>
      <c r="L20" s="82">
        <f t="shared" si="5"/>
        <v>100</v>
      </c>
      <c r="M20" s="89"/>
      <c r="N20" s="90">
        <f t="shared" si="6"/>
        <v>0</v>
      </c>
      <c r="O20" s="89"/>
      <c r="P20" s="90">
        <f t="shared" si="7"/>
        <v>0</v>
      </c>
      <c r="Q20" s="89">
        <v>31</v>
      </c>
      <c r="R20" s="90">
        <f t="shared" si="10"/>
        <v>100</v>
      </c>
      <c r="S20" s="89">
        <v>34</v>
      </c>
      <c r="T20" s="90">
        <f t="shared" si="11"/>
        <v>100</v>
      </c>
      <c r="U20" s="89"/>
      <c r="V20" s="90">
        <f t="shared" si="12"/>
        <v>0</v>
      </c>
      <c r="W20" s="89"/>
      <c r="X20" s="91">
        <f t="shared" si="13"/>
        <v>0</v>
      </c>
      <c r="Y20" s="92"/>
      <c r="Z20" s="87">
        <f t="shared" si="14"/>
        <v>0</v>
      </c>
      <c r="AA20" s="32"/>
      <c r="AB20" s="33"/>
      <c r="AC20" s="202" t="str">
        <f t="shared" si="8"/>
        <v>FOURACRES.T</v>
      </c>
      <c r="AD20" s="203">
        <f t="shared" si="8"/>
        <v>60278</v>
      </c>
      <c r="AE20" s="204" t="str">
        <f t="shared" si="8"/>
        <v>OAKTREE</v>
      </c>
      <c r="AF20" s="34">
        <f t="shared" si="15"/>
        <v>100</v>
      </c>
      <c r="AG20" s="34">
        <f t="shared" si="16"/>
        <v>0</v>
      </c>
      <c r="AH20" s="34">
        <f t="shared" si="17"/>
        <v>0</v>
      </c>
      <c r="AI20" s="34">
        <f t="shared" si="18"/>
        <v>100</v>
      </c>
      <c r="AJ20" s="34">
        <f t="shared" si="19"/>
        <v>100</v>
      </c>
      <c r="AK20" s="34">
        <f t="shared" si="20"/>
        <v>0</v>
      </c>
      <c r="AL20" s="34">
        <f t="shared" si="21"/>
        <v>0</v>
      </c>
      <c r="AM20" s="34">
        <f t="shared" si="22"/>
        <v>0</v>
      </c>
      <c r="AN20" s="8">
        <f t="shared" si="23"/>
        <v>3</v>
      </c>
      <c r="AO20" s="35">
        <f t="shared" si="9"/>
        <v>100</v>
      </c>
      <c r="AP20" s="33"/>
    </row>
    <row r="21" spans="2:42" ht="18" x14ac:dyDescent="0.25">
      <c r="B21" s="164" t="s">
        <v>76</v>
      </c>
      <c r="C21" s="134">
        <v>50594</v>
      </c>
      <c r="D21" s="145" t="s">
        <v>74</v>
      </c>
      <c r="E21" s="134"/>
      <c r="F21" s="29">
        <f t="shared" si="0"/>
        <v>0</v>
      </c>
      <c r="G21" s="30">
        <f t="shared" si="1"/>
        <v>0</v>
      </c>
      <c r="H21" s="31">
        <f t="shared" si="2"/>
        <v>0</v>
      </c>
      <c r="I21" s="108">
        <f t="shared" si="3"/>
        <v>0</v>
      </c>
      <c r="J21" s="106">
        <f t="shared" si="4"/>
        <v>0</v>
      </c>
      <c r="K21" s="88"/>
      <c r="L21" s="82">
        <f t="shared" si="5"/>
        <v>0</v>
      </c>
      <c r="M21" s="89"/>
      <c r="N21" s="90">
        <f t="shared" si="6"/>
        <v>0</v>
      </c>
      <c r="O21" s="89"/>
      <c r="P21" s="90">
        <f t="shared" si="7"/>
        <v>0</v>
      </c>
      <c r="Q21" s="89"/>
      <c r="R21" s="90">
        <f t="shared" si="10"/>
        <v>0</v>
      </c>
      <c r="S21" s="89"/>
      <c r="T21" s="90">
        <f t="shared" si="11"/>
        <v>0</v>
      </c>
      <c r="U21" s="89"/>
      <c r="V21" s="90">
        <f t="shared" si="12"/>
        <v>0</v>
      </c>
      <c r="W21" s="89"/>
      <c r="X21" s="91">
        <f t="shared" si="13"/>
        <v>0</v>
      </c>
      <c r="Y21" s="92"/>
      <c r="Z21" s="87">
        <f t="shared" si="14"/>
        <v>0</v>
      </c>
      <c r="AA21" s="32"/>
      <c r="AB21" s="33"/>
      <c r="AC21" s="202" t="str">
        <f t="shared" si="8"/>
        <v>HARRIS.JASON</v>
      </c>
      <c r="AD21" s="203">
        <f t="shared" si="8"/>
        <v>50594</v>
      </c>
      <c r="AE21" s="204" t="str">
        <f t="shared" si="8"/>
        <v>NELSON</v>
      </c>
      <c r="AF21" s="34">
        <f t="shared" si="15"/>
        <v>0</v>
      </c>
      <c r="AG21" s="34">
        <f t="shared" si="16"/>
        <v>0</v>
      </c>
      <c r="AH21" s="34">
        <f t="shared" si="17"/>
        <v>0</v>
      </c>
      <c r="AI21" s="34">
        <f t="shared" si="18"/>
        <v>0</v>
      </c>
      <c r="AJ21" s="34">
        <f t="shared" si="19"/>
        <v>0</v>
      </c>
      <c r="AK21" s="34">
        <f t="shared" si="20"/>
        <v>0</v>
      </c>
      <c r="AL21" s="34">
        <f t="shared" si="21"/>
        <v>0</v>
      </c>
      <c r="AM21" s="34">
        <f t="shared" si="22"/>
        <v>0</v>
      </c>
      <c r="AN21" s="8">
        <f t="shared" si="23"/>
        <v>0</v>
      </c>
      <c r="AO21" s="35">
        <f t="shared" si="9"/>
        <v>0</v>
      </c>
      <c r="AP21" s="33"/>
    </row>
    <row r="22" spans="2:42" ht="18" x14ac:dyDescent="0.25">
      <c r="B22" s="164" t="s">
        <v>124</v>
      </c>
      <c r="C22" s="134">
        <v>50826</v>
      </c>
      <c r="D22" s="145" t="s">
        <v>87</v>
      </c>
      <c r="E22" s="134"/>
      <c r="F22" s="29">
        <f t="shared" si="0"/>
        <v>0</v>
      </c>
      <c r="G22" s="30">
        <f t="shared" si="1"/>
        <v>0</v>
      </c>
      <c r="H22" s="31">
        <f t="shared" si="2"/>
        <v>0</v>
      </c>
      <c r="I22" s="108">
        <f t="shared" si="3"/>
        <v>0</v>
      </c>
      <c r="J22" s="106">
        <f t="shared" si="4"/>
        <v>0</v>
      </c>
      <c r="K22" s="88"/>
      <c r="L22" s="82">
        <f t="shared" si="5"/>
        <v>0</v>
      </c>
      <c r="M22" s="89"/>
      <c r="N22" s="90">
        <f t="shared" si="6"/>
        <v>0</v>
      </c>
      <c r="O22" s="89"/>
      <c r="P22" s="90">
        <f t="shared" si="7"/>
        <v>0</v>
      </c>
      <c r="Q22" s="89"/>
      <c r="R22" s="90">
        <f t="shared" si="10"/>
        <v>0</v>
      </c>
      <c r="S22" s="89"/>
      <c r="T22" s="90">
        <f t="shared" si="11"/>
        <v>0</v>
      </c>
      <c r="U22" s="89"/>
      <c r="V22" s="90">
        <f t="shared" si="12"/>
        <v>0</v>
      </c>
      <c r="W22" s="89"/>
      <c r="X22" s="91">
        <f t="shared" si="13"/>
        <v>0</v>
      </c>
      <c r="Y22" s="92"/>
      <c r="Z22" s="87">
        <f t="shared" si="14"/>
        <v>0</v>
      </c>
      <c r="AA22" s="32"/>
      <c r="AB22" s="33"/>
      <c r="AC22" s="202" t="str">
        <f t="shared" si="8"/>
        <v>HARRIS.L</v>
      </c>
      <c r="AD22" s="203">
        <f t="shared" si="8"/>
        <v>50826</v>
      </c>
      <c r="AE22" s="204" t="str">
        <f t="shared" si="8"/>
        <v>B/GWENT</v>
      </c>
      <c r="AF22" s="34">
        <f t="shared" si="15"/>
        <v>0</v>
      </c>
      <c r="AG22" s="34">
        <f t="shared" si="16"/>
        <v>0</v>
      </c>
      <c r="AH22" s="34">
        <f t="shared" si="17"/>
        <v>0</v>
      </c>
      <c r="AI22" s="34">
        <f t="shared" si="18"/>
        <v>0</v>
      </c>
      <c r="AJ22" s="34">
        <f t="shared" si="19"/>
        <v>0</v>
      </c>
      <c r="AK22" s="34">
        <f t="shared" si="20"/>
        <v>0</v>
      </c>
      <c r="AL22" s="34">
        <f t="shared" si="21"/>
        <v>0</v>
      </c>
      <c r="AM22" s="34">
        <f t="shared" si="22"/>
        <v>0</v>
      </c>
      <c r="AN22" s="8">
        <f t="shared" si="23"/>
        <v>0</v>
      </c>
      <c r="AO22" s="35">
        <f t="shared" si="9"/>
        <v>0</v>
      </c>
      <c r="AP22" s="33"/>
    </row>
    <row r="23" spans="2:42" ht="18" x14ac:dyDescent="0.25">
      <c r="B23" s="164" t="s">
        <v>151</v>
      </c>
      <c r="C23" s="134">
        <v>50769</v>
      </c>
      <c r="D23" s="145" t="s">
        <v>87</v>
      </c>
      <c r="E23" s="134"/>
      <c r="F23" s="29">
        <f t="shared" si="0"/>
        <v>92.10526315789474</v>
      </c>
      <c r="G23" s="30">
        <f t="shared" si="1"/>
        <v>92.10526315789474</v>
      </c>
      <c r="H23" s="31">
        <f t="shared" si="2"/>
        <v>10</v>
      </c>
      <c r="I23" s="108">
        <f t="shared" si="3"/>
        <v>1</v>
      </c>
      <c r="J23" s="106">
        <f t="shared" si="4"/>
        <v>92.10526315789474</v>
      </c>
      <c r="K23" s="88"/>
      <c r="L23" s="82">
        <f t="shared" si="5"/>
        <v>0</v>
      </c>
      <c r="M23" s="89">
        <v>35</v>
      </c>
      <c r="N23" s="90">
        <f t="shared" si="6"/>
        <v>92.10526315789474</v>
      </c>
      <c r="O23" s="89"/>
      <c r="P23" s="90">
        <f t="shared" si="7"/>
        <v>0</v>
      </c>
      <c r="Q23" s="89"/>
      <c r="R23" s="90">
        <f t="shared" si="10"/>
        <v>0</v>
      </c>
      <c r="S23" s="89"/>
      <c r="T23" s="90">
        <f t="shared" si="11"/>
        <v>0</v>
      </c>
      <c r="U23" s="89"/>
      <c r="V23" s="90">
        <f t="shared" si="12"/>
        <v>0</v>
      </c>
      <c r="W23" s="89"/>
      <c r="X23" s="91">
        <f t="shared" si="13"/>
        <v>0</v>
      </c>
      <c r="Y23" s="92"/>
      <c r="Z23" s="87">
        <f t="shared" si="14"/>
        <v>0</v>
      </c>
      <c r="AA23" s="32"/>
      <c r="AB23" s="33"/>
      <c r="AC23" s="202" t="str">
        <f t="shared" si="8"/>
        <v>HATHWAY.R</v>
      </c>
      <c r="AD23" s="203">
        <f t="shared" si="8"/>
        <v>50769</v>
      </c>
      <c r="AE23" s="204" t="str">
        <f t="shared" si="8"/>
        <v>B/GWENT</v>
      </c>
      <c r="AF23" s="34">
        <f t="shared" si="15"/>
        <v>0</v>
      </c>
      <c r="AG23" s="34">
        <f t="shared" si="16"/>
        <v>92.10526315789474</v>
      </c>
      <c r="AH23" s="34">
        <f t="shared" si="17"/>
        <v>0</v>
      </c>
      <c r="AI23" s="34">
        <f t="shared" si="18"/>
        <v>0</v>
      </c>
      <c r="AJ23" s="34">
        <f t="shared" si="19"/>
        <v>0</v>
      </c>
      <c r="AK23" s="34">
        <f t="shared" si="20"/>
        <v>0</v>
      </c>
      <c r="AL23" s="34">
        <f t="shared" si="21"/>
        <v>0</v>
      </c>
      <c r="AM23" s="34">
        <f t="shared" si="22"/>
        <v>0</v>
      </c>
      <c r="AN23" s="8">
        <f t="shared" si="23"/>
        <v>1</v>
      </c>
      <c r="AO23" s="35">
        <f t="shared" si="9"/>
        <v>92.10526315789474</v>
      </c>
      <c r="AP23" s="33"/>
    </row>
    <row r="24" spans="2:42" ht="18" x14ac:dyDescent="0.25">
      <c r="B24" s="206" t="s">
        <v>152</v>
      </c>
      <c r="C24" s="180"/>
      <c r="D24" s="351" t="s">
        <v>69</v>
      </c>
      <c r="E24" s="134"/>
      <c r="F24" s="29">
        <f t="shared" si="0"/>
        <v>0</v>
      </c>
      <c r="G24" s="30">
        <f t="shared" si="1"/>
        <v>0</v>
      </c>
      <c r="H24" s="31">
        <f t="shared" si="2"/>
        <v>0</v>
      </c>
      <c r="I24" s="108">
        <f t="shared" si="3"/>
        <v>0</v>
      </c>
      <c r="J24" s="106">
        <f t="shared" si="4"/>
        <v>0</v>
      </c>
      <c r="K24" s="88"/>
      <c r="L24" s="82">
        <f t="shared" si="5"/>
        <v>0</v>
      </c>
      <c r="M24" s="89"/>
      <c r="N24" s="90">
        <f t="shared" si="6"/>
        <v>0</v>
      </c>
      <c r="O24" s="89"/>
      <c r="P24" s="90">
        <f t="shared" si="7"/>
        <v>0</v>
      </c>
      <c r="Q24" s="89"/>
      <c r="R24" s="90">
        <f t="shared" si="10"/>
        <v>0</v>
      </c>
      <c r="S24" s="89"/>
      <c r="T24" s="90">
        <f t="shared" si="11"/>
        <v>0</v>
      </c>
      <c r="U24" s="89"/>
      <c r="V24" s="90">
        <f t="shared" si="12"/>
        <v>0</v>
      </c>
      <c r="W24" s="89"/>
      <c r="X24" s="91">
        <f t="shared" si="13"/>
        <v>0</v>
      </c>
      <c r="Y24" s="92"/>
      <c r="Z24" s="87">
        <f t="shared" si="14"/>
        <v>0</v>
      </c>
      <c r="AA24" s="32"/>
      <c r="AB24" s="33"/>
      <c r="AC24" s="202" t="str">
        <f t="shared" si="8"/>
        <v>HEAD.JULIAN</v>
      </c>
      <c r="AD24" s="203">
        <f t="shared" si="8"/>
        <v>0</v>
      </c>
      <c r="AE24" s="204" t="str">
        <f t="shared" si="8"/>
        <v>TONDU</v>
      </c>
      <c r="AF24" s="34">
        <f t="shared" si="15"/>
        <v>0</v>
      </c>
      <c r="AG24" s="34">
        <f t="shared" si="16"/>
        <v>0</v>
      </c>
      <c r="AH24" s="34">
        <f t="shared" si="17"/>
        <v>0</v>
      </c>
      <c r="AI24" s="34">
        <f t="shared" si="18"/>
        <v>0</v>
      </c>
      <c r="AJ24" s="34">
        <f t="shared" si="19"/>
        <v>0</v>
      </c>
      <c r="AK24" s="34">
        <f t="shared" si="20"/>
        <v>0</v>
      </c>
      <c r="AL24" s="34">
        <f t="shared" si="21"/>
        <v>0</v>
      </c>
      <c r="AM24" s="34">
        <f t="shared" si="22"/>
        <v>0</v>
      </c>
      <c r="AN24" s="8">
        <f t="shared" si="23"/>
        <v>0</v>
      </c>
      <c r="AO24" s="35">
        <f t="shared" si="9"/>
        <v>0</v>
      </c>
      <c r="AP24" s="33"/>
    </row>
    <row r="25" spans="2:42" ht="18" x14ac:dyDescent="0.25">
      <c r="B25" s="164" t="s">
        <v>108</v>
      </c>
      <c r="C25" s="134">
        <v>50299</v>
      </c>
      <c r="D25" s="145" t="s">
        <v>74</v>
      </c>
      <c r="E25" s="134"/>
      <c r="F25" s="29">
        <f t="shared" si="0"/>
        <v>0</v>
      </c>
      <c r="G25" s="30">
        <f t="shared" si="1"/>
        <v>0</v>
      </c>
      <c r="H25" s="31">
        <f t="shared" si="2"/>
        <v>0</v>
      </c>
      <c r="I25" s="108">
        <f t="shared" si="3"/>
        <v>0</v>
      </c>
      <c r="J25" s="106">
        <f t="shared" si="4"/>
        <v>0</v>
      </c>
      <c r="K25" s="88"/>
      <c r="L25" s="82">
        <f t="shared" si="5"/>
        <v>0</v>
      </c>
      <c r="M25" s="89"/>
      <c r="N25" s="90">
        <f t="shared" si="6"/>
        <v>0</v>
      </c>
      <c r="O25" s="89"/>
      <c r="P25" s="90">
        <f t="shared" si="7"/>
        <v>0</v>
      </c>
      <c r="Q25" s="89"/>
      <c r="R25" s="90">
        <f t="shared" si="10"/>
        <v>0</v>
      </c>
      <c r="S25" s="89"/>
      <c r="T25" s="90">
        <f t="shared" si="11"/>
        <v>0</v>
      </c>
      <c r="U25" s="89"/>
      <c r="V25" s="90">
        <f t="shared" si="12"/>
        <v>0</v>
      </c>
      <c r="W25" s="89"/>
      <c r="X25" s="91">
        <f t="shared" si="13"/>
        <v>0</v>
      </c>
      <c r="Y25" s="92"/>
      <c r="Z25" s="87">
        <f t="shared" si="14"/>
        <v>0</v>
      </c>
      <c r="AA25" s="32"/>
      <c r="AB25" s="33"/>
      <c r="AC25" s="202" t="str">
        <f t="shared" si="8"/>
        <v>HIGGINS.A</v>
      </c>
      <c r="AD25" s="203">
        <f t="shared" si="8"/>
        <v>50299</v>
      </c>
      <c r="AE25" s="204" t="str">
        <f t="shared" si="8"/>
        <v>NELSON</v>
      </c>
      <c r="AF25" s="34">
        <f t="shared" si="15"/>
        <v>0</v>
      </c>
      <c r="AG25" s="34">
        <f t="shared" si="16"/>
        <v>0</v>
      </c>
      <c r="AH25" s="34">
        <f t="shared" si="17"/>
        <v>0</v>
      </c>
      <c r="AI25" s="34">
        <f t="shared" si="18"/>
        <v>0</v>
      </c>
      <c r="AJ25" s="34">
        <f t="shared" si="19"/>
        <v>0</v>
      </c>
      <c r="AK25" s="34">
        <f t="shared" si="20"/>
        <v>0</v>
      </c>
      <c r="AL25" s="34">
        <f t="shared" si="21"/>
        <v>0</v>
      </c>
      <c r="AM25" s="34">
        <f t="shared" si="22"/>
        <v>0</v>
      </c>
      <c r="AN25" s="8">
        <f t="shared" si="23"/>
        <v>0</v>
      </c>
      <c r="AO25" s="35">
        <f t="shared" si="9"/>
        <v>0</v>
      </c>
      <c r="AP25" s="33"/>
    </row>
    <row r="26" spans="2:42" ht="18" x14ac:dyDescent="0.25">
      <c r="B26" s="166" t="s">
        <v>109</v>
      </c>
      <c r="C26" s="139">
        <v>50094</v>
      </c>
      <c r="D26" s="146" t="s">
        <v>69</v>
      </c>
      <c r="E26" s="134"/>
      <c r="F26" s="29">
        <f t="shared" si="0"/>
        <v>78.94736842105263</v>
      </c>
      <c r="G26" s="30">
        <f t="shared" si="1"/>
        <v>78.94736842105263</v>
      </c>
      <c r="H26" s="31">
        <f t="shared" si="2"/>
        <v>12</v>
      </c>
      <c r="I26" s="108">
        <f t="shared" si="3"/>
        <v>1</v>
      </c>
      <c r="J26" s="106">
        <f t="shared" si="4"/>
        <v>78.94736842105263</v>
      </c>
      <c r="K26" s="88">
        <v>30</v>
      </c>
      <c r="L26" s="82">
        <f t="shared" si="5"/>
        <v>78.94736842105263</v>
      </c>
      <c r="M26" s="89"/>
      <c r="N26" s="90">
        <f t="shared" si="6"/>
        <v>0</v>
      </c>
      <c r="O26" s="89"/>
      <c r="P26" s="90">
        <f t="shared" si="7"/>
        <v>0</v>
      </c>
      <c r="Q26" s="89"/>
      <c r="R26" s="90">
        <f t="shared" si="10"/>
        <v>0</v>
      </c>
      <c r="S26" s="89"/>
      <c r="T26" s="90">
        <f t="shared" si="11"/>
        <v>0</v>
      </c>
      <c r="U26" s="89"/>
      <c r="V26" s="90">
        <f t="shared" si="12"/>
        <v>0</v>
      </c>
      <c r="W26" s="89"/>
      <c r="X26" s="91">
        <f t="shared" si="13"/>
        <v>0</v>
      </c>
      <c r="Y26" s="92"/>
      <c r="Z26" s="87">
        <f t="shared" si="14"/>
        <v>0</v>
      </c>
      <c r="AA26" s="32"/>
      <c r="AB26" s="33"/>
      <c r="AC26" s="202" t="str">
        <f t="shared" si="8"/>
        <v>HORROCKS.D</v>
      </c>
      <c r="AD26" s="203">
        <f t="shared" si="8"/>
        <v>50094</v>
      </c>
      <c r="AE26" s="204" t="str">
        <f t="shared" si="8"/>
        <v>TONDU</v>
      </c>
      <c r="AF26" s="34">
        <f t="shared" si="15"/>
        <v>78.94736842105263</v>
      </c>
      <c r="AG26" s="34">
        <f t="shared" si="16"/>
        <v>0</v>
      </c>
      <c r="AH26" s="34">
        <f t="shared" si="17"/>
        <v>0</v>
      </c>
      <c r="AI26" s="34">
        <f t="shared" si="18"/>
        <v>0</v>
      </c>
      <c r="AJ26" s="34">
        <f t="shared" si="19"/>
        <v>0</v>
      </c>
      <c r="AK26" s="34">
        <f t="shared" si="20"/>
        <v>0</v>
      </c>
      <c r="AL26" s="34">
        <f t="shared" si="21"/>
        <v>0</v>
      </c>
      <c r="AM26" s="34">
        <f t="shared" si="22"/>
        <v>0</v>
      </c>
      <c r="AN26" s="8">
        <f t="shared" si="23"/>
        <v>1</v>
      </c>
      <c r="AO26" s="35">
        <f t="shared" si="9"/>
        <v>78.94736842105263</v>
      </c>
      <c r="AP26" s="33"/>
    </row>
    <row r="27" spans="2:42" ht="18" x14ac:dyDescent="0.25">
      <c r="B27" s="164" t="s">
        <v>110</v>
      </c>
      <c r="C27" s="134">
        <v>50641</v>
      </c>
      <c r="D27" s="168" t="s">
        <v>69</v>
      </c>
      <c r="E27" s="134"/>
      <c r="F27" s="29">
        <f t="shared" si="0"/>
        <v>0</v>
      </c>
      <c r="G27" s="30">
        <f t="shared" si="1"/>
        <v>0</v>
      </c>
      <c r="H27" s="31">
        <f t="shared" si="2"/>
        <v>0</v>
      </c>
      <c r="I27" s="108">
        <f t="shared" si="3"/>
        <v>0</v>
      </c>
      <c r="J27" s="106">
        <f t="shared" si="4"/>
        <v>0</v>
      </c>
      <c r="K27" s="88"/>
      <c r="L27" s="82">
        <f t="shared" si="5"/>
        <v>0</v>
      </c>
      <c r="M27" s="89"/>
      <c r="N27" s="90">
        <f t="shared" si="6"/>
        <v>0</v>
      </c>
      <c r="O27" s="89"/>
      <c r="P27" s="90">
        <f t="shared" si="7"/>
        <v>0</v>
      </c>
      <c r="Q27" s="89"/>
      <c r="R27" s="90">
        <f t="shared" si="10"/>
        <v>0</v>
      </c>
      <c r="S27" s="89"/>
      <c r="T27" s="90">
        <f t="shared" si="11"/>
        <v>0</v>
      </c>
      <c r="U27" s="89"/>
      <c r="V27" s="90">
        <f t="shared" si="12"/>
        <v>0</v>
      </c>
      <c r="W27" s="89"/>
      <c r="X27" s="91">
        <f t="shared" si="13"/>
        <v>0</v>
      </c>
      <c r="Y27" s="92"/>
      <c r="Z27" s="87">
        <f t="shared" si="14"/>
        <v>0</v>
      </c>
      <c r="AA27" s="32"/>
      <c r="AB27" s="33"/>
      <c r="AC27" s="202" t="str">
        <f t="shared" si="8"/>
        <v>JACOB.P</v>
      </c>
      <c r="AD27" s="203">
        <f t="shared" si="8"/>
        <v>50641</v>
      </c>
      <c r="AE27" s="204" t="str">
        <f t="shared" si="8"/>
        <v>TONDU</v>
      </c>
      <c r="AF27" s="34">
        <f t="shared" si="15"/>
        <v>0</v>
      </c>
      <c r="AG27" s="34">
        <f t="shared" si="16"/>
        <v>0</v>
      </c>
      <c r="AH27" s="34">
        <f t="shared" si="17"/>
        <v>0</v>
      </c>
      <c r="AI27" s="34">
        <f t="shared" si="18"/>
        <v>0</v>
      </c>
      <c r="AJ27" s="34">
        <f t="shared" si="19"/>
        <v>0</v>
      </c>
      <c r="AK27" s="34">
        <f t="shared" si="20"/>
        <v>0</v>
      </c>
      <c r="AL27" s="34">
        <f t="shared" si="21"/>
        <v>0</v>
      </c>
      <c r="AM27" s="34">
        <f t="shared" si="22"/>
        <v>0</v>
      </c>
      <c r="AN27" s="8">
        <f t="shared" si="23"/>
        <v>0</v>
      </c>
      <c r="AO27" s="35">
        <f t="shared" si="9"/>
        <v>0</v>
      </c>
      <c r="AP27" s="33"/>
    </row>
    <row r="28" spans="2:42" ht="18" x14ac:dyDescent="0.25">
      <c r="B28" s="166" t="s">
        <v>126</v>
      </c>
      <c r="C28" s="139">
        <v>50855</v>
      </c>
      <c r="D28" s="146" t="s">
        <v>87</v>
      </c>
      <c r="E28" s="134"/>
      <c r="F28" s="29">
        <f t="shared" si="0"/>
        <v>76.470588235294116</v>
      </c>
      <c r="G28" s="30">
        <f t="shared" si="1"/>
        <v>76.470588235294116</v>
      </c>
      <c r="H28" s="31">
        <f t="shared" si="2"/>
        <v>13</v>
      </c>
      <c r="I28" s="108">
        <f t="shared" si="3"/>
        <v>1</v>
      </c>
      <c r="J28" s="106">
        <f t="shared" si="4"/>
        <v>76.470588235294116</v>
      </c>
      <c r="K28" s="88"/>
      <c r="L28" s="82">
        <f t="shared" si="5"/>
        <v>0</v>
      </c>
      <c r="M28" s="89"/>
      <c r="N28" s="90">
        <f t="shared" si="6"/>
        <v>0</v>
      </c>
      <c r="O28" s="89"/>
      <c r="P28" s="90">
        <f t="shared" si="7"/>
        <v>0</v>
      </c>
      <c r="Q28" s="89"/>
      <c r="R28" s="90">
        <f t="shared" si="10"/>
        <v>0</v>
      </c>
      <c r="S28" s="89">
        <v>26</v>
      </c>
      <c r="T28" s="90">
        <f t="shared" si="11"/>
        <v>76.470588235294116</v>
      </c>
      <c r="U28" s="89"/>
      <c r="V28" s="90">
        <f t="shared" si="12"/>
        <v>0</v>
      </c>
      <c r="W28" s="89"/>
      <c r="X28" s="91">
        <f t="shared" si="13"/>
        <v>0</v>
      </c>
      <c r="Y28" s="92"/>
      <c r="Z28" s="87">
        <f t="shared" si="14"/>
        <v>0</v>
      </c>
      <c r="AA28" s="32"/>
      <c r="AB28" s="33"/>
      <c r="AC28" s="202" t="str">
        <f t="shared" si="8"/>
        <v>JAMES.A</v>
      </c>
      <c r="AD28" s="203">
        <f t="shared" si="8"/>
        <v>50855</v>
      </c>
      <c r="AE28" s="204" t="str">
        <f t="shared" si="8"/>
        <v>B/GWENT</v>
      </c>
      <c r="AF28" s="34">
        <f t="shared" si="15"/>
        <v>0</v>
      </c>
      <c r="AG28" s="34">
        <f t="shared" si="16"/>
        <v>0</v>
      </c>
      <c r="AH28" s="34">
        <f t="shared" si="17"/>
        <v>0</v>
      </c>
      <c r="AI28" s="34">
        <f t="shared" si="18"/>
        <v>0</v>
      </c>
      <c r="AJ28" s="34">
        <f t="shared" si="19"/>
        <v>76.470588235294116</v>
      </c>
      <c r="AK28" s="34">
        <f t="shared" si="20"/>
        <v>0</v>
      </c>
      <c r="AL28" s="34">
        <f t="shared" si="21"/>
        <v>0</v>
      </c>
      <c r="AM28" s="34">
        <f t="shared" si="22"/>
        <v>0</v>
      </c>
      <c r="AN28" s="8">
        <f t="shared" si="23"/>
        <v>1</v>
      </c>
      <c r="AO28" s="35">
        <f t="shared" si="9"/>
        <v>76.470588235294116</v>
      </c>
      <c r="AP28" s="33"/>
    </row>
    <row r="29" spans="2:42" ht="18" x14ac:dyDescent="0.25">
      <c r="B29" s="164" t="s">
        <v>78</v>
      </c>
      <c r="C29" s="134">
        <v>50702</v>
      </c>
      <c r="D29" s="168" t="s">
        <v>74</v>
      </c>
      <c r="E29" s="134"/>
      <c r="F29" s="29">
        <f t="shared" si="0"/>
        <v>0</v>
      </c>
      <c r="G29" s="30">
        <f t="shared" si="1"/>
        <v>0</v>
      </c>
      <c r="H29" s="31">
        <f t="shared" si="2"/>
        <v>0</v>
      </c>
      <c r="I29" s="108">
        <f t="shared" si="3"/>
        <v>0</v>
      </c>
      <c r="J29" s="106">
        <f t="shared" si="4"/>
        <v>0</v>
      </c>
      <c r="K29" s="88"/>
      <c r="L29" s="82">
        <f t="shared" si="5"/>
        <v>0</v>
      </c>
      <c r="M29" s="89"/>
      <c r="N29" s="90">
        <f t="shared" si="6"/>
        <v>0</v>
      </c>
      <c r="O29" s="89"/>
      <c r="P29" s="90">
        <f t="shared" si="7"/>
        <v>0</v>
      </c>
      <c r="Q29" s="89"/>
      <c r="R29" s="90">
        <f t="shared" si="10"/>
        <v>0</v>
      </c>
      <c r="S29" s="89"/>
      <c r="T29" s="90">
        <f t="shared" si="11"/>
        <v>0</v>
      </c>
      <c r="U29" s="89"/>
      <c r="V29" s="90">
        <f t="shared" si="12"/>
        <v>0</v>
      </c>
      <c r="W29" s="89"/>
      <c r="X29" s="91">
        <f t="shared" si="13"/>
        <v>0</v>
      </c>
      <c r="Y29" s="92"/>
      <c r="Z29" s="87">
        <f t="shared" si="14"/>
        <v>0</v>
      </c>
      <c r="AA29" s="32"/>
      <c r="AB29" s="33"/>
      <c r="AC29" s="202" t="str">
        <f t="shared" si="8"/>
        <v>JAMES.G</v>
      </c>
      <c r="AD29" s="203">
        <f t="shared" si="8"/>
        <v>50702</v>
      </c>
      <c r="AE29" s="204" t="str">
        <f t="shared" si="8"/>
        <v>NELSON</v>
      </c>
      <c r="AF29" s="34">
        <f t="shared" si="15"/>
        <v>0</v>
      </c>
      <c r="AG29" s="34">
        <f t="shared" si="16"/>
        <v>0</v>
      </c>
      <c r="AH29" s="34">
        <f t="shared" si="17"/>
        <v>0</v>
      </c>
      <c r="AI29" s="34">
        <f t="shared" si="18"/>
        <v>0</v>
      </c>
      <c r="AJ29" s="34">
        <f t="shared" si="19"/>
        <v>0</v>
      </c>
      <c r="AK29" s="34">
        <f t="shared" si="20"/>
        <v>0</v>
      </c>
      <c r="AL29" s="34">
        <f t="shared" si="21"/>
        <v>0</v>
      </c>
      <c r="AM29" s="34">
        <f t="shared" si="22"/>
        <v>0</v>
      </c>
      <c r="AN29" s="8">
        <f t="shared" si="23"/>
        <v>0</v>
      </c>
      <c r="AO29" s="35">
        <f t="shared" si="9"/>
        <v>0</v>
      </c>
      <c r="AP29" s="33"/>
    </row>
    <row r="30" spans="2:42" ht="18" x14ac:dyDescent="0.25">
      <c r="B30" s="141" t="s">
        <v>53</v>
      </c>
      <c r="C30" s="132">
        <v>50997</v>
      </c>
      <c r="D30" s="152" t="s">
        <v>48</v>
      </c>
      <c r="E30" s="134"/>
      <c r="F30" s="29">
        <f t="shared" si="0"/>
        <v>0</v>
      </c>
      <c r="G30" s="30">
        <f t="shared" si="1"/>
        <v>0</v>
      </c>
      <c r="H30" s="31">
        <f t="shared" si="2"/>
        <v>0</v>
      </c>
      <c r="I30" s="108">
        <f t="shared" si="3"/>
        <v>0</v>
      </c>
      <c r="J30" s="106">
        <f t="shared" si="4"/>
        <v>0</v>
      </c>
      <c r="K30" s="88"/>
      <c r="L30" s="82">
        <f t="shared" si="5"/>
        <v>0</v>
      </c>
      <c r="M30" s="89"/>
      <c r="N30" s="90">
        <f t="shared" si="6"/>
        <v>0</v>
      </c>
      <c r="O30" s="89"/>
      <c r="P30" s="90">
        <f t="shared" si="7"/>
        <v>0</v>
      </c>
      <c r="Q30" s="89"/>
      <c r="R30" s="90">
        <f t="shared" si="10"/>
        <v>0</v>
      </c>
      <c r="S30" s="89"/>
      <c r="T30" s="90">
        <f t="shared" si="11"/>
        <v>0</v>
      </c>
      <c r="U30" s="89"/>
      <c r="V30" s="90">
        <f t="shared" si="12"/>
        <v>0</v>
      </c>
      <c r="W30" s="89"/>
      <c r="X30" s="91">
        <f t="shared" si="13"/>
        <v>0</v>
      </c>
      <c r="Y30" s="92"/>
      <c r="Z30" s="87">
        <f t="shared" si="14"/>
        <v>0</v>
      </c>
      <c r="AA30" s="32"/>
      <c r="AB30" s="33"/>
      <c r="AC30" s="202" t="str">
        <f t="shared" si="8"/>
        <v>JOHN.C</v>
      </c>
      <c r="AD30" s="203">
        <f t="shared" si="8"/>
        <v>50997</v>
      </c>
      <c r="AE30" s="204" t="str">
        <f t="shared" si="8"/>
        <v>QUARRY</v>
      </c>
      <c r="AF30" s="34">
        <f t="shared" si="15"/>
        <v>0</v>
      </c>
      <c r="AG30" s="34">
        <f t="shared" si="16"/>
        <v>0</v>
      </c>
      <c r="AH30" s="34">
        <f t="shared" si="17"/>
        <v>0</v>
      </c>
      <c r="AI30" s="34">
        <f t="shared" si="18"/>
        <v>0</v>
      </c>
      <c r="AJ30" s="34">
        <f t="shared" si="19"/>
        <v>0</v>
      </c>
      <c r="AK30" s="34">
        <f t="shared" si="20"/>
        <v>0</v>
      </c>
      <c r="AL30" s="34">
        <f t="shared" si="21"/>
        <v>0</v>
      </c>
      <c r="AM30" s="34">
        <f t="shared" si="22"/>
        <v>0</v>
      </c>
      <c r="AN30" s="8">
        <f t="shared" si="23"/>
        <v>0</v>
      </c>
      <c r="AO30" s="35">
        <f t="shared" si="9"/>
        <v>0</v>
      </c>
      <c r="AP30" s="33"/>
    </row>
    <row r="31" spans="2:42" ht="18" x14ac:dyDescent="0.25">
      <c r="B31" s="141" t="s">
        <v>91</v>
      </c>
      <c r="C31" s="132">
        <v>50109</v>
      </c>
      <c r="D31" s="152" t="s">
        <v>69</v>
      </c>
      <c r="E31" s="133"/>
      <c r="F31" s="29">
        <f t="shared" si="0"/>
        <v>165.78947368421052</v>
      </c>
      <c r="G31" s="30">
        <f t="shared" si="1"/>
        <v>165.78947368421052</v>
      </c>
      <c r="H31" s="31">
        <f t="shared" si="2"/>
        <v>6</v>
      </c>
      <c r="I31" s="108">
        <f t="shared" si="3"/>
        <v>2</v>
      </c>
      <c r="J31" s="106">
        <f t="shared" si="4"/>
        <v>82.89473684210526</v>
      </c>
      <c r="K31" s="88">
        <v>33</v>
      </c>
      <c r="L31" s="82">
        <f t="shared" si="5"/>
        <v>86.84210526315789</v>
      </c>
      <c r="M31" s="89">
        <v>30</v>
      </c>
      <c r="N31" s="90">
        <f t="shared" si="6"/>
        <v>78.94736842105263</v>
      </c>
      <c r="O31" s="89"/>
      <c r="P31" s="90">
        <f t="shared" si="7"/>
        <v>0</v>
      </c>
      <c r="Q31" s="89"/>
      <c r="R31" s="90">
        <f t="shared" si="10"/>
        <v>0</v>
      </c>
      <c r="S31" s="89"/>
      <c r="T31" s="90">
        <f t="shared" si="11"/>
        <v>0</v>
      </c>
      <c r="U31" s="89"/>
      <c r="V31" s="90">
        <f t="shared" si="12"/>
        <v>0</v>
      </c>
      <c r="W31" s="89"/>
      <c r="X31" s="91">
        <f t="shared" si="13"/>
        <v>0</v>
      </c>
      <c r="Y31" s="92"/>
      <c r="Z31" s="87">
        <f t="shared" si="14"/>
        <v>0</v>
      </c>
      <c r="AA31" s="32"/>
      <c r="AB31" s="33"/>
      <c r="AC31" s="202" t="str">
        <f t="shared" si="8"/>
        <v>JOHNSTON.J</v>
      </c>
      <c r="AD31" s="203">
        <f t="shared" si="8"/>
        <v>50109</v>
      </c>
      <c r="AE31" s="204" t="str">
        <f t="shared" si="8"/>
        <v>TONDU</v>
      </c>
      <c r="AF31" s="34">
        <f t="shared" si="15"/>
        <v>86.84210526315789</v>
      </c>
      <c r="AG31" s="34">
        <f t="shared" si="16"/>
        <v>78.94736842105263</v>
      </c>
      <c r="AH31" s="34">
        <f t="shared" si="17"/>
        <v>0</v>
      </c>
      <c r="AI31" s="34">
        <f t="shared" si="18"/>
        <v>0</v>
      </c>
      <c r="AJ31" s="34">
        <f t="shared" si="19"/>
        <v>0</v>
      </c>
      <c r="AK31" s="34">
        <f t="shared" si="20"/>
        <v>0</v>
      </c>
      <c r="AL31" s="34">
        <f t="shared" si="21"/>
        <v>0</v>
      </c>
      <c r="AM31" s="34">
        <f t="shared" si="22"/>
        <v>0</v>
      </c>
      <c r="AN31" s="8">
        <f t="shared" si="23"/>
        <v>2</v>
      </c>
      <c r="AO31" s="35">
        <f t="shared" si="9"/>
        <v>82.89473684210526</v>
      </c>
      <c r="AP31" s="33"/>
    </row>
    <row r="32" spans="2:42" ht="18" x14ac:dyDescent="0.25">
      <c r="B32" s="164" t="s">
        <v>92</v>
      </c>
      <c r="C32" s="132">
        <v>50563</v>
      </c>
      <c r="D32" s="152" t="s">
        <v>87</v>
      </c>
      <c r="E32" s="134"/>
      <c r="F32" s="29">
        <f t="shared" si="0"/>
        <v>0</v>
      </c>
      <c r="G32" s="30">
        <f t="shared" si="1"/>
        <v>0</v>
      </c>
      <c r="H32" s="31">
        <f t="shared" si="2"/>
        <v>0</v>
      </c>
      <c r="I32" s="108">
        <f t="shared" si="3"/>
        <v>0</v>
      </c>
      <c r="J32" s="106">
        <f t="shared" si="4"/>
        <v>0</v>
      </c>
      <c r="K32" s="88"/>
      <c r="L32" s="82">
        <f t="shared" si="5"/>
        <v>0</v>
      </c>
      <c r="M32" s="89"/>
      <c r="N32" s="90">
        <f t="shared" si="6"/>
        <v>0</v>
      </c>
      <c r="O32" s="89"/>
      <c r="P32" s="90">
        <f t="shared" si="7"/>
        <v>0</v>
      </c>
      <c r="Q32" s="89"/>
      <c r="R32" s="90">
        <f t="shared" si="10"/>
        <v>0</v>
      </c>
      <c r="S32" s="89"/>
      <c r="T32" s="90">
        <f t="shared" si="11"/>
        <v>0</v>
      </c>
      <c r="U32" s="89"/>
      <c r="V32" s="90">
        <f t="shared" si="12"/>
        <v>0</v>
      </c>
      <c r="W32" s="89"/>
      <c r="X32" s="91">
        <f t="shared" si="13"/>
        <v>0</v>
      </c>
      <c r="Y32" s="92"/>
      <c r="Z32" s="87">
        <f t="shared" si="14"/>
        <v>0</v>
      </c>
      <c r="AA32" s="32"/>
      <c r="AB32" s="33"/>
      <c r="AC32" s="202" t="str">
        <f t="shared" ref="AC32:AE42" si="24">B32</f>
        <v>JONES.A</v>
      </c>
      <c r="AD32" s="203">
        <f t="shared" si="24"/>
        <v>50563</v>
      </c>
      <c r="AE32" s="204" t="str">
        <f t="shared" si="24"/>
        <v>B/GWENT</v>
      </c>
      <c r="AF32" s="34">
        <f t="shared" si="15"/>
        <v>0</v>
      </c>
      <c r="AG32" s="34">
        <f t="shared" si="16"/>
        <v>0</v>
      </c>
      <c r="AH32" s="34">
        <f t="shared" si="17"/>
        <v>0</v>
      </c>
      <c r="AI32" s="34">
        <f t="shared" si="18"/>
        <v>0</v>
      </c>
      <c r="AJ32" s="34">
        <f t="shared" si="19"/>
        <v>0</v>
      </c>
      <c r="AK32" s="34">
        <f t="shared" si="20"/>
        <v>0</v>
      </c>
      <c r="AL32" s="34">
        <f t="shared" si="21"/>
        <v>0</v>
      </c>
      <c r="AM32" s="34">
        <f t="shared" si="22"/>
        <v>0</v>
      </c>
      <c r="AN32" s="8">
        <f t="shared" si="23"/>
        <v>0</v>
      </c>
      <c r="AO32" s="35">
        <f t="shared" si="9"/>
        <v>0</v>
      </c>
      <c r="AP32" s="33"/>
    </row>
    <row r="33" spans="2:42" ht="18" x14ac:dyDescent="0.25">
      <c r="B33" s="164" t="s">
        <v>127</v>
      </c>
      <c r="C33" s="134">
        <v>50858</v>
      </c>
      <c r="D33" s="145" t="s">
        <v>87</v>
      </c>
      <c r="E33" s="140"/>
      <c r="F33" s="29">
        <f t="shared" si="0"/>
        <v>0</v>
      </c>
      <c r="G33" s="30">
        <f t="shared" si="1"/>
        <v>0</v>
      </c>
      <c r="H33" s="31">
        <f t="shared" si="2"/>
        <v>0</v>
      </c>
      <c r="I33" s="108">
        <f t="shared" si="3"/>
        <v>0</v>
      </c>
      <c r="J33" s="106">
        <f t="shared" si="4"/>
        <v>0</v>
      </c>
      <c r="K33" s="88"/>
      <c r="L33" s="82">
        <f t="shared" si="5"/>
        <v>0</v>
      </c>
      <c r="M33" s="89"/>
      <c r="N33" s="90">
        <f t="shared" si="6"/>
        <v>0</v>
      </c>
      <c r="O33" s="89"/>
      <c r="P33" s="90">
        <f t="shared" si="7"/>
        <v>0</v>
      </c>
      <c r="Q33" s="89"/>
      <c r="R33" s="90">
        <f t="shared" si="10"/>
        <v>0</v>
      </c>
      <c r="S33" s="89"/>
      <c r="T33" s="90">
        <f t="shared" si="11"/>
        <v>0</v>
      </c>
      <c r="U33" s="89"/>
      <c r="V33" s="90">
        <f t="shared" si="12"/>
        <v>0</v>
      </c>
      <c r="W33" s="89"/>
      <c r="X33" s="91">
        <f t="shared" si="13"/>
        <v>0</v>
      </c>
      <c r="Y33" s="92"/>
      <c r="Z33" s="87">
        <f t="shared" si="14"/>
        <v>0</v>
      </c>
      <c r="AA33" s="32"/>
      <c r="AB33" s="33"/>
      <c r="AC33" s="202" t="str">
        <f t="shared" si="24"/>
        <v>KINGSHOT.S</v>
      </c>
      <c r="AD33" s="203">
        <f t="shared" si="24"/>
        <v>50858</v>
      </c>
      <c r="AE33" s="204" t="str">
        <f t="shared" si="24"/>
        <v>B/GWENT</v>
      </c>
      <c r="AF33" s="34">
        <f t="shared" si="15"/>
        <v>0</v>
      </c>
      <c r="AG33" s="34">
        <f t="shared" si="16"/>
        <v>0</v>
      </c>
      <c r="AH33" s="34">
        <f t="shared" si="17"/>
        <v>0</v>
      </c>
      <c r="AI33" s="34">
        <f t="shared" si="18"/>
        <v>0</v>
      </c>
      <c r="AJ33" s="34">
        <f t="shared" si="19"/>
        <v>0</v>
      </c>
      <c r="AK33" s="34">
        <f t="shared" si="20"/>
        <v>0</v>
      </c>
      <c r="AL33" s="34">
        <f t="shared" si="21"/>
        <v>0</v>
      </c>
      <c r="AM33" s="34">
        <f t="shared" si="22"/>
        <v>0</v>
      </c>
      <c r="AN33" s="8">
        <f t="shared" si="23"/>
        <v>0</v>
      </c>
      <c r="AO33" s="35">
        <f t="shared" si="9"/>
        <v>0</v>
      </c>
      <c r="AP33" s="33"/>
    </row>
    <row r="34" spans="2:42" ht="18" x14ac:dyDescent="0.25">
      <c r="B34" s="169" t="s">
        <v>153</v>
      </c>
      <c r="C34" s="134">
        <v>50075</v>
      </c>
      <c r="D34" s="350" t="s">
        <v>74</v>
      </c>
      <c r="E34" s="140"/>
      <c r="F34" s="29">
        <f t="shared" si="0"/>
        <v>249.50866903328705</v>
      </c>
      <c r="G34" s="30">
        <f t="shared" si="1"/>
        <v>249.50866903328705</v>
      </c>
      <c r="H34" s="31">
        <f t="shared" si="2"/>
        <v>4</v>
      </c>
      <c r="I34" s="108">
        <f t="shared" si="3"/>
        <v>3</v>
      </c>
      <c r="J34" s="106">
        <f t="shared" si="4"/>
        <v>83.169556344429012</v>
      </c>
      <c r="K34" s="88">
        <v>32</v>
      </c>
      <c r="L34" s="82">
        <f t="shared" si="5"/>
        <v>84.21052631578948</v>
      </c>
      <c r="M34" s="89"/>
      <c r="N34" s="90">
        <f t="shared" si="6"/>
        <v>0</v>
      </c>
      <c r="O34" s="89">
        <v>29</v>
      </c>
      <c r="P34" s="90">
        <f t="shared" si="7"/>
        <v>87.878787878787875</v>
      </c>
      <c r="Q34" s="89">
        <v>24</v>
      </c>
      <c r="R34" s="90">
        <f t="shared" si="10"/>
        <v>77.41935483870968</v>
      </c>
      <c r="S34" s="89"/>
      <c r="T34" s="90">
        <f t="shared" si="11"/>
        <v>0</v>
      </c>
      <c r="U34" s="89"/>
      <c r="V34" s="90">
        <f t="shared" si="12"/>
        <v>0</v>
      </c>
      <c r="W34" s="89"/>
      <c r="X34" s="91">
        <f t="shared" si="13"/>
        <v>0</v>
      </c>
      <c r="Y34" s="92"/>
      <c r="Z34" s="87">
        <f t="shared" si="14"/>
        <v>0</v>
      </c>
      <c r="AA34" s="32"/>
      <c r="AB34" s="33"/>
      <c r="AC34" s="202" t="str">
        <f t="shared" si="24"/>
        <v>LAND.C</v>
      </c>
      <c r="AD34" s="203">
        <f t="shared" si="24"/>
        <v>50075</v>
      </c>
      <c r="AE34" s="204" t="str">
        <f t="shared" si="24"/>
        <v>NELSON</v>
      </c>
      <c r="AF34" s="34">
        <f t="shared" si="15"/>
        <v>84.21052631578948</v>
      </c>
      <c r="AG34" s="34">
        <f t="shared" si="16"/>
        <v>0</v>
      </c>
      <c r="AH34" s="34">
        <f t="shared" si="17"/>
        <v>87.878787878787875</v>
      </c>
      <c r="AI34" s="34">
        <f t="shared" si="18"/>
        <v>77.41935483870968</v>
      </c>
      <c r="AJ34" s="34">
        <f t="shared" si="19"/>
        <v>0</v>
      </c>
      <c r="AK34" s="34">
        <f t="shared" si="20"/>
        <v>0</v>
      </c>
      <c r="AL34" s="34">
        <f t="shared" si="21"/>
        <v>0</v>
      </c>
      <c r="AM34" s="34">
        <f t="shared" si="22"/>
        <v>0</v>
      </c>
      <c r="AN34" s="8">
        <f t="shared" si="23"/>
        <v>3</v>
      </c>
      <c r="AO34" s="35">
        <f t="shared" si="9"/>
        <v>83.169556344429012</v>
      </c>
      <c r="AP34" s="33"/>
    </row>
    <row r="35" spans="2:42" ht="18" x14ac:dyDescent="0.25">
      <c r="B35" s="164" t="s">
        <v>154</v>
      </c>
      <c r="C35" s="134">
        <v>50013</v>
      </c>
      <c r="D35" s="145" t="s">
        <v>87</v>
      </c>
      <c r="E35" s="143"/>
      <c r="F35" s="29">
        <f t="shared" si="0"/>
        <v>0</v>
      </c>
      <c r="G35" s="30">
        <f t="shared" si="1"/>
        <v>0</v>
      </c>
      <c r="H35" s="31">
        <f t="shared" si="2"/>
        <v>0</v>
      </c>
      <c r="I35" s="108">
        <f t="shared" si="3"/>
        <v>0</v>
      </c>
      <c r="J35" s="106">
        <f t="shared" si="4"/>
        <v>0</v>
      </c>
      <c r="K35" s="88"/>
      <c r="L35" s="82">
        <f t="shared" si="5"/>
        <v>0</v>
      </c>
      <c r="M35" s="89"/>
      <c r="N35" s="90">
        <f t="shared" si="6"/>
        <v>0</v>
      </c>
      <c r="O35" s="89"/>
      <c r="P35" s="90">
        <f t="shared" si="7"/>
        <v>0</v>
      </c>
      <c r="Q35" s="89"/>
      <c r="R35" s="90">
        <f t="shared" si="10"/>
        <v>0</v>
      </c>
      <c r="S35" s="89"/>
      <c r="T35" s="90">
        <f t="shared" si="11"/>
        <v>0</v>
      </c>
      <c r="U35" s="89"/>
      <c r="V35" s="90">
        <f t="shared" si="12"/>
        <v>0</v>
      </c>
      <c r="W35" s="89"/>
      <c r="X35" s="91">
        <f t="shared" si="13"/>
        <v>0</v>
      </c>
      <c r="Y35" s="92"/>
      <c r="Z35" s="87">
        <f t="shared" si="14"/>
        <v>0</v>
      </c>
      <c r="AA35" s="32"/>
      <c r="AB35" s="33"/>
      <c r="AC35" s="202" t="str">
        <f t="shared" si="24"/>
        <v>LASHBROOK.J</v>
      </c>
      <c r="AD35" s="203">
        <f t="shared" si="24"/>
        <v>50013</v>
      </c>
      <c r="AE35" s="204" t="str">
        <f t="shared" si="24"/>
        <v>B/GWENT</v>
      </c>
      <c r="AF35" s="34">
        <f t="shared" si="15"/>
        <v>0</v>
      </c>
      <c r="AG35" s="34">
        <f t="shared" si="16"/>
        <v>0</v>
      </c>
      <c r="AH35" s="34">
        <f t="shared" si="17"/>
        <v>0</v>
      </c>
      <c r="AI35" s="34">
        <f t="shared" si="18"/>
        <v>0</v>
      </c>
      <c r="AJ35" s="34">
        <f t="shared" si="19"/>
        <v>0</v>
      </c>
      <c r="AK35" s="34">
        <f t="shared" si="20"/>
        <v>0</v>
      </c>
      <c r="AL35" s="34">
        <f t="shared" si="21"/>
        <v>0</v>
      </c>
      <c r="AM35" s="34">
        <f t="shared" si="22"/>
        <v>0</v>
      </c>
      <c r="AN35" s="8">
        <f t="shared" si="23"/>
        <v>0</v>
      </c>
      <c r="AO35" s="35">
        <f t="shared" si="9"/>
        <v>0</v>
      </c>
      <c r="AP35" s="33"/>
    </row>
    <row r="36" spans="2:42" ht="18" x14ac:dyDescent="0.25">
      <c r="B36" s="164" t="s">
        <v>155</v>
      </c>
      <c r="C36" s="134">
        <v>50067</v>
      </c>
      <c r="D36" s="145" t="s">
        <v>74</v>
      </c>
      <c r="E36" s="131"/>
      <c r="F36" s="29">
        <f t="shared" si="0"/>
        <v>332.03335663637267</v>
      </c>
      <c r="G36" s="30">
        <f t="shared" si="1"/>
        <v>332.03335663637273</v>
      </c>
      <c r="H36" s="31">
        <f t="shared" si="2"/>
        <v>2</v>
      </c>
      <c r="I36" s="108">
        <f t="shared" si="3"/>
        <v>4</v>
      </c>
      <c r="J36" s="106">
        <f t="shared" si="4"/>
        <v>83.008339159093168</v>
      </c>
      <c r="K36" s="88">
        <v>34</v>
      </c>
      <c r="L36" s="82">
        <f t="shared" si="5"/>
        <v>89.473684210526315</v>
      </c>
      <c r="M36" s="89">
        <v>32</v>
      </c>
      <c r="N36" s="90">
        <f t="shared" si="6"/>
        <v>84.21052631578948</v>
      </c>
      <c r="O36" s="89"/>
      <c r="P36" s="90">
        <f t="shared" si="7"/>
        <v>0</v>
      </c>
      <c r="Q36" s="89">
        <v>19</v>
      </c>
      <c r="R36" s="90">
        <f t="shared" si="10"/>
        <v>61.29032258064516</v>
      </c>
      <c r="S36" s="89">
        <v>33</v>
      </c>
      <c r="T36" s="90">
        <f t="shared" si="11"/>
        <v>97.058823529411768</v>
      </c>
      <c r="U36" s="89"/>
      <c r="V36" s="90">
        <f t="shared" si="12"/>
        <v>0</v>
      </c>
      <c r="W36" s="89"/>
      <c r="X36" s="91">
        <f t="shared" si="13"/>
        <v>0</v>
      </c>
      <c r="Y36" s="92"/>
      <c r="Z36" s="87">
        <f t="shared" si="14"/>
        <v>0</v>
      </c>
      <c r="AA36" s="32"/>
      <c r="AB36" s="33"/>
      <c r="AC36" s="202" t="str">
        <f t="shared" si="24"/>
        <v>LEWIS.J</v>
      </c>
      <c r="AD36" s="203">
        <f t="shared" si="24"/>
        <v>50067</v>
      </c>
      <c r="AE36" s="204" t="str">
        <f t="shared" si="24"/>
        <v>NELSON</v>
      </c>
      <c r="AF36" s="34">
        <f t="shared" si="15"/>
        <v>89.473684210526315</v>
      </c>
      <c r="AG36" s="34">
        <f t="shared" si="16"/>
        <v>84.21052631578948</v>
      </c>
      <c r="AH36" s="34">
        <f t="shared" si="17"/>
        <v>0</v>
      </c>
      <c r="AI36" s="34">
        <f t="shared" si="18"/>
        <v>61.29032258064516</v>
      </c>
      <c r="AJ36" s="34">
        <f t="shared" si="19"/>
        <v>97.058823529411768</v>
      </c>
      <c r="AK36" s="34">
        <f t="shared" si="20"/>
        <v>0</v>
      </c>
      <c r="AL36" s="34">
        <f t="shared" si="21"/>
        <v>0</v>
      </c>
      <c r="AM36" s="34">
        <f t="shared" si="22"/>
        <v>0</v>
      </c>
      <c r="AN36" s="8">
        <f t="shared" si="23"/>
        <v>4</v>
      </c>
      <c r="AO36" s="35">
        <f t="shared" si="9"/>
        <v>83.008339159093168</v>
      </c>
      <c r="AP36" s="33"/>
    </row>
    <row r="37" spans="2:42" ht="18" x14ac:dyDescent="0.25">
      <c r="B37" s="164" t="s">
        <v>156</v>
      </c>
      <c r="C37" s="134"/>
      <c r="D37" s="145" t="s">
        <v>87</v>
      </c>
      <c r="E37" s="138"/>
      <c r="F37" s="29">
        <f t="shared" si="0"/>
        <v>0</v>
      </c>
      <c r="G37" s="30">
        <f t="shared" si="1"/>
        <v>0</v>
      </c>
      <c r="H37" s="31">
        <f t="shared" si="2"/>
        <v>0</v>
      </c>
      <c r="I37" s="108">
        <f t="shared" si="3"/>
        <v>0</v>
      </c>
      <c r="J37" s="106">
        <f t="shared" si="4"/>
        <v>0</v>
      </c>
      <c r="K37" s="88"/>
      <c r="L37" s="82">
        <f t="shared" si="5"/>
        <v>0</v>
      </c>
      <c r="M37" s="89"/>
      <c r="N37" s="90">
        <f t="shared" si="6"/>
        <v>0</v>
      </c>
      <c r="O37" s="89"/>
      <c r="P37" s="90">
        <f t="shared" si="7"/>
        <v>0</v>
      </c>
      <c r="Q37" s="89"/>
      <c r="R37" s="90">
        <f t="shared" si="10"/>
        <v>0</v>
      </c>
      <c r="S37" s="89"/>
      <c r="T37" s="90">
        <f t="shared" si="11"/>
        <v>0</v>
      </c>
      <c r="U37" s="89"/>
      <c r="V37" s="90">
        <f t="shared" si="12"/>
        <v>0</v>
      </c>
      <c r="W37" s="89"/>
      <c r="X37" s="91">
        <f t="shared" si="13"/>
        <v>0</v>
      </c>
      <c r="Y37" s="92"/>
      <c r="Z37" s="87">
        <f t="shared" si="14"/>
        <v>0</v>
      </c>
      <c r="AA37" s="32"/>
      <c r="AB37" s="33"/>
      <c r="AC37" s="202" t="str">
        <f t="shared" si="24"/>
        <v>NATHAN.C</v>
      </c>
      <c r="AD37" s="203">
        <f t="shared" si="24"/>
        <v>0</v>
      </c>
      <c r="AE37" s="204" t="str">
        <f t="shared" si="24"/>
        <v>B/GWENT</v>
      </c>
      <c r="AF37" s="34">
        <f t="shared" si="15"/>
        <v>0</v>
      </c>
      <c r="AG37" s="34">
        <f t="shared" si="16"/>
        <v>0</v>
      </c>
      <c r="AH37" s="34">
        <f t="shared" si="17"/>
        <v>0</v>
      </c>
      <c r="AI37" s="34">
        <f t="shared" si="18"/>
        <v>0</v>
      </c>
      <c r="AJ37" s="34">
        <f t="shared" si="19"/>
        <v>0</v>
      </c>
      <c r="AK37" s="34">
        <f t="shared" si="20"/>
        <v>0</v>
      </c>
      <c r="AL37" s="34">
        <f t="shared" si="21"/>
        <v>0</v>
      </c>
      <c r="AM37" s="34">
        <f t="shared" si="22"/>
        <v>0</v>
      </c>
      <c r="AN37" s="8">
        <f t="shared" si="23"/>
        <v>0</v>
      </c>
      <c r="AO37" s="35">
        <f t="shared" si="9"/>
        <v>0</v>
      </c>
      <c r="AP37" s="33"/>
    </row>
    <row r="38" spans="2:42" ht="18" x14ac:dyDescent="0.25">
      <c r="B38" s="164" t="s">
        <v>157</v>
      </c>
      <c r="C38" s="134">
        <v>50977</v>
      </c>
      <c r="D38" s="145" t="s">
        <v>69</v>
      </c>
      <c r="E38" s="140"/>
      <c r="F38" s="29">
        <f t="shared" si="0"/>
        <v>0</v>
      </c>
      <c r="G38" s="30">
        <f t="shared" si="1"/>
        <v>0</v>
      </c>
      <c r="H38" s="31">
        <f t="shared" si="2"/>
        <v>0</v>
      </c>
      <c r="I38" s="108">
        <f t="shared" si="3"/>
        <v>0</v>
      </c>
      <c r="J38" s="106">
        <f t="shared" si="4"/>
        <v>0</v>
      </c>
      <c r="K38" s="88"/>
      <c r="L38" s="82">
        <f t="shared" si="5"/>
        <v>0</v>
      </c>
      <c r="M38" s="89"/>
      <c r="N38" s="90">
        <f t="shared" si="6"/>
        <v>0</v>
      </c>
      <c r="O38" s="89"/>
      <c r="P38" s="90">
        <f t="shared" si="7"/>
        <v>0</v>
      </c>
      <c r="Q38" s="89"/>
      <c r="R38" s="90">
        <f t="shared" si="10"/>
        <v>0</v>
      </c>
      <c r="S38" s="89"/>
      <c r="T38" s="90">
        <f t="shared" si="11"/>
        <v>0</v>
      </c>
      <c r="U38" s="89"/>
      <c r="V38" s="90">
        <f t="shared" si="12"/>
        <v>0</v>
      </c>
      <c r="W38" s="89"/>
      <c r="X38" s="91">
        <f t="shared" si="13"/>
        <v>0</v>
      </c>
      <c r="Y38" s="92"/>
      <c r="Z38" s="87">
        <f t="shared" si="14"/>
        <v>0</v>
      </c>
      <c r="AA38" s="32"/>
      <c r="AB38" s="33"/>
      <c r="AC38" s="202" t="str">
        <f t="shared" si="24"/>
        <v>PITMAN.O</v>
      </c>
      <c r="AD38" s="203">
        <f t="shared" si="24"/>
        <v>50977</v>
      </c>
      <c r="AE38" s="204" t="str">
        <f t="shared" si="24"/>
        <v>TONDU</v>
      </c>
      <c r="AF38" s="34">
        <f t="shared" si="15"/>
        <v>0</v>
      </c>
      <c r="AG38" s="34">
        <f t="shared" si="16"/>
        <v>0</v>
      </c>
      <c r="AH38" s="34">
        <f t="shared" si="17"/>
        <v>0</v>
      </c>
      <c r="AI38" s="34">
        <f t="shared" si="18"/>
        <v>0</v>
      </c>
      <c r="AJ38" s="34">
        <f t="shared" si="19"/>
        <v>0</v>
      </c>
      <c r="AK38" s="34">
        <f t="shared" si="20"/>
        <v>0</v>
      </c>
      <c r="AL38" s="34">
        <f t="shared" si="21"/>
        <v>0</v>
      </c>
      <c r="AM38" s="34">
        <f t="shared" si="22"/>
        <v>0</v>
      </c>
      <c r="AN38" s="8">
        <f t="shared" si="23"/>
        <v>0</v>
      </c>
      <c r="AO38" s="35">
        <f t="shared" si="9"/>
        <v>0</v>
      </c>
      <c r="AP38" s="33"/>
    </row>
    <row r="39" spans="2:42" ht="18" x14ac:dyDescent="0.25">
      <c r="B39" s="166" t="s">
        <v>158</v>
      </c>
      <c r="C39" s="139">
        <v>50919</v>
      </c>
      <c r="D39" s="146" t="s">
        <v>48</v>
      </c>
      <c r="E39" s="138"/>
      <c r="F39" s="29">
        <f t="shared" si="0"/>
        <v>446.35473883950868</v>
      </c>
      <c r="G39" s="30">
        <f t="shared" si="1"/>
        <v>446.35473883950863</v>
      </c>
      <c r="H39" s="31">
        <f t="shared" si="2"/>
        <v>1</v>
      </c>
      <c r="I39" s="108">
        <f t="shared" si="3"/>
        <v>5</v>
      </c>
      <c r="J39" s="106">
        <f t="shared" si="4"/>
        <v>89.270947767901731</v>
      </c>
      <c r="K39" s="88">
        <v>32</v>
      </c>
      <c r="L39" s="82">
        <f t="shared" si="5"/>
        <v>84.21052631578948</v>
      </c>
      <c r="M39" s="89">
        <v>38</v>
      </c>
      <c r="N39" s="90">
        <f t="shared" si="6"/>
        <v>100</v>
      </c>
      <c r="O39" s="89">
        <v>33</v>
      </c>
      <c r="P39" s="90">
        <f t="shared" si="7"/>
        <v>100</v>
      </c>
      <c r="Q39" s="89">
        <v>22</v>
      </c>
      <c r="R39" s="90">
        <f t="shared" si="10"/>
        <v>70.967741935483872</v>
      </c>
      <c r="S39" s="89">
        <v>31</v>
      </c>
      <c r="T39" s="90">
        <f t="shared" si="11"/>
        <v>91.17647058823529</v>
      </c>
      <c r="U39" s="89"/>
      <c r="V39" s="90">
        <f t="shared" si="12"/>
        <v>0</v>
      </c>
      <c r="W39" s="89"/>
      <c r="X39" s="91">
        <f t="shared" si="13"/>
        <v>0</v>
      </c>
      <c r="Y39" s="92"/>
      <c r="Z39" s="87">
        <f t="shared" si="14"/>
        <v>0</v>
      </c>
      <c r="AA39" s="32"/>
      <c r="AB39" s="33"/>
      <c r="AC39" s="202" t="str">
        <f t="shared" si="24"/>
        <v>PORTHCARY.K</v>
      </c>
      <c r="AD39" s="203">
        <f t="shared" si="24"/>
        <v>50919</v>
      </c>
      <c r="AE39" s="204" t="str">
        <f t="shared" si="24"/>
        <v>QUARRY</v>
      </c>
      <c r="AF39" s="34">
        <f t="shared" si="15"/>
        <v>84.21052631578948</v>
      </c>
      <c r="AG39" s="34">
        <f t="shared" si="16"/>
        <v>100</v>
      </c>
      <c r="AH39" s="34">
        <f t="shared" si="17"/>
        <v>100</v>
      </c>
      <c r="AI39" s="34">
        <f t="shared" si="18"/>
        <v>70.967741935483872</v>
      </c>
      <c r="AJ39" s="34">
        <f t="shared" si="19"/>
        <v>91.17647058823529</v>
      </c>
      <c r="AK39" s="34">
        <f t="shared" si="20"/>
        <v>0</v>
      </c>
      <c r="AL39" s="34">
        <f t="shared" si="21"/>
        <v>0</v>
      </c>
      <c r="AM39" s="34">
        <f t="shared" si="22"/>
        <v>0</v>
      </c>
      <c r="AN39" s="8">
        <f t="shared" si="23"/>
        <v>5</v>
      </c>
      <c r="AO39" s="35">
        <f t="shared" si="9"/>
        <v>89.270947767901731</v>
      </c>
      <c r="AP39" s="33"/>
    </row>
    <row r="40" spans="2:42" ht="18" x14ac:dyDescent="0.25">
      <c r="B40" s="169" t="s">
        <v>99</v>
      </c>
      <c r="C40" s="134">
        <v>50022</v>
      </c>
      <c r="D40" s="350" t="s">
        <v>48</v>
      </c>
      <c r="E40" s="138"/>
      <c r="F40" s="29">
        <f t="shared" si="0"/>
        <v>181.57894736842104</v>
      </c>
      <c r="G40" s="30">
        <f t="shared" si="1"/>
        <v>181.57894736842104</v>
      </c>
      <c r="H40" s="31">
        <f t="shared" si="2"/>
        <v>5</v>
      </c>
      <c r="I40" s="108">
        <f t="shared" si="3"/>
        <v>2</v>
      </c>
      <c r="J40" s="106">
        <f t="shared" si="4"/>
        <v>90.78947368421052</v>
      </c>
      <c r="K40" s="88">
        <v>32</v>
      </c>
      <c r="L40" s="82">
        <f t="shared" si="5"/>
        <v>84.21052631578948</v>
      </c>
      <c r="M40" s="89">
        <v>37</v>
      </c>
      <c r="N40" s="90">
        <f t="shared" si="6"/>
        <v>97.368421052631575</v>
      </c>
      <c r="O40" s="89"/>
      <c r="P40" s="90">
        <f t="shared" si="7"/>
        <v>0</v>
      </c>
      <c r="Q40" s="89"/>
      <c r="R40" s="90">
        <f t="shared" si="10"/>
        <v>0</v>
      </c>
      <c r="S40" s="89"/>
      <c r="T40" s="90">
        <f t="shared" si="11"/>
        <v>0</v>
      </c>
      <c r="U40" s="89"/>
      <c r="V40" s="90">
        <f t="shared" si="12"/>
        <v>0</v>
      </c>
      <c r="W40" s="89"/>
      <c r="X40" s="91">
        <f t="shared" si="13"/>
        <v>0</v>
      </c>
      <c r="Y40" s="92"/>
      <c r="Z40" s="87">
        <f t="shared" si="14"/>
        <v>0</v>
      </c>
      <c r="AA40" s="32"/>
      <c r="AB40" s="33"/>
      <c r="AC40" s="202" t="str">
        <f t="shared" si="24"/>
        <v>ROBINSON.G</v>
      </c>
      <c r="AD40" s="203">
        <f t="shared" si="24"/>
        <v>50022</v>
      </c>
      <c r="AE40" s="204" t="str">
        <f t="shared" si="24"/>
        <v>QUARRY</v>
      </c>
      <c r="AF40" s="34">
        <f t="shared" si="15"/>
        <v>84.21052631578948</v>
      </c>
      <c r="AG40" s="34">
        <f t="shared" si="16"/>
        <v>97.368421052631575</v>
      </c>
      <c r="AH40" s="34">
        <f t="shared" si="17"/>
        <v>0</v>
      </c>
      <c r="AI40" s="34">
        <f t="shared" si="18"/>
        <v>0</v>
      </c>
      <c r="AJ40" s="34">
        <f t="shared" si="19"/>
        <v>0</v>
      </c>
      <c r="AK40" s="34">
        <f t="shared" si="20"/>
        <v>0</v>
      </c>
      <c r="AL40" s="34">
        <f t="shared" si="21"/>
        <v>0</v>
      </c>
      <c r="AM40" s="34">
        <f t="shared" si="22"/>
        <v>0</v>
      </c>
      <c r="AN40" s="8">
        <f t="shared" si="23"/>
        <v>2</v>
      </c>
      <c r="AO40" s="35">
        <f t="shared" si="9"/>
        <v>90.78947368421052</v>
      </c>
      <c r="AP40" s="33"/>
    </row>
    <row r="41" spans="2:42" ht="18" x14ac:dyDescent="0.25">
      <c r="B41" s="171" t="s">
        <v>159</v>
      </c>
      <c r="C41" s="178"/>
      <c r="D41" s="354" t="s">
        <v>48</v>
      </c>
      <c r="E41" s="131"/>
      <c r="F41" s="29">
        <f t="shared" si="0"/>
        <v>0</v>
      </c>
      <c r="G41" s="30">
        <f t="shared" si="1"/>
        <v>0</v>
      </c>
      <c r="H41" s="31">
        <f t="shared" si="2"/>
        <v>0</v>
      </c>
      <c r="I41" s="108">
        <f t="shared" si="3"/>
        <v>0</v>
      </c>
      <c r="J41" s="106">
        <f t="shared" si="4"/>
        <v>0</v>
      </c>
      <c r="K41" s="88"/>
      <c r="L41" s="82">
        <f t="shared" si="5"/>
        <v>0</v>
      </c>
      <c r="M41" s="89"/>
      <c r="N41" s="90">
        <f t="shared" si="6"/>
        <v>0</v>
      </c>
      <c r="O41" s="89"/>
      <c r="P41" s="90">
        <f t="shared" si="7"/>
        <v>0</v>
      </c>
      <c r="Q41" s="89"/>
      <c r="R41" s="90">
        <f t="shared" si="10"/>
        <v>0</v>
      </c>
      <c r="S41" s="89"/>
      <c r="T41" s="90">
        <f t="shared" si="11"/>
        <v>0</v>
      </c>
      <c r="U41" s="89"/>
      <c r="V41" s="90">
        <f t="shared" si="12"/>
        <v>0</v>
      </c>
      <c r="W41" s="89"/>
      <c r="X41" s="91">
        <f t="shared" si="13"/>
        <v>0</v>
      </c>
      <c r="Y41" s="92"/>
      <c r="Z41" s="87">
        <f t="shared" si="14"/>
        <v>0</v>
      </c>
      <c r="AA41" s="32"/>
      <c r="AB41" s="33"/>
      <c r="AC41" s="202" t="str">
        <f t="shared" si="24"/>
        <v>SMITH.A</v>
      </c>
      <c r="AD41" s="203">
        <f t="shared" si="24"/>
        <v>0</v>
      </c>
      <c r="AE41" s="204" t="str">
        <f t="shared" si="24"/>
        <v>QUARRY</v>
      </c>
      <c r="AF41" s="34">
        <f t="shared" si="15"/>
        <v>0</v>
      </c>
      <c r="AG41" s="34">
        <f t="shared" si="16"/>
        <v>0</v>
      </c>
      <c r="AH41" s="34">
        <f t="shared" si="17"/>
        <v>0</v>
      </c>
      <c r="AI41" s="34">
        <f t="shared" si="18"/>
        <v>0</v>
      </c>
      <c r="AJ41" s="34">
        <f t="shared" si="19"/>
        <v>0</v>
      </c>
      <c r="AK41" s="34">
        <f t="shared" si="20"/>
        <v>0</v>
      </c>
      <c r="AL41" s="34">
        <f t="shared" si="21"/>
        <v>0</v>
      </c>
      <c r="AM41" s="34">
        <f t="shared" si="22"/>
        <v>0</v>
      </c>
      <c r="AN41" s="8">
        <f t="shared" si="23"/>
        <v>0</v>
      </c>
      <c r="AO41" s="35">
        <f t="shared" si="9"/>
        <v>0</v>
      </c>
      <c r="AP41" s="33"/>
    </row>
    <row r="42" spans="2:42" ht="18.75" thickBot="1" x14ac:dyDescent="0.3">
      <c r="B42" s="208" t="s">
        <v>160</v>
      </c>
      <c r="C42" s="151">
        <v>50519</v>
      </c>
      <c r="D42" s="355" t="s">
        <v>48</v>
      </c>
      <c r="E42" s="365"/>
      <c r="F42" s="29">
        <f t="shared" si="0"/>
        <v>0</v>
      </c>
      <c r="G42" s="30">
        <f t="shared" si="1"/>
        <v>0</v>
      </c>
      <c r="H42" s="31">
        <f t="shared" si="2"/>
        <v>0</v>
      </c>
      <c r="I42" s="21">
        <f t="shared" si="3"/>
        <v>0</v>
      </c>
      <c r="J42" s="106">
        <f t="shared" si="4"/>
        <v>0</v>
      </c>
      <c r="K42" s="88"/>
      <c r="L42" s="82">
        <f t="shared" si="5"/>
        <v>0</v>
      </c>
      <c r="M42" s="89"/>
      <c r="N42" s="90">
        <f t="shared" si="6"/>
        <v>0</v>
      </c>
      <c r="O42" s="89"/>
      <c r="P42" s="90">
        <f t="shared" si="7"/>
        <v>0</v>
      </c>
      <c r="Q42" s="89"/>
      <c r="R42" s="90">
        <f t="shared" si="10"/>
        <v>0</v>
      </c>
      <c r="S42" s="89"/>
      <c r="T42" s="90">
        <f t="shared" si="11"/>
        <v>0</v>
      </c>
      <c r="U42" s="89"/>
      <c r="V42" s="90">
        <f t="shared" si="12"/>
        <v>0</v>
      </c>
      <c r="W42" s="89"/>
      <c r="X42" s="91">
        <f t="shared" si="13"/>
        <v>0</v>
      </c>
      <c r="Y42" s="92"/>
      <c r="Z42" s="87">
        <f t="shared" si="14"/>
        <v>0</v>
      </c>
      <c r="AA42" s="32"/>
      <c r="AB42" s="33"/>
      <c r="AC42" s="202" t="str">
        <f t="shared" si="24"/>
        <v>SMITH.B</v>
      </c>
      <c r="AD42" s="203">
        <f t="shared" si="24"/>
        <v>50519</v>
      </c>
      <c r="AE42" s="204" t="str">
        <f t="shared" si="24"/>
        <v>QUARRY</v>
      </c>
      <c r="AF42" s="34">
        <f t="shared" si="15"/>
        <v>0</v>
      </c>
      <c r="AG42" s="34">
        <f t="shared" si="16"/>
        <v>0</v>
      </c>
      <c r="AH42" s="34">
        <f t="shared" si="17"/>
        <v>0</v>
      </c>
      <c r="AI42" s="34">
        <f t="shared" si="18"/>
        <v>0</v>
      </c>
      <c r="AJ42" s="34">
        <f t="shared" si="19"/>
        <v>0</v>
      </c>
      <c r="AK42" s="34">
        <f t="shared" si="20"/>
        <v>0</v>
      </c>
      <c r="AL42" s="34">
        <f t="shared" si="21"/>
        <v>0</v>
      </c>
      <c r="AM42" s="34">
        <f t="shared" si="22"/>
        <v>0</v>
      </c>
      <c r="AN42" s="8">
        <f t="shared" si="23"/>
        <v>0</v>
      </c>
      <c r="AO42" s="35">
        <f t="shared" si="9"/>
        <v>0</v>
      </c>
      <c r="AP42" s="33"/>
    </row>
    <row r="43" spans="2:42" ht="18.75" thickBot="1" x14ac:dyDescent="0.3">
      <c r="B43" s="208" t="s">
        <v>161</v>
      </c>
      <c r="C43" s="151"/>
      <c r="D43" s="355"/>
      <c r="E43" s="152"/>
      <c r="F43" s="29">
        <f t="shared" si="0"/>
        <v>0</v>
      </c>
      <c r="G43" s="30">
        <f t="shared" si="1"/>
        <v>0</v>
      </c>
      <c r="H43" s="31">
        <f t="shared" si="2"/>
        <v>0</v>
      </c>
      <c r="I43" s="21">
        <f t="shared" si="3"/>
        <v>0</v>
      </c>
      <c r="J43" s="106">
        <f t="shared" si="4"/>
        <v>0</v>
      </c>
      <c r="K43" s="88"/>
      <c r="L43" s="82">
        <f t="shared" si="5"/>
        <v>0</v>
      </c>
      <c r="M43" s="89"/>
      <c r="N43" s="90">
        <f t="shared" si="6"/>
        <v>0</v>
      </c>
      <c r="O43" s="89"/>
      <c r="P43" s="90">
        <f t="shared" si="7"/>
        <v>0</v>
      </c>
      <c r="Q43" s="89"/>
      <c r="R43" s="90">
        <f t="shared" ref="R43:R50" si="25">AI43</f>
        <v>0</v>
      </c>
      <c r="S43" s="89"/>
      <c r="T43" s="90">
        <f t="shared" ref="T43:T50" si="26">AJ43</f>
        <v>0</v>
      </c>
      <c r="U43" s="89"/>
      <c r="V43" s="90">
        <f t="shared" ref="V43:V50" si="27">AK43</f>
        <v>0</v>
      </c>
      <c r="W43" s="89"/>
      <c r="X43" s="91">
        <f t="shared" ref="X43:X50" si="28">AL43</f>
        <v>0</v>
      </c>
      <c r="Y43" s="92"/>
      <c r="Z43" s="87">
        <f t="shared" ref="Z43:Z50" si="29">AM43</f>
        <v>0</v>
      </c>
      <c r="AA43" s="32"/>
      <c r="AB43" s="33"/>
      <c r="AC43" s="202" t="str">
        <f t="shared" ref="AC43:AC50" si="30">B43</f>
        <v>WILLIAMS.B</v>
      </c>
      <c r="AD43" s="203">
        <f t="shared" ref="AD43:AD50" si="31">C43</f>
        <v>0</v>
      </c>
      <c r="AE43" s="204">
        <f t="shared" ref="AE43:AE50" si="32">D43</f>
        <v>0</v>
      </c>
      <c r="AF43" s="34">
        <f t="shared" ref="AF43:AF50" si="33">(K43*100)/$AF$7</f>
        <v>0</v>
      </c>
      <c r="AG43" s="34">
        <f t="shared" ref="AG43:AG50" si="34">(M43*100)/$AG$7</f>
        <v>0</v>
      </c>
      <c r="AH43" s="34">
        <f t="shared" ref="AH43:AH50" si="35">(O43*100)/$AH$7</f>
        <v>0</v>
      </c>
      <c r="AI43" s="34">
        <f t="shared" ref="AI43:AI50" si="36">(Q43*100)/$AI$7</f>
        <v>0</v>
      </c>
      <c r="AJ43" s="34">
        <f t="shared" ref="AJ43:AJ50" si="37">(S43*100)/$AJ$7</f>
        <v>0</v>
      </c>
      <c r="AK43" s="34">
        <f t="shared" ref="AK43:AK50" si="38">(U43*100)/$AK$7</f>
        <v>0</v>
      </c>
      <c r="AL43" s="34">
        <f t="shared" ref="AL43:AL50" si="39">(W43*100)/$AL$7</f>
        <v>0</v>
      </c>
      <c r="AM43" s="34">
        <f t="shared" ref="AM43:AM50" si="40">(Y43*100)/$AM$7</f>
        <v>0</v>
      </c>
      <c r="AN43" s="8">
        <f t="shared" ref="AN43:AN50" si="41">COUNTIF(AF43:AM43,"&gt;0")</f>
        <v>0</v>
      </c>
      <c r="AO43" s="35">
        <f t="shared" ref="AO43:AO50" si="42">IF(ISERR(SUM(AF43:AM43)/AN43),0,SUM(AF43:AM43)/AN43)</f>
        <v>0</v>
      </c>
      <c r="AP43" s="33"/>
    </row>
    <row r="44" spans="2:42" ht="18.75" thickBot="1" x14ac:dyDescent="0.3">
      <c r="B44" s="363" t="s">
        <v>85</v>
      </c>
      <c r="C44" s="250">
        <v>50168</v>
      </c>
      <c r="D44" s="364" t="s">
        <v>74</v>
      </c>
      <c r="E44" s="152"/>
      <c r="F44" s="29">
        <f t="shared" si="0"/>
        <v>162.81833616298812</v>
      </c>
      <c r="G44" s="30">
        <f t="shared" si="1"/>
        <v>162.81833616298812</v>
      </c>
      <c r="H44" s="31">
        <f t="shared" si="2"/>
        <v>7</v>
      </c>
      <c r="I44" s="21">
        <f t="shared" si="3"/>
        <v>2</v>
      </c>
      <c r="J44" s="106">
        <f t="shared" si="4"/>
        <v>81.409168081494059</v>
      </c>
      <c r="K44" s="88">
        <v>30</v>
      </c>
      <c r="L44" s="82">
        <f t="shared" si="5"/>
        <v>78.94736842105263</v>
      </c>
      <c r="M44" s="89"/>
      <c r="N44" s="90">
        <f t="shared" si="6"/>
        <v>0</v>
      </c>
      <c r="O44" s="89"/>
      <c r="P44" s="90">
        <f t="shared" si="7"/>
        <v>0</v>
      </c>
      <c r="Q44" s="89">
        <v>26</v>
      </c>
      <c r="R44" s="90">
        <f t="shared" si="25"/>
        <v>83.870967741935488</v>
      </c>
      <c r="S44" s="89"/>
      <c r="T44" s="90">
        <f t="shared" si="26"/>
        <v>0</v>
      </c>
      <c r="U44" s="89"/>
      <c r="V44" s="90">
        <f t="shared" si="27"/>
        <v>0</v>
      </c>
      <c r="W44" s="89"/>
      <c r="X44" s="91">
        <f t="shared" si="28"/>
        <v>0</v>
      </c>
      <c r="Y44" s="92"/>
      <c r="Z44" s="87">
        <f t="shared" si="29"/>
        <v>0</v>
      </c>
      <c r="AA44" s="32"/>
      <c r="AB44" s="33"/>
      <c r="AC44" s="202" t="str">
        <f t="shared" si="30"/>
        <v>WILLIAMS.G</v>
      </c>
      <c r="AD44" s="203">
        <f t="shared" si="31"/>
        <v>50168</v>
      </c>
      <c r="AE44" s="204" t="str">
        <f t="shared" si="32"/>
        <v>NELSON</v>
      </c>
      <c r="AF44" s="34">
        <f t="shared" si="33"/>
        <v>78.94736842105263</v>
      </c>
      <c r="AG44" s="34">
        <f t="shared" si="34"/>
        <v>0</v>
      </c>
      <c r="AH44" s="34">
        <f t="shared" si="35"/>
        <v>0</v>
      </c>
      <c r="AI44" s="34">
        <f t="shared" si="36"/>
        <v>83.870967741935488</v>
      </c>
      <c r="AJ44" s="34">
        <f t="shared" si="37"/>
        <v>0</v>
      </c>
      <c r="AK44" s="34">
        <f t="shared" si="38"/>
        <v>0</v>
      </c>
      <c r="AL44" s="34">
        <f t="shared" si="39"/>
        <v>0</v>
      </c>
      <c r="AM44" s="34">
        <f t="shared" si="40"/>
        <v>0</v>
      </c>
      <c r="AN44" s="8">
        <f t="shared" si="41"/>
        <v>2</v>
      </c>
      <c r="AO44" s="35">
        <f t="shared" si="42"/>
        <v>81.409168081494059</v>
      </c>
      <c r="AP44" s="33"/>
    </row>
    <row r="45" spans="2:42" ht="18.75" thickBot="1" x14ac:dyDescent="0.3">
      <c r="B45" s="153" t="s">
        <v>162</v>
      </c>
      <c r="C45" s="154">
        <v>50903</v>
      </c>
      <c r="D45" s="181" t="s">
        <v>74</v>
      </c>
      <c r="E45" s="152"/>
      <c r="F45" s="29">
        <f t="shared" si="0"/>
        <v>112.73344651952462</v>
      </c>
      <c r="G45" s="30">
        <f t="shared" si="1"/>
        <v>112.73344651952462</v>
      </c>
      <c r="H45" s="31">
        <f t="shared" si="2"/>
        <v>9</v>
      </c>
      <c r="I45" s="21">
        <f t="shared" si="3"/>
        <v>2</v>
      </c>
      <c r="J45" s="106">
        <f t="shared" si="4"/>
        <v>56.36672325976231</v>
      </c>
      <c r="K45" s="88">
        <v>22</v>
      </c>
      <c r="L45" s="82">
        <f t="shared" si="5"/>
        <v>57.89473684210526</v>
      </c>
      <c r="M45" s="89"/>
      <c r="N45" s="90">
        <f t="shared" si="6"/>
        <v>0</v>
      </c>
      <c r="O45" s="89"/>
      <c r="P45" s="90">
        <f t="shared" si="7"/>
        <v>0</v>
      </c>
      <c r="Q45" s="89">
        <v>17</v>
      </c>
      <c r="R45" s="90">
        <f t="shared" si="25"/>
        <v>54.838709677419352</v>
      </c>
      <c r="S45" s="89"/>
      <c r="T45" s="90">
        <f t="shared" si="26"/>
        <v>0</v>
      </c>
      <c r="U45" s="89"/>
      <c r="V45" s="90">
        <f t="shared" si="27"/>
        <v>0</v>
      </c>
      <c r="W45" s="89"/>
      <c r="X45" s="91">
        <f t="shared" si="28"/>
        <v>0</v>
      </c>
      <c r="Y45" s="92"/>
      <c r="Z45" s="87">
        <f t="shared" si="29"/>
        <v>0</v>
      </c>
      <c r="AA45" s="32"/>
      <c r="AB45" s="33"/>
      <c r="AC45" s="202" t="str">
        <f t="shared" si="30"/>
        <v>WILLIS.B</v>
      </c>
      <c r="AD45" s="203">
        <f t="shared" si="31"/>
        <v>50903</v>
      </c>
      <c r="AE45" s="204" t="str">
        <f t="shared" si="32"/>
        <v>NELSON</v>
      </c>
      <c r="AF45" s="34">
        <f t="shared" si="33"/>
        <v>57.89473684210526</v>
      </c>
      <c r="AG45" s="34">
        <f t="shared" si="34"/>
        <v>0</v>
      </c>
      <c r="AH45" s="34">
        <f t="shared" si="35"/>
        <v>0</v>
      </c>
      <c r="AI45" s="34">
        <f t="shared" si="36"/>
        <v>54.838709677419352</v>
      </c>
      <c r="AJ45" s="34">
        <f t="shared" si="37"/>
        <v>0</v>
      </c>
      <c r="AK45" s="34">
        <f t="shared" si="38"/>
        <v>0</v>
      </c>
      <c r="AL45" s="34">
        <f t="shared" si="39"/>
        <v>0</v>
      </c>
      <c r="AM45" s="34">
        <f t="shared" si="40"/>
        <v>0</v>
      </c>
      <c r="AN45" s="8">
        <f t="shared" si="41"/>
        <v>2</v>
      </c>
      <c r="AO45" s="35">
        <f t="shared" si="42"/>
        <v>56.36672325976231</v>
      </c>
      <c r="AP45" s="33"/>
    </row>
    <row r="46" spans="2:42" ht="18.75" thickBot="1" x14ac:dyDescent="0.3">
      <c r="B46" s="153"/>
      <c r="C46" s="154"/>
      <c r="D46" s="181"/>
      <c r="E46" s="152"/>
      <c r="F46" s="29">
        <f t="shared" ref="F46:F50" si="43">SUM(L46+N46+P46+R46+T46+V46+X46+Z46)</f>
        <v>0</v>
      </c>
      <c r="G46" s="30">
        <f t="shared" ref="G46:G50" si="44">LARGE(AF46:AM46,1)+LARGE(AF46:AM46,2)+LARGE(AF46:AM46,3)+LARGE(AF46:AM46,4)+LARGE(AF46:AM46,5)</f>
        <v>0</v>
      </c>
      <c r="H46" s="31">
        <f t="shared" ref="H46:H50" si="45">IF(G46=0,,RANK(G46,$G$10:$G$69))</f>
        <v>0</v>
      </c>
      <c r="I46" s="21">
        <f t="shared" ref="I46:I50" si="46">AN46</f>
        <v>0</v>
      </c>
      <c r="J46" s="106">
        <f t="shared" ref="J46:J50" si="47">AO46</f>
        <v>0</v>
      </c>
      <c r="K46" s="88"/>
      <c r="L46" s="82">
        <f t="shared" ref="L46:L50" si="48">AF46</f>
        <v>0</v>
      </c>
      <c r="M46" s="89"/>
      <c r="N46" s="90">
        <f t="shared" ref="N46:N50" si="49">AG46</f>
        <v>0</v>
      </c>
      <c r="O46" s="89"/>
      <c r="P46" s="90">
        <f t="shared" ref="P46:P50" si="50">AH46</f>
        <v>0</v>
      </c>
      <c r="Q46" s="89"/>
      <c r="R46" s="90">
        <f t="shared" si="25"/>
        <v>0</v>
      </c>
      <c r="S46" s="89"/>
      <c r="T46" s="90">
        <f t="shared" si="26"/>
        <v>0</v>
      </c>
      <c r="U46" s="89"/>
      <c r="V46" s="90">
        <f t="shared" si="27"/>
        <v>0</v>
      </c>
      <c r="W46" s="89"/>
      <c r="X46" s="91">
        <f t="shared" si="28"/>
        <v>0</v>
      </c>
      <c r="Y46" s="92"/>
      <c r="Z46" s="87">
        <f t="shared" si="29"/>
        <v>0</v>
      </c>
      <c r="AA46" s="32"/>
      <c r="AB46" s="33"/>
      <c r="AC46" s="202">
        <f t="shared" si="30"/>
        <v>0</v>
      </c>
      <c r="AD46" s="203">
        <f t="shared" si="31"/>
        <v>0</v>
      </c>
      <c r="AE46" s="204">
        <f t="shared" si="32"/>
        <v>0</v>
      </c>
      <c r="AF46" s="34">
        <f t="shared" si="33"/>
        <v>0</v>
      </c>
      <c r="AG46" s="34">
        <f t="shared" si="34"/>
        <v>0</v>
      </c>
      <c r="AH46" s="34">
        <f t="shared" si="35"/>
        <v>0</v>
      </c>
      <c r="AI46" s="34">
        <f t="shared" si="36"/>
        <v>0</v>
      </c>
      <c r="AJ46" s="34">
        <f t="shared" si="37"/>
        <v>0</v>
      </c>
      <c r="AK46" s="34">
        <f t="shared" si="38"/>
        <v>0</v>
      </c>
      <c r="AL46" s="34">
        <f t="shared" si="39"/>
        <v>0</v>
      </c>
      <c r="AM46" s="34">
        <f t="shared" si="40"/>
        <v>0</v>
      </c>
      <c r="AN46" s="8">
        <f t="shared" si="41"/>
        <v>0</v>
      </c>
      <c r="AO46" s="35">
        <f t="shared" si="42"/>
        <v>0</v>
      </c>
      <c r="AP46" s="33"/>
    </row>
    <row r="47" spans="2:42" ht="18.75" thickBot="1" x14ac:dyDescent="0.3">
      <c r="B47" s="153"/>
      <c r="C47" s="154"/>
      <c r="D47" s="181"/>
      <c r="E47" s="152"/>
      <c r="F47" s="29">
        <f t="shared" si="43"/>
        <v>0</v>
      </c>
      <c r="G47" s="30">
        <f t="shared" si="44"/>
        <v>0</v>
      </c>
      <c r="H47" s="31">
        <f t="shared" si="45"/>
        <v>0</v>
      </c>
      <c r="I47" s="21">
        <f t="shared" si="46"/>
        <v>0</v>
      </c>
      <c r="J47" s="106">
        <f t="shared" si="47"/>
        <v>0</v>
      </c>
      <c r="K47" s="88"/>
      <c r="L47" s="82">
        <f t="shared" si="48"/>
        <v>0</v>
      </c>
      <c r="M47" s="89"/>
      <c r="N47" s="90">
        <f t="shared" si="49"/>
        <v>0</v>
      </c>
      <c r="O47" s="89"/>
      <c r="P47" s="90">
        <f t="shared" si="50"/>
        <v>0</v>
      </c>
      <c r="Q47" s="89"/>
      <c r="R47" s="90">
        <f t="shared" si="25"/>
        <v>0</v>
      </c>
      <c r="S47" s="89"/>
      <c r="T47" s="90">
        <f t="shared" si="26"/>
        <v>0</v>
      </c>
      <c r="U47" s="89"/>
      <c r="V47" s="90">
        <f t="shared" si="27"/>
        <v>0</v>
      </c>
      <c r="W47" s="89"/>
      <c r="X47" s="91">
        <f t="shared" si="28"/>
        <v>0</v>
      </c>
      <c r="Y47" s="92"/>
      <c r="Z47" s="87">
        <f t="shared" si="29"/>
        <v>0</v>
      </c>
      <c r="AA47" s="32"/>
      <c r="AB47" s="33"/>
      <c r="AC47" s="202">
        <f t="shared" si="30"/>
        <v>0</v>
      </c>
      <c r="AD47" s="203">
        <f t="shared" si="31"/>
        <v>0</v>
      </c>
      <c r="AE47" s="204">
        <f t="shared" si="32"/>
        <v>0</v>
      </c>
      <c r="AF47" s="34">
        <f t="shared" si="33"/>
        <v>0</v>
      </c>
      <c r="AG47" s="34">
        <f t="shared" si="34"/>
        <v>0</v>
      </c>
      <c r="AH47" s="34">
        <f t="shared" si="35"/>
        <v>0</v>
      </c>
      <c r="AI47" s="34">
        <f t="shared" si="36"/>
        <v>0</v>
      </c>
      <c r="AJ47" s="34">
        <f t="shared" si="37"/>
        <v>0</v>
      </c>
      <c r="AK47" s="34">
        <f t="shared" si="38"/>
        <v>0</v>
      </c>
      <c r="AL47" s="34">
        <f t="shared" si="39"/>
        <v>0</v>
      </c>
      <c r="AM47" s="34">
        <f t="shared" si="40"/>
        <v>0</v>
      </c>
      <c r="AN47" s="8">
        <f t="shared" si="41"/>
        <v>0</v>
      </c>
      <c r="AO47" s="35">
        <f t="shared" si="42"/>
        <v>0</v>
      </c>
      <c r="AP47" s="33"/>
    </row>
    <row r="48" spans="2:42" ht="18.75" thickBot="1" x14ac:dyDescent="0.3">
      <c r="B48" s="153"/>
      <c r="C48" s="154"/>
      <c r="D48" s="181"/>
      <c r="E48" s="152"/>
      <c r="F48" s="29">
        <f t="shared" si="43"/>
        <v>0</v>
      </c>
      <c r="G48" s="30">
        <f t="shared" si="44"/>
        <v>0</v>
      </c>
      <c r="H48" s="31">
        <f t="shared" si="45"/>
        <v>0</v>
      </c>
      <c r="I48" s="21">
        <f t="shared" si="46"/>
        <v>0</v>
      </c>
      <c r="J48" s="106">
        <f t="shared" si="47"/>
        <v>0</v>
      </c>
      <c r="K48" s="88"/>
      <c r="L48" s="82">
        <f t="shared" si="48"/>
        <v>0</v>
      </c>
      <c r="M48" s="89"/>
      <c r="N48" s="90">
        <f t="shared" si="49"/>
        <v>0</v>
      </c>
      <c r="O48" s="89"/>
      <c r="P48" s="90">
        <f t="shared" si="50"/>
        <v>0</v>
      </c>
      <c r="Q48" s="89"/>
      <c r="R48" s="90">
        <f t="shared" si="25"/>
        <v>0</v>
      </c>
      <c r="S48" s="89"/>
      <c r="T48" s="90">
        <f t="shared" si="26"/>
        <v>0</v>
      </c>
      <c r="U48" s="89"/>
      <c r="V48" s="90">
        <f t="shared" si="27"/>
        <v>0</v>
      </c>
      <c r="W48" s="89"/>
      <c r="X48" s="91">
        <f t="shared" si="28"/>
        <v>0</v>
      </c>
      <c r="Y48" s="92"/>
      <c r="Z48" s="87">
        <f t="shared" si="29"/>
        <v>0</v>
      </c>
      <c r="AA48" s="32"/>
      <c r="AB48" s="33"/>
      <c r="AC48" s="202">
        <f t="shared" si="30"/>
        <v>0</v>
      </c>
      <c r="AD48" s="203">
        <f t="shared" si="31"/>
        <v>0</v>
      </c>
      <c r="AE48" s="204">
        <f t="shared" si="32"/>
        <v>0</v>
      </c>
      <c r="AF48" s="34">
        <f t="shared" si="33"/>
        <v>0</v>
      </c>
      <c r="AG48" s="34">
        <f t="shared" si="34"/>
        <v>0</v>
      </c>
      <c r="AH48" s="34">
        <f t="shared" si="35"/>
        <v>0</v>
      </c>
      <c r="AI48" s="34">
        <f t="shared" si="36"/>
        <v>0</v>
      </c>
      <c r="AJ48" s="34">
        <f t="shared" si="37"/>
        <v>0</v>
      </c>
      <c r="AK48" s="34">
        <f t="shared" si="38"/>
        <v>0</v>
      </c>
      <c r="AL48" s="34">
        <f t="shared" si="39"/>
        <v>0</v>
      </c>
      <c r="AM48" s="34">
        <f t="shared" si="40"/>
        <v>0</v>
      </c>
      <c r="AN48" s="8">
        <f t="shared" si="41"/>
        <v>0</v>
      </c>
      <c r="AO48" s="35">
        <f t="shared" si="42"/>
        <v>0</v>
      </c>
      <c r="AP48" s="33"/>
    </row>
    <row r="49" spans="2:42" ht="18.75" thickBot="1" x14ac:dyDescent="0.3">
      <c r="B49" s="153"/>
      <c r="C49" s="154"/>
      <c r="D49" s="181"/>
      <c r="E49" s="152"/>
      <c r="F49" s="29">
        <f t="shared" si="43"/>
        <v>0</v>
      </c>
      <c r="G49" s="30">
        <f t="shared" si="44"/>
        <v>0</v>
      </c>
      <c r="H49" s="31">
        <f t="shared" si="45"/>
        <v>0</v>
      </c>
      <c r="I49" s="21">
        <f t="shared" si="46"/>
        <v>0</v>
      </c>
      <c r="J49" s="106">
        <f t="shared" si="47"/>
        <v>0</v>
      </c>
      <c r="K49" s="88"/>
      <c r="L49" s="82">
        <f t="shared" si="48"/>
        <v>0</v>
      </c>
      <c r="M49" s="89"/>
      <c r="N49" s="90">
        <f t="shared" si="49"/>
        <v>0</v>
      </c>
      <c r="O49" s="89"/>
      <c r="P49" s="90">
        <f t="shared" si="50"/>
        <v>0</v>
      </c>
      <c r="Q49" s="89"/>
      <c r="R49" s="90">
        <f t="shared" si="25"/>
        <v>0</v>
      </c>
      <c r="S49" s="89"/>
      <c r="T49" s="90">
        <f t="shared" si="26"/>
        <v>0</v>
      </c>
      <c r="U49" s="89"/>
      <c r="V49" s="90">
        <f t="shared" si="27"/>
        <v>0</v>
      </c>
      <c r="W49" s="89"/>
      <c r="X49" s="91">
        <f t="shared" si="28"/>
        <v>0</v>
      </c>
      <c r="Y49" s="92"/>
      <c r="Z49" s="87">
        <f t="shared" si="29"/>
        <v>0</v>
      </c>
      <c r="AA49" s="32"/>
      <c r="AB49" s="33"/>
      <c r="AC49" s="202">
        <f t="shared" si="30"/>
        <v>0</v>
      </c>
      <c r="AD49" s="203">
        <f t="shared" si="31"/>
        <v>0</v>
      </c>
      <c r="AE49" s="204">
        <f t="shared" si="32"/>
        <v>0</v>
      </c>
      <c r="AF49" s="34">
        <f t="shared" si="33"/>
        <v>0</v>
      </c>
      <c r="AG49" s="34">
        <f t="shared" si="34"/>
        <v>0</v>
      </c>
      <c r="AH49" s="34">
        <f t="shared" si="35"/>
        <v>0</v>
      </c>
      <c r="AI49" s="34">
        <f t="shared" si="36"/>
        <v>0</v>
      </c>
      <c r="AJ49" s="34">
        <f t="shared" si="37"/>
        <v>0</v>
      </c>
      <c r="AK49" s="34">
        <f t="shared" si="38"/>
        <v>0</v>
      </c>
      <c r="AL49" s="34">
        <f t="shared" si="39"/>
        <v>0</v>
      </c>
      <c r="AM49" s="34">
        <f t="shared" si="40"/>
        <v>0</v>
      </c>
      <c r="AN49" s="8">
        <f t="shared" si="41"/>
        <v>0</v>
      </c>
      <c r="AO49" s="35">
        <f t="shared" si="42"/>
        <v>0</v>
      </c>
      <c r="AP49" s="33"/>
    </row>
    <row r="50" spans="2:42" ht="18.75" thickBot="1" x14ac:dyDescent="0.3">
      <c r="B50" s="153"/>
      <c r="C50" s="154"/>
      <c r="D50" s="181"/>
      <c r="E50" s="152"/>
      <c r="F50" s="29">
        <f t="shared" si="43"/>
        <v>0</v>
      </c>
      <c r="G50" s="30">
        <f t="shared" si="44"/>
        <v>0</v>
      </c>
      <c r="H50" s="31">
        <f t="shared" si="45"/>
        <v>0</v>
      </c>
      <c r="I50" s="21">
        <f t="shared" si="46"/>
        <v>0</v>
      </c>
      <c r="J50" s="106">
        <f t="shared" si="47"/>
        <v>0</v>
      </c>
      <c r="K50" s="88"/>
      <c r="L50" s="82">
        <f t="shared" si="48"/>
        <v>0</v>
      </c>
      <c r="M50" s="89"/>
      <c r="N50" s="90">
        <f t="shared" si="49"/>
        <v>0</v>
      </c>
      <c r="O50" s="89"/>
      <c r="P50" s="90">
        <f t="shared" si="50"/>
        <v>0</v>
      </c>
      <c r="Q50" s="89"/>
      <c r="R50" s="90">
        <f t="shared" si="25"/>
        <v>0</v>
      </c>
      <c r="S50" s="89"/>
      <c r="T50" s="90">
        <f t="shared" si="26"/>
        <v>0</v>
      </c>
      <c r="U50" s="89"/>
      <c r="V50" s="90">
        <f t="shared" si="27"/>
        <v>0</v>
      </c>
      <c r="W50" s="89"/>
      <c r="X50" s="91">
        <f t="shared" si="28"/>
        <v>0</v>
      </c>
      <c r="Y50" s="92"/>
      <c r="Z50" s="87">
        <f t="shared" si="29"/>
        <v>0</v>
      </c>
      <c r="AA50" s="32"/>
      <c r="AB50" s="33"/>
      <c r="AC50" s="202">
        <f t="shared" si="30"/>
        <v>0</v>
      </c>
      <c r="AD50" s="203">
        <f t="shared" si="31"/>
        <v>0</v>
      </c>
      <c r="AE50" s="204">
        <f t="shared" si="32"/>
        <v>0</v>
      </c>
      <c r="AF50" s="34">
        <f t="shared" si="33"/>
        <v>0</v>
      </c>
      <c r="AG50" s="34">
        <f t="shared" si="34"/>
        <v>0</v>
      </c>
      <c r="AH50" s="34">
        <f t="shared" si="35"/>
        <v>0</v>
      </c>
      <c r="AI50" s="34">
        <f t="shared" si="36"/>
        <v>0</v>
      </c>
      <c r="AJ50" s="34">
        <f t="shared" si="37"/>
        <v>0</v>
      </c>
      <c r="AK50" s="34">
        <f t="shared" si="38"/>
        <v>0</v>
      </c>
      <c r="AL50" s="34">
        <f t="shared" si="39"/>
        <v>0</v>
      </c>
      <c r="AM50" s="34">
        <f t="shared" si="40"/>
        <v>0</v>
      </c>
      <c r="AN50" s="8">
        <f t="shared" si="41"/>
        <v>0</v>
      </c>
      <c r="AO50" s="35">
        <f t="shared" si="42"/>
        <v>0</v>
      </c>
      <c r="AP50" s="33"/>
    </row>
  </sheetData>
  <sheetProtection algorithmName="SHA-512" hashValue="dRyXlaMcSwkxO5QIxNVhHRzJhPfih075fhI/NzSgsm54moJgJxs6nAAeWPvMEx3F0iWaFSOf9TPyeMR2MH/LOw==" saltValue="7BVw6w9djM15NeyPQ1zPRw==" spinCount="100000" sheet="1" selectLockedCells="1" selectUnlockedCells="1"/>
  <sortState xmlns:xlrd2="http://schemas.microsoft.com/office/spreadsheetml/2017/richdata2" ref="B10:P45">
    <sortCondition ref="B10"/>
  </sortState>
  <conditionalFormatting sqref="G45:H50 G43:G44">
    <cfRule type="cellIs" dxfId="82" priority="45" stopIfTrue="1" operator="lessThan">
      <formula>1</formula>
    </cfRule>
  </conditionalFormatting>
  <conditionalFormatting sqref="I43:I50">
    <cfRule type="cellIs" dxfId="81" priority="44" stopIfTrue="1" operator="equal">
      <formula>0</formula>
    </cfRule>
  </conditionalFormatting>
  <conditionalFormatting sqref="L43:L50 N43:N50 P43:P50 R43:R50 T43:T50 V43:V50 X43:X50 Z43:Z50 AB43:AB50 AP43:AP50">
    <cfRule type="cellIs" dxfId="80" priority="42" stopIfTrue="1" operator="greaterThan">
      <formula>1</formula>
    </cfRule>
    <cfRule type="cellIs" dxfId="79" priority="43" stopIfTrue="1" operator="lessThan">
      <formula>1</formula>
    </cfRule>
  </conditionalFormatting>
  <conditionalFormatting sqref="M43:M50 Q43:Q50 S43:S50 U43:U50 Y43:Y50 K43:K50 AA43:AA50 W43:W50 O43:O50">
    <cfRule type="cellIs" dxfId="78" priority="40" stopIfTrue="1" operator="greaterThan">
      <formula>1</formula>
    </cfRule>
    <cfRule type="cellIs" dxfId="77" priority="41" stopIfTrue="1" operator="lessThan">
      <formula>1</formula>
    </cfRule>
  </conditionalFormatting>
  <conditionalFormatting sqref="G45:I50 G43:G44 I43:I44">
    <cfRule type="cellIs" dxfId="76" priority="33" operator="lessThan">
      <formula>1</formula>
    </cfRule>
    <cfRule type="cellIs" dxfId="75" priority="34" operator="lessThan">
      <formula>1</formula>
    </cfRule>
  </conditionalFormatting>
  <conditionalFormatting sqref="AA43:AB50 AP43:AP50">
    <cfRule type="cellIs" dxfId="74" priority="31" operator="lessThan">
      <formula>0.1</formula>
    </cfRule>
    <cfRule type="cellIs" dxfId="73" priority="32" operator="lessThan">
      <formula>0.1</formula>
    </cfRule>
  </conditionalFormatting>
  <conditionalFormatting sqref="F43:F50">
    <cfRule type="cellIs" dxfId="72" priority="27" operator="lessThan">
      <formula>0.1</formula>
    </cfRule>
  </conditionalFormatting>
  <conditionalFormatting sqref="AA43:AB50 AP43:AP50">
    <cfRule type="cellIs" dxfId="71" priority="25" operator="lessThan">
      <formula>0.1</formula>
    </cfRule>
    <cfRule type="cellIs" dxfId="70" priority="26" operator="lessThan">
      <formula>0.1</formula>
    </cfRule>
  </conditionalFormatting>
  <conditionalFormatting sqref="K43:Z50">
    <cfRule type="cellIs" dxfId="69" priority="24" operator="lessThan">
      <formula>0.01</formula>
    </cfRule>
  </conditionalFormatting>
  <conditionalFormatting sqref="J43:J50">
    <cfRule type="cellIs" dxfId="68" priority="23" operator="lessThan">
      <formula>1</formula>
    </cfRule>
  </conditionalFormatting>
  <conditionalFormatting sqref="G10:H30 G31:G42 H31:H44">
    <cfRule type="cellIs" dxfId="67" priority="22" stopIfTrue="1" operator="lessThan">
      <formula>1</formula>
    </cfRule>
  </conditionalFormatting>
  <conditionalFormatting sqref="I10:I42">
    <cfRule type="cellIs" dxfId="66" priority="21" stopIfTrue="1" operator="equal">
      <formula>0</formula>
    </cfRule>
  </conditionalFormatting>
  <conditionalFormatting sqref="L10:L42 P10:P42 R10:R42 T10:T42 V10:V42 X10:X42 Z10:Z42 AB10:AB42 N10:N42 AP10:AP42">
    <cfRule type="cellIs" dxfId="65" priority="19" stopIfTrue="1" operator="greaterThan">
      <formula>1</formula>
    </cfRule>
    <cfRule type="cellIs" dxfId="64" priority="20" stopIfTrue="1" operator="lessThan">
      <formula>1</formula>
    </cfRule>
  </conditionalFormatting>
  <conditionalFormatting sqref="M10:M42 Q10:Q42 S10:S42 U10:U42 Y10:Y42 K10:K42 AA10:AA42 W10:W42 O10:O42">
    <cfRule type="cellIs" dxfId="63" priority="17" stopIfTrue="1" operator="greaterThan">
      <formula>1</formula>
    </cfRule>
    <cfRule type="cellIs" dxfId="62" priority="18" stopIfTrue="1" operator="lessThan">
      <formula>1</formula>
    </cfRule>
  </conditionalFormatting>
  <conditionalFormatting sqref="J10:J42">
    <cfRule type="cellIs" dxfId="61" priority="12" operator="greaterThan">
      <formula>79.999999999</formula>
    </cfRule>
    <cfRule type="cellIs" dxfId="60" priority="13" operator="lessThan">
      <formula>79.999999</formula>
    </cfRule>
    <cfRule type="cellIs" dxfId="59" priority="14" operator="greaterThan">
      <formula>79.9999999</formula>
    </cfRule>
    <cfRule type="cellIs" dxfId="58" priority="15" stopIfTrue="1" operator="lessThan">
      <formula>1</formula>
    </cfRule>
    <cfRule type="cellIs" dxfId="57" priority="16" stopIfTrue="1" operator="between">
      <formula>1</formula>
      <formula>69.999999</formula>
    </cfRule>
  </conditionalFormatting>
  <conditionalFormatting sqref="G10:J30 G31:G42 I31:J42 H31:H44">
    <cfRule type="cellIs" dxfId="56" priority="10" operator="lessThan">
      <formula>1</formula>
    </cfRule>
    <cfRule type="cellIs" dxfId="55" priority="11" operator="lessThan">
      <formula>1</formula>
    </cfRule>
  </conditionalFormatting>
  <conditionalFormatting sqref="AA10:AB42 AP10:AP42">
    <cfRule type="cellIs" dxfId="54" priority="8" operator="lessThan">
      <formula>0.1</formula>
    </cfRule>
    <cfRule type="cellIs" dxfId="53" priority="9" operator="lessThan">
      <formula>0.1</formula>
    </cfRule>
  </conditionalFormatting>
  <conditionalFormatting sqref="J10:J42">
    <cfRule type="cellIs" dxfId="52" priority="7" operator="between">
      <formula>1</formula>
      <formula>79.99999</formula>
    </cfRule>
  </conditionalFormatting>
  <conditionalFormatting sqref="H10:H27">
    <cfRule type="cellIs" dxfId="51" priority="6" operator="between">
      <formula>1</formula>
      <formula>3</formula>
    </cfRule>
  </conditionalFormatting>
  <conditionalFormatting sqref="H10:H44">
    <cfRule type="cellIs" dxfId="50" priority="5" operator="between">
      <formula>1</formula>
      <formula>3</formula>
    </cfRule>
  </conditionalFormatting>
  <conditionalFormatting sqref="F10:F42">
    <cfRule type="cellIs" dxfId="49" priority="4" operator="lessThan">
      <formula>0.1</formula>
    </cfRule>
  </conditionalFormatting>
  <conditionalFormatting sqref="AA10:AB42 AP10:AP42">
    <cfRule type="cellIs" dxfId="48" priority="2" operator="lessThan">
      <formula>0.1</formula>
    </cfRule>
    <cfRule type="cellIs" dxfId="47" priority="3" operator="lessThan">
      <formula>0.1</formula>
    </cfRule>
  </conditionalFormatting>
  <conditionalFormatting sqref="K10:Z42">
    <cfRule type="cellIs" dxfId="46" priority="1" operator="lessThan">
      <formula>0.01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5F0C-1082-4A94-97B0-06B55D1B5F11}">
  <dimension ref="B5:AP37"/>
  <sheetViews>
    <sheetView zoomScale="75" zoomScaleNormal="75" workbookViewId="0">
      <selection activeCell="B20" sqref="B20:D20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23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2:42" ht="15.75" thickBot="1" x14ac:dyDescent="0.3"/>
    <row r="6" spans="2:42" ht="48.75" thickBot="1" x14ac:dyDescent="0.85">
      <c r="B6" s="289" t="s">
        <v>52</v>
      </c>
      <c r="C6" s="67"/>
      <c r="D6" s="68"/>
      <c r="E6" s="205"/>
      <c r="F6" s="69"/>
      <c r="G6" s="66"/>
      <c r="H6" s="70"/>
      <c r="I6" s="71"/>
      <c r="J6" s="72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60"/>
      <c r="Y6" s="58"/>
      <c r="Z6" s="59"/>
      <c r="AA6" s="290"/>
      <c r="AB6" s="2"/>
      <c r="AC6" s="1"/>
      <c r="AD6" s="2"/>
      <c r="AE6" s="1"/>
      <c r="AF6" s="2"/>
      <c r="AG6" s="1"/>
      <c r="AH6" s="2"/>
      <c r="AI6" s="1"/>
      <c r="AJ6" s="2"/>
      <c r="AK6" s="1"/>
      <c r="AL6" s="2"/>
      <c r="AM6" s="1"/>
      <c r="AN6" s="2"/>
      <c r="AO6" s="1"/>
      <c r="AP6" s="2"/>
    </row>
    <row r="7" spans="2:42" ht="29.25" thickBot="1" x14ac:dyDescent="0.5">
      <c r="B7" s="73" t="s">
        <v>54</v>
      </c>
      <c r="C7" s="74"/>
      <c r="D7" s="75"/>
      <c r="E7" s="75"/>
      <c r="F7" s="76"/>
      <c r="G7" s="77"/>
      <c r="H7" s="79" t="s">
        <v>36</v>
      </c>
      <c r="I7" s="79"/>
      <c r="J7" s="78"/>
      <c r="K7" s="61" t="s">
        <v>57</v>
      </c>
      <c r="L7" s="42"/>
      <c r="M7" s="61" t="s">
        <v>58</v>
      </c>
      <c r="N7" s="62"/>
      <c r="O7" s="63" t="s">
        <v>61</v>
      </c>
      <c r="P7" s="64"/>
      <c r="Q7" s="63" t="s">
        <v>169</v>
      </c>
      <c r="R7" s="64"/>
      <c r="S7" s="63" t="s">
        <v>59</v>
      </c>
      <c r="T7" s="64"/>
      <c r="U7" s="63" t="s">
        <v>60</v>
      </c>
      <c r="V7" s="64"/>
      <c r="W7" s="61"/>
      <c r="X7" s="62"/>
      <c r="Y7" s="61"/>
      <c r="Z7" s="62"/>
      <c r="AA7" s="291"/>
      <c r="AB7" s="4"/>
      <c r="AC7" s="5"/>
      <c r="AD7" s="6"/>
      <c r="AE7" s="7" t="s">
        <v>1</v>
      </c>
      <c r="AF7" s="8" t="s">
        <v>2</v>
      </c>
      <c r="AG7" s="8" t="s">
        <v>3</v>
      </c>
      <c r="AH7" s="8" t="s">
        <v>4</v>
      </c>
      <c r="AI7" s="8" t="s">
        <v>5</v>
      </c>
      <c r="AJ7" s="8" t="s">
        <v>6</v>
      </c>
      <c r="AK7" s="8" t="s">
        <v>7</v>
      </c>
      <c r="AL7" s="8" t="s">
        <v>8</v>
      </c>
      <c r="AM7" s="8" t="s">
        <v>9</v>
      </c>
      <c r="AN7" s="9" t="s">
        <v>10</v>
      </c>
      <c r="AO7" s="9" t="s">
        <v>11</v>
      </c>
      <c r="AP7" s="4"/>
    </row>
    <row r="8" spans="2:42" ht="18.75" thickBot="1" x14ac:dyDescent="0.3">
      <c r="B8" s="36"/>
      <c r="C8" s="37"/>
      <c r="D8" s="38"/>
      <c r="E8" s="39" t="s">
        <v>12</v>
      </c>
      <c r="F8" s="80"/>
      <c r="G8" s="40" t="s">
        <v>13</v>
      </c>
      <c r="H8" s="41" t="s">
        <v>14</v>
      </c>
      <c r="I8" s="93" t="s">
        <v>15</v>
      </c>
      <c r="J8" s="94"/>
      <c r="K8" s="95">
        <f>AA!K7</f>
        <v>37</v>
      </c>
      <c r="L8" s="96"/>
      <c r="M8" s="97">
        <f>AA!M7</f>
        <v>37</v>
      </c>
      <c r="N8" s="98"/>
      <c r="O8" s="97">
        <f>AA!O7</f>
        <v>35</v>
      </c>
      <c r="P8" s="99"/>
      <c r="Q8" s="97">
        <f>AA!Q7</f>
        <v>32</v>
      </c>
      <c r="R8" s="98"/>
      <c r="S8" s="100">
        <f>AA!S7</f>
        <v>38</v>
      </c>
      <c r="T8" s="101"/>
      <c r="U8" s="100">
        <f>AA!U7</f>
        <v>1</v>
      </c>
      <c r="V8" s="101"/>
      <c r="W8" s="102">
        <v>1</v>
      </c>
      <c r="X8" s="105"/>
      <c r="Y8" s="97">
        <v>1</v>
      </c>
      <c r="Z8" s="98"/>
      <c r="AA8" s="292"/>
      <c r="AB8" s="11"/>
      <c r="AC8" s="12"/>
      <c r="AD8" s="13" t="s">
        <v>16</v>
      </c>
      <c r="AE8" s="12"/>
      <c r="AF8" s="14">
        <f>K8</f>
        <v>37</v>
      </c>
      <c r="AG8" s="14">
        <f>M8</f>
        <v>37</v>
      </c>
      <c r="AH8" s="14">
        <f>O8</f>
        <v>35</v>
      </c>
      <c r="AI8" s="14">
        <f>Q8</f>
        <v>32</v>
      </c>
      <c r="AJ8" s="14">
        <f>S8</f>
        <v>38</v>
      </c>
      <c r="AK8" s="14">
        <f>U8</f>
        <v>1</v>
      </c>
      <c r="AL8" s="14">
        <f>W8</f>
        <v>1</v>
      </c>
      <c r="AM8" s="14">
        <f>Y8</f>
        <v>1</v>
      </c>
      <c r="AN8" s="15" t="s">
        <v>17</v>
      </c>
      <c r="AO8" s="15" t="s">
        <v>18</v>
      </c>
      <c r="AP8" s="11"/>
    </row>
    <row r="9" spans="2:42" ht="18" x14ac:dyDescent="0.25">
      <c r="B9" s="43" t="s">
        <v>19</v>
      </c>
      <c r="C9" s="43" t="s">
        <v>20</v>
      </c>
      <c r="D9" s="43" t="s">
        <v>21</v>
      </c>
      <c r="E9" s="43" t="s">
        <v>22</v>
      </c>
      <c r="F9" s="41" t="s">
        <v>10</v>
      </c>
      <c r="G9" s="40" t="s">
        <v>23</v>
      </c>
      <c r="H9" s="41" t="s">
        <v>24</v>
      </c>
      <c r="I9" s="44" t="s">
        <v>17</v>
      </c>
      <c r="J9" s="44" t="s">
        <v>11</v>
      </c>
      <c r="K9" s="44" t="s">
        <v>25</v>
      </c>
      <c r="L9" s="45" t="s">
        <v>26</v>
      </c>
      <c r="M9" s="46" t="s">
        <v>25</v>
      </c>
      <c r="N9" s="45" t="s">
        <v>26</v>
      </c>
      <c r="O9" s="46" t="s">
        <v>25</v>
      </c>
      <c r="P9" s="45" t="s">
        <v>26</v>
      </c>
      <c r="Q9" s="46" t="s">
        <v>25</v>
      </c>
      <c r="R9" s="45" t="s">
        <v>26</v>
      </c>
      <c r="S9" s="46" t="s">
        <v>25</v>
      </c>
      <c r="T9" s="45" t="s">
        <v>26</v>
      </c>
      <c r="U9" s="46" t="s">
        <v>25</v>
      </c>
      <c r="V9" s="45" t="s">
        <v>26</v>
      </c>
      <c r="W9" s="46" t="s">
        <v>25</v>
      </c>
      <c r="X9" s="47" t="s">
        <v>26</v>
      </c>
      <c r="Y9" s="293" t="s">
        <v>25</v>
      </c>
      <c r="Z9" s="45" t="s">
        <v>26</v>
      </c>
      <c r="AA9" s="294"/>
      <c r="AB9" s="17"/>
      <c r="AC9" s="18" t="s">
        <v>19</v>
      </c>
      <c r="AD9" s="18" t="s">
        <v>20</v>
      </c>
      <c r="AE9" s="18" t="s">
        <v>21</v>
      </c>
      <c r="AF9" s="19" t="s">
        <v>27</v>
      </c>
      <c r="AG9" s="19" t="s">
        <v>27</v>
      </c>
      <c r="AH9" s="19" t="s">
        <v>27</v>
      </c>
      <c r="AI9" s="19" t="s">
        <v>27</v>
      </c>
      <c r="AJ9" s="19" t="s">
        <v>27</v>
      </c>
      <c r="AK9" s="19" t="s">
        <v>27</v>
      </c>
      <c r="AL9" s="19" t="s">
        <v>27</v>
      </c>
      <c r="AM9" s="20" t="s">
        <v>27</v>
      </c>
      <c r="AN9" s="15" t="s">
        <v>28</v>
      </c>
      <c r="AO9" s="15" t="s">
        <v>29</v>
      </c>
      <c r="AP9" s="17"/>
    </row>
    <row r="10" spans="2:42" ht="18.75" thickBot="1" x14ac:dyDescent="0.3">
      <c r="B10" s="38"/>
      <c r="C10" s="38"/>
      <c r="D10" s="38"/>
      <c r="E10" s="48" t="s">
        <v>30</v>
      </c>
      <c r="F10" s="49" t="s">
        <v>31</v>
      </c>
      <c r="G10" s="50" t="s">
        <v>32</v>
      </c>
      <c r="H10" s="49" t="s">
        <v>33</v>
      </c>
      <c r="I10" s="49" t="s">
        <v>34</v>
      </c>
      <c r="J10" s="51" t="s">
        <v>27</v>
      </c>
      <c r="K10" s="52"/>
      <c r="L10" s="53"/>
      <c r="M10" s="54"/>
      <c r="N10" s="55"/>
      <c r="O10" s="54"/>
      <c r="P10" s="55"/>
      <c r="Q10" s="54"/>
      <c r="R10" s="55"/>
      <c r="S10" s="54"/>
      <c r="T10" s="55"/>
      <c r="U10" s="54"/>
      <c r="V10" s="55"/>
      <c r="W10" s="54"/>
      <c r="X10" s="282"/>
      <c r="Y10" s="295"/>
      <c r="Z10" s="53"/>
      <c r="AA10" s="296"/>
      <c r="AB10" s="23"/>
      <c r="AC10" s="24"/>
      <c r="AD10" s="25"/>
      <c r="AE10" s="24"/>
      <c r="AF10" s="26"/>
      <c r="AG10" s="26"/>
      <c r="AH10" s="26"/>
      <c r="AI10" s="26"/>
      <c r="AJ10" s="26"/>
      <c r="AK10" s="26"/>
      <c r="AL10" s="26"/>
      <c r="AM10" s="27"/>
      <c r="AN10" s="28"/>
      <c r="AO10" s="28"/>
      <c r="AP10" s="23"/>
    </row>
    <row r="11" spans="2:42" ht="18" x14ac:dyDescent="0.25">
      <c r="B11" s="247" t="s">
        <v>139</v>
      </c>
      <c r="C11" s="130">
        <v>50526</v>
      </c>
      <c r="D11" s="349" t="s">
        <v>69</v>
      </c>
      <c r="E11" s="297"/>
      <c r="F11" s="29">
        <f t="shared" ref="F11:F24" si="0">SUM(L11+N11+P11+R11+T11+V11+X11+Z11)</f>
        <v>0</v>
      </c>
      <c r="G11" s="30">
        <f t="shared" ref="G11:G24" si="1">LARGE(AF11:AM11,1)+LARGE(AF11:AM11,2)+LARGE(AF11:AM11,3)+LARGE(AF11:AM11,4)+LARGE(AF11:AM11,5)</f>
        <v>0</v>
      </c>
      <c r="H11" s="31">
        <f t="shared" ref="H11:H24" si="2">IF(G11=0,,RANK(G11,$G$11:$G$70))</f>
        <v>0</v>
      </c>
      <c r="I11" s="107">
        <f t="shared" ref="I11:I24" si="3">AN11</f>
        <v>0</v>
      </c>
      <c r="J11" s="106">
        <f t="shared" ref="J11:J24" si="4">AO11</f>
        <v>0</v>
      </c>
      <c r="K11" s="81"/>
      <c r="L11" s="82">
        <f t="shared" ref="L11:L24" si="5">AF11</f>
        <v>0</v>
      </c>
      <c r="M11" s="83"/>
      <c r="N11" s="84">
        <f t="shared" ref="N11:N24" si="6">AG11</f>
        <v>0</v>
      </c>
      <c r="O11" s="83"/>
      <c r="P11" s="84">
        <f t="shared" ref="P11:P24" si="7">AH11</f>
        <v>0</v>
      </c>
      <c r="Q11" s="83"/>
      <c r="R11" s="84">
        <f t="shared" ref="R11:R24" si="8">AI11</f>
        <v>0</v>
      </c>
      <c r="S11" s="83"/>
      <c r="T11" s="84">
        <f t="shared" ref="T11:T24" si="9">AJ11</f>
        <v>0</v>
      </c>
      <c r="U11" s="83"/>
      <c r="V11" s="84">
        <f t="shared" ref="V11:V27" si="10">AK11</f>
        <v>0</v>
      </c>
      <c r="W11" s="83"/>
      <c r="X11" s="298">
        <f t="shared" ref="X11:X27" si="11">AL11</f>
        <v>0</v>
      </c>
      <c r="Y11" s="81"/>
      <c r="Z11" s="299">
        <f>AM11</f>
        <v>0</v>
      </c>
      <c r="AA11" s="300"/>
      <c r="AB11" s="33"/>
      <c r="AC11" s="202" t="str">
        <f t="shared" ref="AC11:AE27" si="12">B11</f>
        <v>BENDON.D</v>
      </c>
      <c r="AD11" s="203">
        <f t="shared" si="12"/>
        <v>50526</v>
      </c>
      <c r="AE11" s="204" t="str">
        <f t="shared" si="12"/>
        <v>TONDU</v>
      </c>
      <c r="AF11" s="34">
        <f>(K11*100)/$AF$8</f>
        <v>0</v>
      </c>
      <c r="AG11" s="34">
        <f>(M11*100)/$AG$8</f>
        <v>0</v>
      </c>
      <c r="AH11" s="34">
        <f>(O11*100)/$AH$8</f>
        <v>0</v>
      </c>
      <c r="AI11" s="34">
        <f>(Q11*100)/$AI$8</f>
        <v>0</v>
      </c>
      <c r="AJ11" s="34">
        <f>(S11*100)/$AJ$8</f>
        <v>0</v>
      </c>
      <c r="AK11" s="34">
        <f>(U11*100)/$AK$8</f>
        <v>0</v>
      </c>
      <c r="AL11" s="34">
        <f>(W11*100)/$AL$8</f>
        <v>0</v>
      </c>
      <c r="AM11" s="34">
        <f>(Y11*100)/$AM$8</f>
        <v>0</v>
      </c>
      <c r="AN11" s="8">
        <f>COUNTIF(AF11:AM11,"&gt;0")</f>
        <v>0</v>
      </c>
      <c r="AO11" s="35">
        <f>IF(ISERR(SUM(AF11:AM11)/AN11),0,SUM(AF11:AM11)/AN11)</f>
        <v>0</v>
      </c>
      <c r="AP11" s="33"/>
    </row>
    <row r="12" spans="2:42" ht="18" x14ac:dyDescent="0.25">
      <c r="B12" s="169" t="s">
        <v>122</v>
      </c>
      <c r="C12" s="134">
        <v>50112</v>
      </c>
      <c r="D12" s="350" t="s">
        <v>69</v>
      </c>
      <c r="E12" s="327"/>
      <c r="F12" s="29">
        <f t="shared" si="0"/>
        <v>0</v>
      </c>
      <c r="G12" s="30">
        <f t="shared" si="1"/>
        <v>0</v>
      </c>
      <c r="H12" s="31">
        <f t="shared" si="2"/>
        <v>0</v>
      </c>
      <c r="I12" s="108">
        <f t="shared" si="3"/>
        <v>0</v>
      </c>
      <c r="J12" s="106">
        <f t="shared" si="4"/>
        <v>0</v>
      </c>
      <c r="K12" s="88"/>
      <c r="L12" s="82">
        <f t="shared" si="5"/>
        <v>0</v>
      </c>
      <c r="M12" s="89"/>
      <c r="N12" s="90">
        <f t="shared" si="6"/>
        <v>0</v>
      </c>
      <c r="O12" s="89"/>
      <c r="P12" s="90">
        <f t="shared" si="7"/>
        <v>0</v>
      </c>
      <c r="Q12" s="89"/>
      <c r="R12" s="90">
        <f t="shared" si="8"/>
        <v>0</v>
      </c>
      <c r="S12" s="89"/>
      <c r="T12" s="90">
        <f t="shared" si="9"/>
        <v>0</v>
      </c>
      <c r="U12" s="89"/>
      <c r="V12" s="90">
        <f t="shared" si="10"/>
        <v>0</v>
      </c>
      <c r="W12" s="89"/>
      <c r="X12" s="301">
        <f t="shared" si="11"/>
        <v>0</v>
      </c>
      <c r="Y12" s="88"/>
      <c r="Z12" s="299">
        <f t="shared" ref="Z12:Z27" si="13">AM12</f>
        <v>0</v>
      </c>
      <c r="AA12" s="300"/>
      <c r="AB12" s="33"/>
      <c r="AC12" s="202" t="str">
        <f t="shared" si="12"/>
        <v>DAVIES.K</v>
      </c>
      <c r="AD12" s="203">
        <f t="shared" si="12"/>
        <v>50112</v>
      </c>
      <c r="AE12" s="204" t="str">
        <f t="shared" si="12"/>
        <v>TONDU</v>
      </c>
      <c r="AF12" s="34">
        <f t="shared" ref="AF12:AF27" si="14">(K12*100)/$AF$8</f>
        <v>0</v>
      </c>
      <c r="AG12" s="34">
        <f t="shared" ref="AG12:AG27" si="15">(M12*100)/$AG$8</f>
        <v>0</v>
      </c>
      <c r="AH12" s="34">
        <f t="shared" ref="AH12:AH27" si="16">(O12*100)/$AH$8</f>
        <v>0</v>
      </c>
      <c r="AI12" s="34">
        <f t="shared" ref="AI12:AI27" si="17">(Q12*100)/$AI$8</f>
        <v>0</v>
      </c>
      <c r="AJ12" s="34">
        <f t="shared" ref="AJ12:AJ27" si="18">(S12*100)/$AJ$8</f>
        <v>0</v>
      </c>
      <c r="AK12" s="34">
        <f t="shared" ref="AK12:AK27" si="19">(U12*100)/$AK$8</f>
        <v>0</v>
      </c>
      <c r="AL12" s="34">
        <f t="shared" ref="AL12:AL27" si="20">(W12*100)/$AL$8</f>
        <v>0</v>
      </c>
      <c r="AM12" s="34">
        <f t="shared" ref="AM12:AM27" si="21">(Y12*100)/$AM$8</f>
        <v>0</v>
      </c>
      <c r="AN12" s="8">
        <f t="shared" ref="AN12:AN27" si="22">COUNTIF(AF12:AM12,"&gt;0")</f>
        <v>0</v>
      </c>
      <c r="AO12" s="35">
        <f t="shared" ref="AO12:AO27" si="23">IF(ISERR(SUM(AF12:AM12)/AN12),0,SUM(AF12:AM12)/AN12)</f>
        <v>0</v>
      </c>
      <c r="AP12" s="33"/>
    </row>
    <row r="13" spans="2:42" ht="18" x14ac:dyDescent="0.25">
      <c r="B13" s="164" t="s">
        <v>103</v>
      </c>
      <c r="C13" s="134">
        <v>50830</v>
      </c>
      <c r="D13" s="145" t="s">
        <v>69</v>
      </c>
      <c r="E13" s="327"/>
      <c r="F13" s="29">
        <f t="shared" si="0"/>
        <v>120.27027027027027</v>
      </c>
      <c r="G13" s="30">
        <f t="shared" si="1"/>
        <v>120.27027027027027</v>
      </c>
      <c r="H13" s="31">
        <f t="shared" si="2"/>
        <v>5</v>
      </c>
      <c r="I13" s="108">
        <f t="shared" si="3"/>
        <v>2</v>
      </c>
      <c r="J13" s="106">
        <f t="shared" si="4"/>
        <v>60.135135135135137</v>
      </c>
      <c r="K13" s="88">
        <v>26</v>
      </c>
      <c r="L13" s="82">
        <f t="shared" si="5"/>
        <v>70.270270270270274</v>
      </c>
      <c r="M13" s="89"/>
      <c r="N13" s="90">
        <f t="shared" si="6"/>
        <v>0</v>
      </c>
      <c r="O13" s="89"/>
      <c r="P13" s="90">
        <f t="shared" si="7"/>
        <v>0</v>
      </c>
      <c r="Q13" s="89">
        <v>16</v>
      </c>
      <c r="R13" s="90">
        <f t="shared" si="8"/>
        <v>50</v>
      </c>
      <c r="S13" s="89"/>
      <c r="T13" s="90">
        <f t="shared" si="9"/>
        <v>0</v>
      </c>
      <c r="U13" s="89"/>
      <c r="V13" s="90">
        <f t="shared" si="10"/>
        <v>0</v>
      </c>
      <c r="W13" s="89"/>
      <c r="X13" s="301">
        <f t="shared" si="11"/>
        <v>0</v>
      </c>
      <c r="Y13" s="88"/>
      <c r="Z13" s="299">
        <f t="shared" si="13"/>
        <v>0</v>
      </c>
      <c r="AA13" s="302"/>
      <c r="AB13" s="33"/>
      <c r="AC13" s="202" t="str">
        <f t="shared" si="12"/>
        <v>DAVIS.M</v>
      </c>
      <c r="AD13" s="203">
        <f t="shared" si="12"/>
        <v>50830</v>
      </c>
      <c r="AE13" s="204" t="str">
        <f t="shared" si="12"/>
        <v>TONDU</v>
      </c>
      <c r="AF13" s="34">
        <f t="shared" si="14"/>
        <v>70.270270270270274</v>
      </c>
      <c r="AG13" s="34">
        <f t="shared" si="15"/>
        <v>0</v>
      </c>
      <c r="AH13" s="34">
        <f t="shared" si="16"/>
        <v>0</v>
      </c>
      <c r="AI13" s="34">
        <f t="shared" si="17"/>
        <v>50</v>
      </c>
      <c r="AJ13" s="34">
        <f t="shared" si="18"/>
        <v>0</v>
      </c>
      <c r="AK13" s="34">
        <f t="shared" si="19"/>
        <v>0</v>
      </c>
      <c r="AL13" s="34">
        <f t="shared" si="20"/>
        <v>0</v>
      </c>
      <c r="AM13" s="34">
        <f t="shared" si="21"/>
        <v>0</v>
      </c>
      <c r="AN13" s="8">
        <f t="shared" si="22"/>
        <v>2</v>
      </c>
      <c r="AO13" s="35">
        <f t="shared" si="23"/>
        <v>60.135135135135137</v>
      </c>
      <c r="AP13" s="33"/>
    </row>
    <row r="14" spans="2:42" ht="18" x14ac:dyDescent="0.25">
      <c r="B14" s="164" t="s">
        <v>140</v>
      </c>
      <c r="C14" s="134">
        <v>60581</v>
      </c>
      <c r="D14" s="145" t="s">
        <v>48</v>
      </c>
      <c r="E14" s="327"/>
      <c r="F14" s="29">
        <f t="shared" si="0"/>
        <v>0</v>
      </c>
      <c r="G14" s="30">
        <f t="shared" si="1"/>
        <v>0</v>
      </c>
      <c r="H14" s="31">
        <f t="shared" si="2"/>
        <v>0</v>
      </c>
      <c r="I14" s="108">
        <f t="shared" si="3"/>
        <v>0</v>
      </c>
      <c r="J14" s="106">
        <f t="shared" si="4"/>
        <v>0</v>
      </c>
      <c r="K14" s="88"/>
      <c r="L14" s="82">
        <f t="shared" si="5"/>
        <v>0</v>
      </c>
      <c r="M14" s="89"/>
      <c r="N14" s="90">
        <f t="shared" si="6"/>
        <v>0</v>
      </c>
      <c r="O14" s="89"/>
      <c r="P14" s="90">
        <f t="shared" si="7"/>
        <v>0</v>
      </c>
      <c r="Q14" s="89"/>
      <c r="R14" s="90">
        <f t="shared" si="8"/>
        <v>0</v>
      </c>
      <c r="S14" s="89"/>
      <c r="T14" s="90">
        <f t="shared" si="9"/>
        <v>0</v>
      </c>
      <c r="U14" s="89"/>
      <c r="V14" s="90">
        <f t="shared" si="10"/>
        <v>0</v>
      </c>
      <c r="W14" s="89"/>
      <c r="X14" s="301">
        <f t="shared" si="11"/>
        <v>0</v>
      </c>
      <c r="Y14" s="88"/>
      <c r="Z14" s="299">
        <f t="shared" si="13"/>
        <v>0</v>
      </c>
      <c r="AA14" s="300"/>
      <c r="AB14" s="33"/>
      <c r="AC14" s="202" t="str">
        <f t="shared" si="12"/>
        <v>FARBROTHER.J</v>
      </c>
      <c r="AD14" s="203">
        <f t="shared" si="12"/>
        <v>60581</v>
      </c>
      <c r="AE14" s="204" t="str">
        <f t="shared" si="12"/>
        <v>QUARRY</v>
      </c>
      <c r="AF14" s="34">
        <f t="shared" si="14"/>
        <v>0</v>
      </c>
      <c r="AG14" s="34">
        <f t="shared" si="15"/>
        <v>0</v>
      </c>
      <c r="AH14" s="34">
        <f t="shared" si="16"/>
        <v>0</v>
      </c>
      <c r="AI14" s="34">
        <f t="shared" si="17"/>
        <v>0</v>
      </c>
      <c r="AJ14" s="34">
        <f t="shared" si="18"/>
        <v>0</v>
      </c>
      <c r="AK14" s="34">
        <f t="shared" si="19"/>
        <v>0</v>
      </c>
      <c r="AL14" s="34">
        <f t="shared" si="20"/>
        <v>0</v>
      </c>
      <c r="AM14" s="34">
        <f t="shared" si="21"/>
        <v>0</v>
      </c>
      <c r="AN14" s="8">
        <f t="shared" si="22"/>
        <v>0</v>
      </c>
      <c r="AO14" s="35">
        <f t="shared" si="23"/>
        <v>0</v>
      </c>
      <c r="AP14" s="33"/>
    </row>
    <row r="15" spans="2:42" ht="18" x14ac:dyDescent="0.25">
      <c r="B15" s="166" t="s">
        <v>137</v>
      </c>
      <c r="C15" s="134"/>
      <c r="D15" s="145" t="s">
        <v>81</v>
      </c>
      <c r="E15" s="327"/>
      <c r="F15" s="29">
        <f t="shared" si="0"/>
        <v>0</v>
      </c>
      <c r="G15" s="30">
        <f t="shared" si="1"/>
        <v>0</v>
      </c>
      <c r="H15" s="31">
        <f t="shared" si="2"/>
        <v>0</v>
      </c>
      <c r="I15" s="108">
        <f t="shared" si="3"/>
        <v>0</v>
      </c>
      <c r="J15" s="106">
        <f t="shared" si="4"/>
        <v>0</v>
      </c>
      <c r="K15" s="88"/>
      <c r="L15" s="82">
        <f t="shared" si="5"/>
        <v>0</v>
      </c>
      <c r="M15" s="89"/>
      <c r="N15" s="90">
        <f t="shared" si="6"/>
        <v>0</v>
      </c>
      <c r="O15" s="89"/>
      <c r="P15" s="90">
        <f t="shared" si="7"/>
        <v>0</v>
      </c>
      <c r="Q15" s="89"/>
      <c r="R15" s="90">
        <f t="shared" si="8"/>
        <v>0</v>
      </c>
      <c r="S15" s="89"/>
      <c r="T15" s="90">
        <f t="shared" si="9"/>
        <v>0</v>
      </c>
      <c r="U15" s="89"/>
      <c r="V15" s="90">
        <f t="shared" si="10"/>
        <v>0</v>
      </c>
      <c r="W15" s="89"/>
      <c r="X15" s="301">
        <f t="shared" si="11"/>
        <v>0</v>
      </c>
      <c r="Y15" s="88"/>
      <c r="Z15" s="299">
        <f t="shared" si="13"/>
        <v>0</v>
      </c>
      <c r="AA15" s="300"/>
      <c r="AB15" s="33"/>
      <c r="AC15" s="202" t="str">
        <f t="shared" si="12"/>
        <v>HALLAH.R</v>
      </c>
      <c r="AD15" s="203">
        <f t="shared" si="12"/>
        <v>0</v>
      </c>
      <c r="AE15" s="204" t="str">
        <f t="shared" si="12"/>
        <v>CASTLETON</v>
      </c>
      <c r="AF15" s="34">
        <f t="shared" si="14"/>
        <v>0</v>
      </c>
      <c r="AG15" s="34">
        <f t="shared" si="15"/>
        <v>0</v>
      </c>
      <c r="AH15" s="34">
        <f t="shared" si="16"/>
        <v>0</v>
      </c>
      <c r="AI15" s="34">
        <f t="shared" si="17"/>
        <v>0</v>
      </c>
      <c r="AJ15" s="34">
        <f t="shared" si="18"/>
        <v>0</v>
      </c>
      <c r="AK15" s="34">
        <f t="shared" si="19"/>
        <v>0</v>
      </c>
      <c r="AL15" s="34">
        <f t="shared" si="20"/>
        <v>0</v>
      </c>
      <c r="AM15" s="34">
        <f t="shared" si="21"/>
        <v>0</v>
      </c>
      <c r="AN15" s="8">
        <f t="shared" si="22"/>
        <v>0</v>
      </c>
      <c r="AO15" s="35">
        <f t="shared" si="23"/>
        <v>0</v>
      </c>
      <c r="AP15" s="33"/>
    </row>
    <row r="16" spans="2:42" ht="18" x14ac:dyDescent="0.25">
      <c r="B16" s="164" t="s">
        <v>107</v>
      </c>
      <c r="C16" s="134">
        <v>50844</v>
      </c>
      <c r="D16" s="145" t="s">
        <v>81</v>
      </c>
      <c r="E16" s="366" t="s">
        <v>74</v>
      </c>
      <c r="F16" s="29">
        <f t="shared" si="0"/>
        <v>131.41447368421052</v>
      </c>
      <c r="G16" s="30">
        <f t="shared" si="1"/>
        <v>131.41447368421052</v>
      </c>
      <c r="H16" s="31">
        <f t="shared" si="2"/>
        <v>3</v>
      </c>
      <c r="I16" s="108">
        <f t="shared" si="3"/>
        <v>2</v>
      </c>
      <c r="J16" s="106">
        <f t="shared" si="4"/>
        <v>65.70723684210526</v>
      </c>
      <c r="K16" s="88"/>
      <c r="L16" s="82">
        <f t="shared" si="5"/>
        <v>0</v>
      </c>
      <c r="M16" s="89"/>
      <c r="N16" s="90">
        <f t="shared" si="6"/>
        <v>0</v>
      </c>
      <c r="O16" s="89"/>
      <c r="P16" s="90">
        <f t="shared" si="7"/>
        <v>0</v>
      </c>
      <c r="Q16" s="89">
        <v>21</v>
      </c>
      <c r="R16" s="90">
        <f t="shared" si="8"/>
        <v>65.625</v>
      </c>
      <c r="S16" s="89">
        <v>25</v>
      </c>
      <c r="T16" s="90">
        <f t="shared" si="9"/>
        <v>65.78947368421052</v>
      </c>
      <c r="U16" s="89"/>
      <c r="V16" s="90">
        <f t="shared" si="10"/>
        <v>0</v>
      </c>
      <c r="W16" s="89"/>
      <c r="X16" s="301">
        <f t="shared" si="11"/>
        <v>0</v>
      </c>
      <c r="Y16" s="88"/>
      <c r="Z16" s="299">
        <f t="shared" si="13"/>
        <v>0</v>
      </c>
      <c r="AA16" s="300"/>
      <c r="AB16" s="33"/>
      <c r="AC16" s="202" t="str">
        <f t="shared" si="12"/>
        <v>HAMMOND.P</v>
      </c>
      <c r="AD16" s="203">
        <f t="shared" si="12"/>
        <v>50844</v>
      </c>
      <c r="AE16" s="204" t="str">
        <f t="shared" si="12"/>
        <v>CASTLETON</v>
      </c>
      <c r="AF16" s="34">
        <f t="shared" si="14"/>
        <v>0</v>
      </c>
      <c r="AG16" s="34">
        <f t="shared" si="15"/>
        <v>0</v>
      </c>
      <c r="AH16" s="34">
        <f t="shared" si="16"/>
        <v>0</v>
      </c>
      <c r="AI16" s="34">
        <f t="shared" si="17"/>
        <v>65.625</v>
      </c>
      <c r="AJ16" s="34">
        <f t="shared" si="18"/>
        <v>65.78947368421052</v>
      </c>
      <c r="AK16" s="34">
        <f t="shared" si="19"/>
        <v>0</v>
      </c>
      <c r="AL16" s="34">
        <f t="shared" si="20"/>
        <v>0</v>
      </c>
      <c r="AM16" s="34">
        <f t="shared" si="21"/>
        <v>0</v>
      </c>
      <c r="AN16" s="8">
        <f t="shared" si="22"/>
        <v>2</v>
      </c>
      <c r="AO16" s="35">
        <f t="shared" si="23"/>
        <v>65.70723684210526</v>
      </c>
      <c r="AP16" s="33"/>
    </row>
    <row r="17" spans="2:42" ht="18" x14ac:dyDescent="0.25">
      <c r="B17" s="164" t="s">
        <v>141</v>
      </c>
      <c r="C17" s="132"/>
      <c r="D17" s="152" t="s">
        <v>87</v>
      </c>
      <c r="E17" s="327"/>
      <c r="F17" s="29">
        <f t="shared" si="0"/>
        <v>0</v>
      </c>
      <c r="G17" s="30">
        <f t="shared" si="1"/>
        <v>0</v>
      </c>
      <c r="H17" s="31">
        <f t="shared" si="2"/>
        <v>0</v>
      </c>
      <c r="I17" s="108">
        <f t="shared" si="3"/>
        <v>0</v>
      </c>
      <c r="J17" s="106">
        <f t="shared" si="4"/>
        <v>0</v>
      </c>
      <c r="K17" s="88"/>
      <c r="L17" s="82">
        <f t="shared" si="5"/>
        <v>0</v>
      </c>
      <c r="M17" s="89"/>
      <c r="N17" s="90">
        <f t="shared" si="6"/>
        <v>0</v>
      </c>
      <c r="O17" s="89"/>
      <c r="P17" s="90">
        <f t="shared" si="7"/>
        <v>0</v>
      </c>
      <c r="Q17" s="89"/>
      <c r="R17" s="90">
        <f t="shared" si="8"/>
        <v>0</v>
      </c>
      <c r="S17" s="89"/>
      <c r="T17" s="90">
        <f t="shared" si="9"/>
        <v>0</v>
      </c>
      <c r="U17" s="89"/>
      <c r="V17" s="90">
        <f t="shared" si="10"/>
        <v>0</v>
      </c>
      <c r="W17" s="89"/>
      <c r="X17" s="301">
        <f t="shared" si="11"/>
        <v>0</v>
      </c>
      <c r="Y17" s="88"/>
      <c r="Z17" s="299">
        <f t="shared" si="13"/>
        <v>0</v>
      </c>
      <c r="AA17" s="300"/>
      <c r="AB17" s="33"/>
      <c r="AC17" s="202" t="str">
        <f t="shared" si="12"/>
        <v>HAWKINS.D</v>
      </c>
      <c r="AD17" s="203">
        <f t="shared" si="12"/>
        <v>0</v>
      </c>
      <c r="AE17" s="204" t="str">
        <f t="shared" si="12"/>
        <v>B/GWENT</v>
      </c>
      <c r="AF17" s="34">
        <f t="shared" si="14"/>
        <v>0</v>
      </c>
      <c r="AG17" s="34">
        <f t="shared" si="15"/>
        <v>0</v>
      </c>
      <c r="AH17" s="34">
        <f t="shared" si="16"/>
        <v>0</v>
      </c>
      <c r="AI17" s="34">
        <f t="shared" si="17"/>
        <v>0</v>
      </c>
      <c r="AJ17" s="34">
        <f t="shared" si="18"/>
        <v>0</v>
      </c>
      <c r="AK17" s="34">
        <f t="shared" si="19"/>
        <v>0</v>
      </c>
      <c r="AL17" s="34">
        <f t="shared" si="20"/>
        <v>0</v>
      </c>
      <c r="AM17" s="34">
        <f t="shared" si="21"/>
        <v>0</v>
      </c>
      <c r="AN17" s="8">
        <f t="shared" si="22"/>
        <v>0</v>
      </c>
      <c r="AO17" s="35">
        <f t="shared" si="23"/>
        <v>0</v>
      </c>
      <c r="AP17" s="33"/>
    </row>
    <row r="18" spans="2:42" ht="18" x14ac:dyDescent="0.25">
      <c r="B18" s="164" t="s">
        <v>109</v>
      </c>
      <c r="C18" s="134">
        <v>50851</v>
      </c>
      <c r="D18" s="145" t="s">
        <v>69</v>
      </c>
      <c r="E18" s="366" t="s">
        <v>74</v>
      </c>
      <c r="F18" s="29">
        <f t="shared" si="0"/>
        <v>126.15131578947368</v>
      </c>
      <c r="G18" s="30">
        <f t="shared" si="1"/>
        <v>126.15131578947368</v>
      </c>
      <c r="H18" s="31">
        <f t="shared" si="2"/>
        <v>4</v>
      </c>
      <c r="I18" s="108">
        <f t="shared" si="3"/>
        <v>2</v>
      </c>
      <c r="J18" s="106">
        <f t="shared" si="4"/>
        <v>63.075657894736842</v>
      </c>
      <c r="K18" s="88"/>
      <c r="L18" s="82">
        <f t="shared" si="5"/>
        <v>0</v>
      </c>
      <c r="M18" s="89"/>
      <c r="N18" s="90">
        <f t="shared" si="6"/>
        <v>0</v>
      </c>
      <c r="O18" s="89"/>
      <c r="P18" s="90">
        <f t="shared" si="7"/>
        <v>0</v>
      </c>
      <c r="Q18" s="89">
        <v>21</v>
      </c>
      <c r="R18" s="90">
        <f t="shared" si="8"/>
        <v>65.625</v>
      </c>
      <c r="S18" s="89">
        <v>23</v>
      </c>
      <c r="T18" s="90">
        <f t="shared" si="9"/>
        <v>60.526315789473685</v>
      </c>
      <c r="U18" s="89"/>
      <c r="V18" s="90">
        <f t="shared" si="10"/>
        <v>0</v>
      </c>
      <c r="W18" s="89"/>
      <c r="X18" s="301">
        <f t="shared" si="11"/>
        <v>0</v>
      </c>
      <c r="Y18" s="88"/>
      <c r="Z18" s="299">
        <f t="shared" si="13"/>
        <v>0</v>
      </c>
      <c r="AA18" s="300"/>
      <c r="AB18" s="33"/>
      <c r="AC18" s="202" t="str">
        <f t="shared" si="12"/>
        <v>HORROCKS.D</v>
      </c>
      <c r="AD18" s="203">
        <f t="shared" si="12"/>
        <v>50851</v>
      </c>
      <c r="AE18" s="204" t="str">
        <f t="shared" si="12"/>
        <v>TONDU</v>
      </c>
      <c r="AF18" s="34">
        <f t="shared" si="14"/>
        <v>0</v>
      </c>
      <c r="AG18" s="34">
        <f t="shared" si="15"/>
        <v>0</v>
      </c>
      <c r="AH18" s="34">
        <f t="shared" si="16"/>
        <v>0</v>
      </c>
      <c r="AI18" s="34">
        <f t="shared" si="17"/>
        <v>65.625</v>
      </c>
      <c r="AJ18" s="34">
        <f t="shared" si="18"/>
        <v>60.526315789473685</v>
      </c>
      <c r="AK18" s="34">
        <f t="shared" si="19"/>
        <v>0</v>
      </c>
      <c r="AL18" s="34">
        <f t="shared" si="20"/>
        <v>0</v>
      </c>
      <c r="AM18" s="34">
        <f t="shared" si="21"/>
        <v>0</v>
      </c>
      <c r="AN18" s="8">
        <f t="shared" si="22"/>
        <v>2</v>
      </c>
      <c r="AO18" s="35">
        <f t="shared" si="23"/>
        <v>63.075657894736842</v>
      </c>
      <c r="AP18" s="33"/>
    </row>
    <row r="19" spans="2:42" ht="18" x14ac:dyDescent="0.25">
      <c r="B19" s="164" t="s">
        <v>90</v>
      </c>
      <c r="C19" s="134">
        <v>50064</v>
      </c>
      <c r="D19" s="168" t="s">
        <v>69</v>
      </c>
      <c r="E19" s="327"/>
      <c r="F19" s="29">
        <f t="shared" si="0"/>
        <v>0</v>
      </c>
      <c r="G19" s="30">
        <f t="shared" si="1"/>
        <v>0</v>
      </c>
      <c r="H19" s="31">
        <f t="shared" si="2"/>
        <v>0</v>
      </c>
      <c r="I19" s="108">
        <f t="shared" si="3"/>
        <v>0</v>
      </c>
      <c r="J19" s="106">
        <f t="shared" si="4"/>
        <v>0</v>
      </c>
      <c r="K19" s="88"/>
      <c r="L19" s="82">
        <f t="shared" si="5"/>
        <v>0</v>
      </c>
      <c r="M19" s="89"/>
      <c r="N19" s="90">
        <f t="shared" si="6"/>
        <v>0</v>
      </c>
      <c r="O19" s="89"/>
      <c r="P19" s="90">
        <f t="shared" si="7"/>
        <v>0</v>
      </c>
      <c r="Q19" s="89"/>
      <c r="R19" s="90">
        <f t="shared" si="8"/>
        <v>0</v>
      </c>
      <c r="S19" s="89"/>
      <c r="T19" s="90">
        <f t="shared" si="9"/>
        <v>0</v>
      </c>
      <c r="U19" s="89"/>
      <c r="V19" s="90">
        <f t="shared" si="10"/>
        <v>0</v>
      </c>
      <c r="W19" s="89"/>
      <c r="X19" s="301">
        <f t="shared" si="11"/>
        <v>0</v>
      </c>
      <c r="Y19" s="88"/>
      <c r="Z19" s="299">
        <f t="shared" si="13"/>
        <v>0</v>
      </c>
      <c r="AA19" s="300"/>
      <c r="AB19" s="33"/>
      <c r="AC19" s="202" t="str">
        <f t="shared" si="12"/>
        <v>JACOB.J</v>
      </c>
      <c r="AD19" s="203">
        <f t="shared" si="12"/>
        <v>50064</v>
      </c>
      <c r="AE19" s="204" t="str">
        <f t="shared" si="12"/>
        <v>TONDU</v>
      </c>
      <c r="AF19" s="34">
        <f t="shared" si="14"/>
        <v>0</v>
      </c>
      <c r="AG19" s="34">
        <f t="shared" si="15"/>
        <v>0</v>
      </c>
      <c r="AH19" s="34">
        <f t="shared" si="16"/>
        <v>0</v>
      </c>
      <c r="AI19" s="34">
        <f t="shared" si="17"/>
        <v>0</v>
      </c>
      <c r="AJ19" s="34">
        <f t="shared" si="18"/>
        <v>0</v>
      </c>
      <c r="AK19" s="34">
        <f t="shared" si="19"/>
        <v>0</v>
      </c>
      <c r="AL19" s="34">
        <f t="shared" si="20"/>
        <v>0</v>
      </c>
      <c r="AM19" s="34">
        <f t="shared" si="21"/>
        <v>0</v>
      </c>
      <c r="AN19" s="8">
        <f t="shared" si="22"/>
        <v>0</v>
      </c>
      <c r="AO19" s="35">
        <f t="shared" si="23"/>
        <v>0</v>
      </c>
      <c r="AP19" s="33"/>
    </row>
    <row r="20" spans="2:42" ht="18" x14ac:dyDescent="0.25">
      <c r="B20" s="164" t="s">
        <v>110</v>
      </c>
      <c r="C20" s="134">
        <v>50641</v>
      </c>
      <c r="D20" s="145" t="s">
        <v>69</v>
      </c>
      <c r="E20" s="366" t="s">
        <v>74</v>
      </c>
      <c r="F20" s="29">
        <f t="shared" si="0"/>
        <v>331.47022962812434</v>
      </c>
      <c r="G20" s="30">
        <f t="shared" si="1"/>
        <v>331.47022962812434</v>
      </c>
      <c r="H20" s="31">
        <f t="shared" si="2"/>
        <v>1</v>
      </c>
      <c r="I20" s="108">
        <f t="shared" si="3"/>
        <v>4</v>
      </c>
      <c r="J20" s="106">
        <f t="shared" si="4"/>
        <v>82.867557407031086</v>
      </c>
      <c r="K20" s="88"/>
      <c r="L20" s="82">
        <f t="shared" si="5"/>
        <v>0</v>
      </c>
      <c r="M20" s="89">
        <v>36</v>
      </c>
      <c r="N20" s="90">
        <f t="shared" si="6"/>
        <v>97.297297297297291</v>
      </c>
      <c r="O20" s="89">
        <v>29</v>
      </c>
      <c r="P20" s="90">
        <f t="shared" si="7"/>
        <v>82.857142857142861</v>
      </c>
      <c r="Q20" s="89">
        <v>24</v>
      </c>
      <c r="R20" s="90">
        <f t="shared" si="8"/>
        <v>75</v>
      </c>
      <c r="S20" s="89">
        <v>29</v>
      </c>
      <c r="T20" s="90">
        <f t="shared" si="9"/>
        <v>76.315789473684205</v>
      </c>
      <c r="U20" s="89"/>
      <c r="V20" s="90">
        <f t="shared" si="10"/>
        <v>0</v>
      </c>
      <c r="W20" s="89"/>
      <c r="X20" s="301">
        <f t="shared" si="11"/>
        <v>0</v>
      </c>
      <c r="Y20" s="88"/>
      <c r="Z20" s="299">
        <f t="shared" si="13"/>
        <v>0</v>
      </c>
      <c r="AA20" s="300"/>
      <c r="AB20" s="33"/>
      <c r="AC20" s="202" t="str">
        <f t="shared" si="12"/>
        <v>JACOB.P</v>
      </c>
      <c r="AD20" s="203">
        <f t="shared" si="12"/>
        <v>50641</v>
      </c>
      <c r="AE20" s="204" t="str">
        <f t="shared" si="12"/>
        <v>TONDU</v>
      </c>
      <c r="AF20" s="34">
        <f t="shared" si="14"/>
        <v>0</v>
      </c>
      <c r="AG20" s="34">
        <f t="shared" si="15"/>
        <v>97.297297297297291</v>
      </c>
      <c r="AH20" s="34">
        <f t="shared" si="16"/>
        <v>82.857142857142861</v>
      </c>
      <c r="AI20" s="34">
        <f t="shared" si="17"/>
        <v>75</v>
      </c>
      <c r="AJ20" s="34">
        <f t="shared" si="18"/>
        <v>76.315789473684205</v>
      </c>
      <c r="AK20" s="34">
        <f t="shared" si="19"/>
        <v>0</v>
      </c>
      <c r="AL20" s="34">
        <f t="shared" si="20"/>
        <v>0</v>
      </c>
      <c r="AM20" s="34">
        <f t="shared" si="21"/>
        <v>0</v>
      </c>
      <c r="AN20" s="8">
        <f t="shared" si="22"/>
        <v>4</v>
      </c>
      <c r="AO20" s="35">
        <f t="shared" si="23"/>
        <v>82.867557407031086</v>
      </c>
      <c r="AP20" s="33"/>
    </row>
    <row r="21" spans="2:42" ht="18" x14ac:dyDescent="0.25">
      <c r="B21" s="164" t="s">
        <v>78</v>
      </c>
      <c r="C21" s="134">
        <v>50702</v>
      </c>
      <c r="D21" s="145" t="s">
        <v>87</v>
      </c>
      <c r="E21" s="366" t="s">
        <v>48</v>
      </c>
      <c r="F21" s="29">
        <f t="shared" si="0"/>
        <v>233.41597236334076</v>
      </c>
      <c r="G21" s="30">
        <f t="shared" si="1"/>
        <v>233.41597236334076</v>
      </c>
      <c r="H21" s="31">
        <f t="shared" si="2"/>
        <v>2</v>
      </c>
      <c r="I21" s="108">
        <f t="shared" si="3"/>
        <v>3</v>
      </c>
      <c r="J21" s="106">
        <f t="shared" si="4"/>
        <v>77.805324121113586</v>
      </c>
      <c r="K21" s="88"/>
      <c r="L21" s="82">
        <f t="shared" si="5"/>
        <v>0</v>
      </c>
      <c r="M21" s="89">
        <v>29</v>
      </c>
      <c r="N21" s="90">
        <f t="shared" si="6"/>
        <v>78.378378378378372</v>
      </c>
      <c r="O21" s="89">
        <v>34</v>
      </c>
      <c r="P21" s="90">
        <f t="shared" si="7"/>
        <v>97.142857142857139</v>
      </c>
      <c r="Q21" s="89"/>
      <c r="R21" s="90">
        <f t="shared" si="8"/>
        <v>0</v>
      </c>
      <c r="S21" s="89">
        <v>22</v>
      </c>
      <c r="T21" s="90">
        <f t="shared" si="9"/>
        <v>57.89473684210526</v>
      </c>
      <c r="U21" s="89"/>
      <c r="V21" s="90">
        <f t="shared" si="10"/>
        <v>0</v>
      </c>
      <c r="W21" s="89"/>
      <c r="X21" s="301">
        <f t="shared" si="11"/>
        <v>0</v>
      </c>
      <c r="Y21" s="88"/>
      <c r="Z21" s="299">
        <f t="shared" si="13"/>
        <v>0</v>
      </c>
      <c r="AA21" s="300"/>
      <c r="AB21" s="33"/>
      <c r="AC21" s="202" t="str">
        <f t="shared" si="12"/>
        <v>JAMES.G</v>
      </c>
      <c r="AD21" s="203">
        <f t="shared" si="12"/>
        <v>50702</v>
      </c>
      <c r="AE21" s="204" t="str">
        <f t="shared" si="12"/>
        <v>B/GWENT</v>
      </c>
      <c r="AF21" s="34">
        <f t="shared" si="14"/>
        <v>0</v>
      </c>
      <c r="AG21" s="34">
        <f t="shared" si="15"/>
        <v>78.378378378378372</v>
      </c>
      <c r="AH21" s="34">
        <f t="shared" si="16"/>
        <v>97.142857142857139</v>
      </c>
      <c r="AI21" s="34">
        <f t="shared" si="17"/>
        <v>0</v>
      </c>
      <c r="AJ21" s="34">
        <f t="shared" si="18"/>
        <v>57.89473684210526</v>
      </c>
      <c r="AK21" s="34">
        <f t="shared" si="19"/>
        <v>0</v>
      </c>
      <c r="AL21" s="34">
        <f t="shared" si="20"/>
        <v>0</v>
      </c>
      <c r="AM21" s="34">
        <f t="shared" si="21"/>
        <v>0</v>
      </c>
      <c r="AN21" s="8">
        <f t="shared" si="22"/>
        <v>3</v>
      </c>
      <c r="AO21" s="35">
        <f t="shared" si="23"/>
        <v>77.805324121113586</v>
      </c>
      <c r="AP21" s="33"/>
    </row>
    <row r="22" spans="2:42" ht="18" x14ac:dyDescent="0.25">
      <c r="B22" s="169" t="s">
        <v>138</v>
      </c>
      <c r="C22" s="134"/>
      <c r="D22" s="350" t="s">
        <v>74</v>
      </c>
      <c r="E22" s="297"/>
      <c r="F22" s="29">
        <f t="shared" si="0"/>
        <v>0</v>
      </c>
      <c r="G22" s="30">
        <f t="shared" si="1"/>
        <v>0</v>
      </c>
      <c r="H22" s="31">
        <f t="shared" si="2"/>
        <v>0</v>
      </c>
      <c r="I22" s="108">
        <f t="shared" si="3"/>
        <v>0</v>
      </c>
      <c r="J22" s="106">
        <f t="shared" si="4"/>
        <v>0</v>
      </c>
      <c r="K22" s="88"/>
      <c r="L22" s="82">
        <f t="shared" si="5"/>
        <v>0</v>
      </c>
      <c r="M22" s="89"/>
      <c r="N22" s="90">
        <f t="shared" si="6"/>
        <v>0</v>
      </c>
      <c r="O22" s="89"/>
      <c r="P22" s="90">
        <f t="shared" si="7"/>
        <v>0</v>
      </c>
      <c r="Q22" s="89"/>
      <c r="R22" s="90">
        <f t="shared" si="8"/>
        <v>0</v>
      </c>
      <c r="S22" s="89"/>
      <c r="T22" s="90">
        <f t="shared" si="9"/>
        <v>0</v>
      </c>
      <c r="U22" s="89"/>
      <c r="V22" s="90">
        <f t="shared" si="10"/>
        <v>0</v>
      </c>
      <c r="W22" s="89"/>
      <c r="X22" s="301">
        <f t="shared" si="11"/>
        <v>0</v>
      </c>
      <c r="Y22" s="88"/>
      <c r="Z22" s="299">
        <f t="shared" si="13"/>
        <v>0</v>
      </c>
      <c r="AA22" s="300"/>
      <c r="AB22" s="33"/>
      <c r="AC22" s="202" t="str">
        <f t="shared" si="12"/>
        <v>JONES.D</v>
      </c>
      <c r="AD22" s="203">
        <f t="shared" si="12"/>
        <v>0</v>
      </c>
      <c r="AE22" s="204" t="str">
        <f t="shared" si="12"/>
        <v>NELSON</v>
      </c>
      <c r="AF22" s="34">
        <f t="shared" si="14"/>
        <v>0</v>
      </c>
      <c r="AG22" s="34">
        <f t="shared" si="15"/>
        <v>0</v>
      </c>
      <c r="AH22" s="34">
        <f t="shared" si="16"/>
        <v>0</v>
      </c>
      <c r="AI22" s="34">
        <f t="shared" si="17"/>
        <v>0</v>
      </c>
      <c r="AJ22" s="34">
        <f t="shared" si="18"/>
        <v>0</v>
      </c>
      <c r="AK22" s="34">
        <f t="shared" si="19"/>
        <v>0</v>
      </c>
      <c r="AL22" s="34">
        <f t="shared" si="20"/>
        <v>0</v>
      </c>
      <c r="AM22" s="34">
        <f t="shared" si="21"/>
        <v>0</v>
      </c>
      <c r="AN22" s="8">
        <f t="shared" si="22"/>
        <v>0</v>
      </c>
      <c r="AO22" s="35">
        <f t="shared" si="23"/>
        <v>0</v>
      </c>
      <c r="AP22" s="33"/>
    </row>
    <row r="23" spans="2:42" ht="18" x14ac:dyDescent="0.25">
      <c r="B23" s="164" t="s">
        <v>128</v>
      </c>
      <c r="C23" s="134">
        <v>50540</v>
      </c>
      <c r="D23" s="145" t="s">
        <v>81</v>
      </c>
      <c r="E23" s="297"/>
      <c r="F23" s="29">
        <f t="shared" si="0"/>
        <v>119.84797297297297</v>
      </c>
      <c r="G23" s="30">
        <f t="shared" si="1"/>
        <v>119.84797297297297</v>
      </c>
      <c r="H23" s="31">
        <f t="shared" si="2"/>
        <v>6</v>
      </c>
      <c r="I23" s="108">
        <f t="shared" si="3"/>
        <v>2</v>
      </c>
      <c r="J23" s="106">
        <f t="shared" si="4"/>
        <v>59.923986486486484</v>
      </c>
      <c r="K23" s="88"/>
      <c r="L23" s="82">
        <f t="shared" si="5"/>
        <v>0</v>
      </c>
      <c r="M23" s="89">
        <v>27</v>
      </c>
      <c r="N23" s="90">
        <f t="shared" si="6"/>
        <v>72.972972972972968</v>
      </c>
      <c r="O23" s="89"/>
      <c r="P23" s="90">
        <f t="shared" si="7"/>
        <v>0</v>
      </c>
      <c r="Q23" s="89">
        <v>15</v>
      </c>
      <c r="R23" s="90">
        <f t="shared" si="8"/>
        <v>46.875</v>
      </c>
      <c r="S23" s="89"/>
      <c r="T23" s="90">
        <f t="shared" si="9"/>
        <v>0</v>
      </c>
      <c r="U23" s="89"/>
      <c r="V23" s="90">
        <f t="shared" si="10"/>
        <v>0</v>
      </c>
      <c r="W23" s="89"/>
      <c r="X23" s="301">
        <f t="shared" si="11"/>
        <v>0</v>
      </c>
      <c r="Y23" s="88"/>
      <c r="Z23" s="299">
        <f t="shared" si="13"/>
        <v>0</v>
      </c>
      <c r="AA23" s="300"/>
      <c r="AB23" s="33"/>
      <c r="AC23" s="202" t="str">
        <f t="shared" si="12"/>
        <v>KOCIOMBAS.J</v>
      </c>
      <c r="AD23" s="203">
        <f t="shared" si="12"/>
        <v>50540</v>
      </c>
      <c r="AE23" s="204" t="str">
        <f t="shared" si="12"/>
        <v>CASTLETON</v>
      </c>
      <c r="AF23" s="34">
        <f t="shared" si="14"/>
        <v>0</v>
      </c>
      <c r="AG23" s="34">
        <f t="shared" si="15"/>
        <v>72.972972972972968</v>
      </c>
      <c r="AH23" s="34">
        <f t="shared" si="16"/>
        <v>0</v>
      </c>
      <c r="AI23" s="34">
        <f t="shared" si="17"/>
        <v>46.875</v>
      </c>
      <c r="AJ23" s="34">
        <f t="shared" si="18"/>
        <v>0</v>
      </c>
      <c r="AK23" s="34">
        <f t="shared" si="19"/>
        <v>0</v>
      </c>
      <c r="AL23" s="34">
        <f t="shared" si="20"/>
        <v>0</v>
      </c>
      <c r="AM23" s="34">
        <f t="shared" si="21"/>
        <v>0</v>
      </c>
      <c r="AN23" s="8">
        <f t="shared" si="22"/>
        <v>2</v>
      </c>
      <c r="AO23" s="35">
        <f t="shared" si="23"/>
        <v>59.923986486486484</v>
      </c>
      <c r="AP23" s="33"/>
    </row>
    <row r="24" spans="2:42" ht="18" x14ac:dyDescent="0.25">
      <c r="B24" s="164" t="s">
        <v>129</v>
      </c>
      <c r="C24" s="134">
        <v>50292</v>
      </c>
      <c r="D24" s="145" t="s">
        <v>130</v>
      </c>
      <c r="E24" s="297"/>
      <c r="F24" s="29">
        <f t="shared" si="0"/>
        <v>62.5</v>
      </c>
      <c r="G24" s="30">
        <f t="shared" si="1"/>
        <v>62.5</v>
      </c>
      <c r="H24" s="31">
        <f t="shared" si="2"/>
        <v>7</v>
      </c>
      <c r="I24" s="108">
        <f t="shared" si="3"/>
        <v>1</v>
      </c>
      <c r="J24" s="106">
        <f t="shared" si="4"/>
        <v>62.5</v>
      </c>
      <c r="K24" s="88"/>
      <c r="L24" s="82">
        <f t="shared" si="5"/>
        <v>0</v>
      </c>
      <c r="M24" s="89"/>
      <c r="N24" s="90">
        <f t="shared" si="6"/>
        <v>0</v>
      </c>
      <c r="O24" s="89"/>
      <c r="P24" s="90">
        <f t="shared" si="7"/>
        <v>0</v>
      </c>
      <c r="Q24" s="89">
        <v>20</v>
      </c>
      <c r="R24" s="90">
        <f t="shared" si="8"/>
        <v>62.5</v>
      </c>
      <c r="S24" s="89"/>
      <c r="T24" s="90">
        <f t="shared" si="9"/>
        <v>0</v>
      </c>
      <c r="U24" s="89"/>
      <c r="V24" s="90">
        <f t="shared" si="10"/>
        <v>0</v>
      </c>
      <c r="W24" s="89"/>
      <c r="X24" s="301">
        <f t="shared" si="11"/>
        <v>0</v>
      </c>
      <c r="Y24" s="88"/>
      <c r="Z24" s="299">
        <f t="shared" si="13"/>
        <v>0</v>
      </c>
      <c r="AA24" s="300"/>
      <c r="AB24" s="33"/>
      <c r="AC24" s="202" t="str">
        <f t="shared" si="12"/>
        <v>KOCIOMBAS.S</v>
      </c>
      <c r="AD24" s="203">
        <f t="shared" si="12"/>
        <v>50292</v>
      </c>
      <c r="AE24" s="204" t="str">
        <f t="shared" si="12"/>
        <v>CASTLE</v>
      </c>
      <c r="AF24" s="34">
        <f t="shared" si="14"/>
        <v>0</v>
      </c>
      <c r="AG24" s="34">
        <f t="shared" si="15"/>
        <v>0</v>
      </c>
      <c r="AH24" s="34">
        <f t="shared" si="16"/>
        <v>0</v>
      </c>
      <c r="AI24" s="34">
        <f t="shared" si="17"/>
        <v>62.5</v>
      </c>
      <c r="AJ24" s="34">
        <f t="shared" si="18"/>
        <v>0</v>
      </c>
      <c r="AK24" s="34">
        <f t="shared" si="19"/>
        <v>0</v>
      </c>
      <c r="AL24" s="34">
        <f t="shared" si="20"/>
        <v>0</v>
      </c>
      <c r="AM24" s="34">
        <f t="shared" si="21"/>
        <v>0</v>
      </c>
      <c r="AN24" s="8">
        <f t="shared" si="22"/>
        <v>1</v>
      </c>
      <c r="AO24" s="35">
        <f t="shared" si="23"/>
        <v>62.5</v>
      </c>
      <c r="AP24" s="33"/>
    </row>
    <row r="25" spans="2:42" ht="18" x14ac:dyDescent="0.25">
      <c r="B25" s="164" t="s">
        <v>142</v>
      </c>
      <c r="C25" s="134"/>
      <c r="D25" s="168"/>
      <c r="E25" s="297"/>
      <c r="F25" s="29">
        <f t="shared" ref="F25:F27" si="24">SUM(L25+N25+P25+R25+T25+V25+X25+Z25)</f>
        <v>0</v>
      </c>
      <c r="G25" s="30">
        <f t="shared" ref="G25:G27" si="25">LARGE(AF25:AM25,1)+LARGE(AF25:AM25,2)+LARGE(AF25:AM25,3)+LARGE(AF25:AM25,4)+LARGE(AF25:AM25,5)</f>
        <v>0</v>
      </c>
      <c r="H25" s="31">
        <f t="shared" ref="H25:H27" si="26">IF(G25=0,,RANK(G25,$G$11:$G$70))</f>
        <v>0</v>
      </c>
      <c r="I25" s="108">
        <f t="shared" ref="I25:J26" si="27">AN25</f>
        <v>0</v>
      </c>
      <c r="J25" s="106">
        <f t="shared" si="27"/>
        <v>0</v>
      </c>
      <c r="K25" s="88"/>
      <c r="L25" s="82">
        <f t="shared" ref="L25:L27" si="28">AF25</f>
        <v>0</v>
      </c>
      <c r="M25" s="89"/>
      <c r="N25" s="90">
        <f t="shared" ref="N25:N27" si="29">AG25</f>
        <v>0</v>
      </c>
      <c r="O25" s="89"/>
      <c r="P25" s="90">
        <f t="shared" ref="P25:P27" si="30">AH25</f>
        <v>0</v>
      </c>
      <c r="Q25" s="89"/>
      <c r="R25" s="90">
        <f t="shared" ref="R25:R27" si="31">AI25</f>
        <v>0</v>
      </c>
      <c r="S25" s="89"/>
      <c r="T25" s="90">
        <f t="shared" ref="T25:T27" si="32">AJ25</f>
        <v>0</v>
      </c>
      <c r="U25" s="89"/>
      <c r="V25" s="90">
        <f t="shared" si="10"/>
        <v>0</v>
      </c>
      <c r="W25" s="89"/>
      <c r="X25" s="301">
        <f t="shared" si="11"/>
        <v>0</v>
      </c>
      <c r="Y25" s="88"/>
      <c r="Z25" s="299">
        <f t="shared" si="13"/>
        <v>0</v>
      </c>
      <c r="AA25" s="300"/>
      <c r="AB25" s="33"/>
      <c r="AC25" s="202" t="str">
        <f t="shared" si="12"/>
        <v>PRICE.S</v>
      </c>
      <c r="AD25" s="203">
        <f t="shared" si="12"/>
        <v>0</v>
      </c>
      <c r="AE25" s="204">
        <f t="shared" si="12"/>
        <v>0</v>
      </c>
      <c r="AF25" s="34">
        <f t="shared" si="14"/>
        <v>0</v>
      </c>
      <c r="AG25" s="34">
        <f t="shared" si="15"/>
        <v>0</v>
      </c>
      <c r="AH25" s="34">
        <f t="shared" si="16"/>
        <v>0</v>
      </c>
      <c r="AI25" s="34">
        <f t="shared" si="17"/>
        <v>0</v>
      </c>
      <c r="AJ25" s="34">
        <f t="shared" si="18"/>
        <v>0</v>
      </c>
      <c r="AK25" s="34">
        <f t="shared" si="19"/>
        <v>0</v>
      </c>
      <c r="AL25" s="34">
        <f t="shared" si="20"/>
        <v>0</v>
      </c>
      <c r="AM25" s="34">
        <f t="shared" si="21"/>
        <v>0</v>
      </c>
      <c r="AN25" s="8">
        <f t="shared" si="22"/>
        <v>0</v>
      </c>
      <c r="AO25" s="35">
        <f t="shared" si="23"/>
        <v>0</v>
      </c>
      <c r="AP25" s="33"/>
    </row>
    <row r="26" spans="2:42" ht="18" x14ac:dyDescent="0.25">
      <c r="B26" s="164" t="s">
        <v>142</v>
      </c>
      <c r="C26" s="134"/>
      <c r="D26" s="145" t="s">
        <v>81</v>
      </c>
      <c r="E26" s="297"/>
      <c r="F26" s="29">
        <f t="shared" si="24"/>
        <v>0</v>
      </c>
      <c r="G26" s="30">
        <f t="shared" si="25"/>
        <v>0</v>
      </c>
      <c r="H26" s="31">
        <f t="shared" si="26"/>
        <v>0</v>
      </c>
      <c r="I26" s="108">
        <f t="shared" si="27"/>
        <v>0</v>
      </c>
      <c r="J26" s="106">
        <f t="shared" si="27"/>
        <v>0</v>
      </c>
      <c r="K26" s="88"/>
      <c r="L26" s="82">
        <f t="shared" si="28"/>
        <v>0</v>
      </c>
      <c r="M26" s="89"/>
      <c r="N26" s="90">
        <f t="shared" si="29"/>
        <v>0</v>
      </c>
      <c r="O26" s="89"/>
      <c r="P26" s="90">
        <f t="shared" si="30"/>
        <v>0</v>
      </c>
      <c r="Q26" s="89"/>
      <c r="R26" s="90">
        <f t="shared" si="31"/>
        <v>0</v>
      </c>
      <c r="S26" s="89"/>
      <c r="T26" s="90">
        <f t="shared" si="32"/>
        <v>0</v>
      </c>
      <c r="U26" s="89"/>
      <c r="V26" s="90">
        <f t="shared" si="10"/>
        <v>0</v>
      </c>
      <c r="W26" s="89"/>
      <c r="X26" s="301">
        <f t="shared" si="11"/>
        <v>0</v>
      </c>
      <c r="Y26" s="88"/>
      <c r="Z26" s="299">
        <f t="shared" si="13"/>
        <v>0</v>
      </c>
      <c r="AA26" s="300"/>
      <c r="AB26" s="33"/>
      <c r="AC26" s="202" t="str">
        <f t="shared" si="12"/>
        <v>PRICE.S</v>
      </c>
      <c r="AD26" s="203">
        <f t="shared" si="12"/>
        <v>0</v>
      </c>
      <c r="AE26" s="204" t="str">
        <f t="shared" si="12"/>
        <v>CASTLETON</v>
      </c>
      <c r="AF26" s="34">
        <f t="shared" si="14"/>
        <v>0</v>
      </c>
      <c r="AG26" s="34">
        <f t="shared" si="15"/>
        <v>0</v>
      </c>
      <c r="AH26" s="34">
        <f t="shared" si="16"/>
        <v>0</v>
      </c>
      <c r="AI26" s="34">
        <f t="shared" si="17"/>
        <v>0</v>
      </c>
      <c r="AJ26" s="34">
        <f t="shared" si="18"/>
        <v>0</v>
      </c>
      <c r="AK26" s="34">
        <f t="shared" si="19"/>
        <v>0</v>
      </c>
      <c r="AL26" s="34">
        <f t="shared" si="20"/>
        <v>0</v>
      </c>
      <c r="AM26" s="34">
        <f t="shared" si="21"/>
        <v>0</v>
      </c>
      <c r="AN26" s="8">
        <f t="shared" si="22"/>
        <v>0</v>
      </c>
      <c r="AO26" s="35">
        <f t="shared" si="23"/>
        <v>0</v>
      </c>
      <c r="AP26" s="33"/>
    </row>
    <row r="27" spans="2:42" ht="18" x14ac:dyDescent="0.25">
      <c r="B27" s="164" t="s">
        <v>143</v>
      </c>
      <c r="C27" s="134"/>
      <c r="D27" s="145" t="s">
        <v>74</v>
      </c>
      <c r="E27" s="297"/>
      <c r="F27" s="29">
        <f t="shared" si="24"/>
        <v>0</v>
      </c>
      <c r="G27" s="30">
        <f t="shared" si="25"/>
        <v>0</v>
      </c>
      <c r="H27" s="31">
        <f t="shared" si="26"/>
        <v>0</v>
      </c>
      <c r="I27" s="108">
        <f t="shared" ref="I27:J27" si="33">AN27</f>
        <v>0</v>
      </c>
      <c r="J27" s="106">
        <f t="shared" si="33"/>
        <v>0</v>
      </c>
      <c r="K27" s="88"/>
      <c r="L27" s="82">
        <f t="shared" si="28"/>
        <v>0</v>
      </c>
      <c r="M27" s="89"/>
      <c r="N27" s="90">
        <f t="shared" si="29"/>
        <v>0</v>
      </c>
      <c r="O27" s="89"/>
      <c r="P27" s="90">
        <f t="shared" si="30"/>
        <v>0</v>
      </c>
      <c r="Q27" s="89"/>
      <c r="R27" s="90">
        <f t="shared" si="31"/>
        <v>0</v>
      </c>
      <c r="S27" s="89"/>
      <c r="T27" s="90">
        <f t="shared" si="32"/>
        <v>0</v>
      </c>
      <c r="U27" s="89"/>
      <c r="V27" s="90">
        <f t="shared" si="10"/>
        <v>0</v>
      </c>
      <c r="W27" s="89"/>
      <c r="X27" s="301">
        <f t="shared" si="11"/>
        <v>0</v>
      </c>
      <c r="Y27" s="88"/>
      <c r="Z27" s="299">
        <f t="shared" si="13"/>
        <v>0</v>
      </c>
      <c r="AA27" s="300"/>
      <c r="AB27" s="33"/>
      <c r="AC27" s="202" t="str">
        <f t="shared" si="12"/>
        <v>SUMMERS.R</v>
      </c>
      <c r="AD27" s="203">
        <f t="shared" si="12"/>
        <v>0</v>
      </c>
      <c r="AE27" s="204" t="str">
        <f t="shared" si="12"/>
        <v>NELSON</v>
      </c>
      <c r="AF27" s="34">
        <f t="shared" si="14"/>
        <v>0</v>
      </c>
      <c r="AG27" s="34">
        <f t="shared" si="15"/>
        <v>0</v>
      </c>
      <c r="AH27" s="34">
        <f t="shared" si="16"/>
        <v>0</v>
      </c>
      <c r="AI27" s="34">
        <f t="shared" si="17"/>
        <v>0</v>
      </c>
      <c r="AJ27" s="34">
        <f t="shared" si="18"/>
        <v>0</v>
      </c>
      <c r="AK27" s="34">
        <f t="shared" si="19"/>
        <v>0</v>
      </c>
      <c r="AL27" s="34">
        <f t="shared" si="20"/>
        <v>0</v>
      </c>
      <c r="AM27" s="34">
        <f t="shared" si="21"/>
        <v>0</v>
      </c>
      <c r="AN27" s="8">
        <f t="shared" si="22"/>
        <v>0</v>
      </c>
      <c r="AO27" s="35">
        <f t="shared" si="23"/>
        <v>0</v>
      </c>
      <c r="AP27" s="33"/>
    </row>
    <row r="28" spans="2:42" ht="18" x14ac:dyDescent="0.25">
      <c r="B28" s="206" t="s">
        <v>101</v>
      </c>
      <c r="C28" s="180">
        <v>50229</v>
      </c>
      <c r="D28" s="351" t="s">
        <v>87</v>
      </c>
      <c r="E28" s="297"/>
      <c r="F28" s="29">
        <f t="shared" ref="F28:F37" si="34">SUM(L28+N28+P28+R28+T28+V28+X28+Z28)</f>
        <v>0</v>
      </c>
      <c r="G28" s="30">
        <f t="shared" ref="G28:G37" si="35">LARGE(AF28:AM28,1)+LARGE(AF28:AM28,2)+LARGE(AF28:AM28,3)+LARGE(AF28:AM28,4)+LARGE(AF28:AM28,5)</f>
        <v>0</v>
      </c>
      <c r="H28" s="31">
        <f t="shared" ref="H28:H37" si="36">IF(G28=0,,RANK(G28,$G$11:$G$70))</f>
        <v>0</v>
      </c>
      <c r="I28" s="108">
        <f t="shared" ref="I28:I37" si="37">AN28</f>
        <v>0</v>
      </c>
      <c r="J28" s="106">
        <f t="shared" ref="J28:J37" si="38">AO28</f>
        <v>0</v>
      </c>
      <c r="K28" s="88"/>
      <c r="L28" s="82">
        <f t="shared" ref="L28:L37" si="39">AF28</f>
        <v>0</v>
      </c>
      <c r="M28" s="89"/>
      <c r="N28" s="90">
        <f t="shared" ref="N28:N37" si="40">AG28</f>
        <v>0</v>
      </c>
      <c r="O28" s="89"/>
      <c r="P28" s="90">
        <f t="shared" ref="P28:P37" si="41">AH28</f>
        <v>0</v>
      </c>
      <c r="Q28" s="89"/>
      <c r="R28" s="90">
        <f t="shared" ref="R28:R37" si="42">AI28</f>
        <v>0</v>
      </c>
      <c r="S28" s="89"/>
      <c r="T28" s="90">
        <f t="shared" ref="T28:T37" si="43">AJ28</f>
        <v>0</v>
      </c>
      <c r="U28" s="89"/>
      <c r="V28" s="90">
        <f t="shared" ref="V28:V37" si="44">AK28</f>
        <v>0</v>
      </c>
      <c r="W28" s="89"/>
      <c r="X28" s="301">
        <f t="shared" ref="X28:X37" si="45">AL28</f>
        <v>0</v>
      </c>
      <c r="Y28" s="88"/>
      <c r="Z28" s="299">
        <f t="shared" ref="Z28:Z37" si="46">AM28</f>
        <v>0</v>
      </c>
      <c r="AA28" s="300"/>
      <c r="AB28" s="33"/>
      <c r="AC28" s="202" t="str">
        <f t="shared" ref="AC28:AC37" si="47">B28</f>
        <v>THOMAS.K</v>
      </c>
      <c r="AD28" s="203">
        <f t="shared" ref="AD28:AD37" si="48">C28</f>
        <v>50229</v>
      </c>
      <c r="AE28" s="204" t="str">
        <f t="shared" ref="AE28:AE37" si="49">D28</f>
        <v>B/GWENT</v>
      </c>
      <c r="AF28" s="34">
        <f t="shared" ref="AF28:AF37" si="50">(K28*100)/$AF$8</f>
        <v>0</v>
      </c>
      <c r="AG28" s="34">
        <f t="shared" ref="AG28:AG37" si="51">(M28*100)/$AG$8</f>
        <v>0</v>
      </c>
      <c r="AH28" s="34">
        <f t="shared" ref="AH28:AH37" si="52">(O28*100)/$AH$8</f>
        <v>0</v>
      </c>
      <c r="AI28" s="34">
        <f t="shared" ref="AI28:AI37" si="53">(Q28*100)/$AI$8</f>
        <v>0</v>
      </c>
      <c r="AJ28" s="34">
        <f t="shared" ref="AJ28:AJ37" si="54">(S28*100)/$AJ$8</f>
        <v>0</v>
      </c>
      <c r="AK28" s="34">
        <f t="shared" ref="AK28:AK37" si="55">(U28*100)/$AK$8</f>
        <v>0</v>
      </c>
      <c r="AL28" s="34">
        <f t="shared" ref="AL28:AL37" si="56">(W28*100)/$AL$8</f>
        <v>0</v>
      </c>
      <c r="AM28" s="34">
        <f t="shared" ref="AM28:AM37" si="57">(Y28*100)/$AM$8</f>
        <v>0</v>
      </c>
      <c r="AN28" s="8">
        <f t="shared" ref="AN28:AN37" si="58">COUNTIF(AF28:AM28,"&gt;0")</f>
        <v>0</v>
      </c>
      <c r="AO28" s="35">
        <f t="shared" ref="AO28:AO37" si="59">IF(ISERR(SUM(AF28:AM28)/AN28),0,SUM(AF28:AM28)/AN28)</f>
        <v>0</v>
      </c>
      <c r="AP28" s="33"/>
    </row>
    <row r="29" spans="2:42" ht="18" x14ac:dyDescent="0.25">
      <c r="B29" s="131" t="s">
        <v>135</v>
      </c>
      <c r="C29" s="144"/>
      <c r="D29" s="145" t="s">
        <v>69</v>
      </c>
      <c r="E29" s="297"/>
      <c r="F29" s="29">
        <f t="shared" si="34"/>
        <v>0</v>
      </c>
      <c r="G29" s="30">
        <f t="shared" si="35"/>
        <v>0</v>
      </c>
      <c r="H29" s="31">
        <f t="shared" si="36"/>
        <v>0</v>
      </c>
      <c r="I29" s="108">
        <f t="shared" si="37"/>
        <v>0</v>
      </c>
      <c r="J29" s="106">
        <f t="shared" si="38"/>
        <v>0</v>
      </c>
      <c r="K29" s="88"/>
      <c r="L29" s="82">
        <f t="shared" si="39"/>
        <v>0</v>
      </c>
      <c r="M29" s="89"/>
      <c r="N29" s="90">
        <f t="shared" si="40"/>
        <v>0</v>
      </c>
      <c r="O29" s="89"/>
      <c r="P29" s="90">
        <f t="shared" si="41"/>
        <v>0</v>
      </c>
      <c r="Q29" s="89"/>
      <c r="R29" s="90">
        <f t="shared" si="42"/>
        <v>0</v>
      </c>
      <c r="S29" s="89"/>
      <c r="T29" s="90">
        <f t="shared" si="43"/>
        <v>0</v>
      </c>
      <c r="U29" s="89"/>
      <c r="V29" s="90">
        <f t="shared" si="44"/>
        <v>0</v>
      </c>
      <c r="W29" s="89"/>
      <c r="X29" s="301">
        <f t="shared" si="45"/>
        <v>0</v>
      </c>
      <c r="Y29" s="88"/>
      <c r="Z29" s="299">
        <f t="shared" si="46"/>
        <v>0</v>
      </c>
      <c r="AA29" s="300"/>
      <c r="AB29" s="33"/>
      <c r="AC29" s="202" t="str">
        <f t="shared" si="47"/>
        <v>THOMAS.M</v>
      </c>
      <c r="AD29" s="203">
        <f t="shared" si="48"/>
        <v>0</v>
      </c>
      <c r="AE29" s="204" t="str">
        <f t="shared" si="49"/>
        <v>TONDU</v>
      </c>
      <c r="AF29" s="34">
        <f t="shared" si="50"/>
        <v>0</v>
      </c>
      <c r="AG29" s="34">
        <f t="shared" si="51"/>
        <v>0</v>
      </c>
      <c r="AH29" s="34">
        <f t="shared" si="52"/>
        <v>0</v>
      </c>
      <c r="AI29" s="34">
        <f t="shared" si="53"/>
        <v>0</v>
      </c>
      <c r="AJ29" s="34">
        <f t="shared" si="54"/>
        <v>0</v>
      </c>
      <c r="AK29" s="34">
        <f t="shared" si="55"/>
        <v>0</v>
      </c>
      <c r="AL29" s="34">
        <f t="shared" si="56"/>
        <v>0</v>
      </c>
      <c r="AM29" s="34">
        <f t="shared" si="57"/>
        <v>0</v>
      </c>
      <c r="AN29" s="8">
        <f t="shared" si="58"/>
        <v>0</v>
      </c>
      <c r="AO29" s="35">
        <f t="shared" si="59"/>
        <v>0</v>
      </c>
      <c r="AP29" s="33"/>
    </row>
    <row r="30" spans="2:42" ht="18" x14ac:dyDescent="0.25">
      <c r="B30" s="164"/>
      <c r="C30" s="134"/>
      <c r="D30" s="131"/>
      <c r="E30" s="297"/>
      <c r="F30" s="29">
        <f t="shared" si="34"/>
        <v>0</v>
      </c>
      <c r="G30" s="30">
        <f t="shared" si="35"/>
        <v>0</v>
      </c>
      <c r="H30" s="31">
        <f t="shared" si="36"/>
        <v>0</v>
      </c>
      <c r="I30" s="108">
        <f t="shared" si="37"/>
        <v>0</v>
      </c>
      <c r="J30" s="106">
        <f t="shared" si="38"/>
        <v>0</v>
      </c>
      <c r="K30" s="88"/>
      <c r="L30" s="82">
        <f t="shared" si="39"/>
        <v>0</v>
      </c>
      <c r="M30" s="89"/>
      <c r="N30" s="90">
        <f t="shared" si="40"/>
        <v>0</v>
      </c>
      <c r="O30" s="89"/>
      <c r="P30" s="90">
        <f t="shared" si="41"/>
        <v>0</v>
      </c>
      <c r="Q30" s="89"/>
      <c r="R30" s="90">
        <f t="shared" si="42"/>
        <v>0</v>
      </c>
      <c r="S30" s="89"/>
      <c r="T30" s="90">
        <f t="shared" si="43"/>
        <v>0</v>
      </c>
      <c r="U30" s="89"/>
      <c r="V30" s="90">
        <f t="shared" si="44"/>
        <v>0</v>
      </c>
      <c r="W30" s="89"/>
      <c r="X30" s="301">
        <f t="shared" si="45"/>
        <v>0</v>
      </c>
      <c r="Y30" s="88"/>
      <c r="Z30" s="299">
        <f t="shared" si="46"/>
        <v>0</v>
      </c>
      <c r="AA30" s="300"/>
      <c r="AB30" s="33"/>
      <c r="AC30" s="202">
        <f t="shared" si="47"/>
        <v>0</v>
      </c>
      <c r="AD30" s="203">
        <f t="shared" si="48"/>
        <v>0</v>
      </c>
      <c r="AE30" s="204">
        <f t="shared" si="49"/>
        <v>0</v>
      </c>
      <c r="AF30" s="34">
        <f t="shared" si="50"/>
        <v>0</v>
      </c>
      <c r="AG30" s="34">
        <f t="shared" si="51"/>
        <v>0</v>
      </c>
      <c r="AH30" s="34">
        <f t="shared" si="52"/>
        <v>0</v>
      </c>
      <c r="AI30" s="34">
        <f t="shared" si="53"/>
        <v>0</v>
      </c>
      <c r="AJ30" s="34">
        <f t="shared" si="54"/>
        <v>0</v>
      </c>
      <c r="AK30" s="34">
        <f t="shared" si="55"/>
        <v>0</v>
      </c>
      <c r="AL30" s="34">
        <f t="shared" si="56"/>
        <v>0</v>
      </c>
      <c r="AM30" s="34">
        <f t="shared" si="57"/>
        <v>0</v>
      </c>
      <c r="AN30" s="8">
        <f t="shared" si="58"/>
        <v>0</v>
      </c>
      <c r="AO30" s="35">
        <f t="shared" si="59"/>
        <v>0</v>
      </c>
      <c r="AP30" s="33"/>
    </row>
    <row r="31" spans="2:42" ht="18" x14ac:dyDescent="0.25">
      <c r="B31" s="164"/>
      <c r="C31" s="134"/>
      <c r="D31" s="131"/>
      <c r="E31" s="297"/>
      <c r="F31" s="29">
        <f t="shared" si="34"/>
        <v>0</v>
      </c>
      <c r="G31" s="30">
        <f t="shared" si="35"/>
        <v>0</v>
      </c>
      <c r="H31" s="31">
        <f t="shared" si="36"/>
        <v>0</v>
      </c>
      <c r="I31" s="108">
        <f t="shared" si="37"/>
        <v>0</v>
      </c>
      <c r="J31" s="106">
        <f t="shared" si="38"/>
        <v>0</v>
      </c>
      <c r="K31" s="88"/>
      <c r="L31" s="82">
        <f t="shared" si="39"/>
        <v>0</v>
      </c>
      <c r="M31" s="89"/>
      <c r="N31" s="90">
        <f t="shared" si="40"/>
        <v>0</v>
      </c>
      <c r="O31" s="89"/>
      <c r="P31" s="90">
        <f t="shared" si="41"/>
        <v>0</v>
      </c>
      <c r="Q31" s="89"/>
      <c r="R31" s="90">
        <f t="shared" si="42"/>
        <v>0</v>
      </c>
      <c r="S31" s="89"/>
      <c r="T31" s="90">
        <f t="shared" si="43"/>
        <v>0</v>
      </c>
      <c r="U31" s="89"/>
      <c r="V31" s="90">
        <f t="shared" si="44"/>
        <v>0</v>
      </c>
      <c r="W31" s="89"/>
      <c r="X31" s="301">
        <f t="shared" si="45"/>
        <v>0</v>
      </c>
      <c r="Y31" s="88"/>
      <c r="Z31" s="299">
        <f t="shared" si="46"/>
        <v>0</v>
      </c>
      <c r="AA31" s="300"/>
      <c r="AB31" s="33"/>
      <c r="AC31" s="202">
        <f t="shared" si="47"/>
        <v>0</v>
      </c>
      <c r="AD31" s="203">
        <f t="shared" si="48"/>
        <v>0</v>
      </c>
      <c r="AE31" s="204">
        <f t="shared" si="49"/>
        <v>0</v>
      </c>
      <c r="AF31" s="34">
        <f t="shared" si="50"/>
        <v>0</v>
      </c>
      <c r="AG31" s="34">
        <f t="shared" si="51"/>
        <v>0</v>
      </c>
      <c r="AH31" s="34">
        <f t="shared" si="52"/>
        <v>0</v>
      </c>
      <c r="AI31" s="34">
        <f t="shared" si="53"/>
        <v>0</v>
      </c>
      <c r="AJ31" s="34">
        <f t="shared" si="54"/>
        <v>0</v>
      </c>
      <c r="AK31" s="34">
        <f t="shared" si="55"/>
        <v>0</v>
      </c>
      <c r="AL31" s="34">
        <f t="shared" si="56"/>
        <v>0</v>
      </c>
      <c r="AM31" s="34">
        <f t="shared" si="57"/>
        <v>0</v>
      </c>
      <c r="AN31" s="8">
        <f t="shared" si="58"/>
        <v>0</v>
      </c>
      <c r="AO31" s="35">
        <f t="shared" si="59"/>
        <v>0</v>
      </c>
      <c r="AP31" s="33"/>
    </row>
    <row r="32" spans="2:42" ht="18" x14ac:dyDescent="0.25">
      <c r="B32" s="164"/>
      <c r="C32" s="134"/>
      <c r="D32" s="131"/>
      <c r="E32" s="297"/>
      <c r="F32" s="29">
        <f t="shared" si="34"/>
        <v>0</v>
      </c>
      <c r="G32" s="30">
        <f t="shared" si="35"/>
        <v>0</v>
      </c>
      <c r="H32" s="31">
        <f t="shared" si="36"/>
        <v>0</v>
      </c>
      <c r="I32" s="108">
        <f t="shared" si="37"/>
        <v>0</v>
      </c>
      <c r="J32" s="106">
        <f t="shared" si="38"/>
        <v>0</v>
      </c>
      <c r="K32" s="88"/>
      <c r="L32" s="82">
        <f t="shared" si="39"/>
        <v>0</v>
      </c>
      <c r="M32" s="89"/>
      <c r="N32" s="90">
        <f t="shared" si="40"/>
        <v>0</v>
      </c>
      <c r="O32" s="89"/>
      <c r="P32" s="90">
        <f t="shared" si="41"/>
        <v>0</v>
      </c>
      <c r="Q32" s="89"/>
      <c r="R32" s="90">
        <f t="shared" si="42"/>
        <v>0</v>
      </c>
      <c r="S32" s="89"/>
      <c r="T32" s="90">
        <f t="shared" si="43"/>
        <v>0</v>
      </c>
      <c r="U32" s="89"/>
      <c r="V32" s="90">
        <f t="shared" si="44"/>
        <v>0</v>
      </c>
      <c r="W32" s="89"/>
      <c r="X32" s="301">
        <f t="shared" si="45"/>
        <v>0</v>
      </c>
      <c r="Y32" s="88"/>
      <c r="Z32" s="299">
        <f t="shared" si="46"/>
        <v>0</v>
      </c>
      <c r="AA32" s="300"/>
      <c r="AB32" s="33"/>
      <c r="AC32" s="202">
        <f t="shared" si="47"/>
        <v>0</v>
      </c>
      <c r="AD32" s="203">
        <f t="shared" si="48"/>
        <v>0</v>
      </c>
      <c r="AE32" s="204">
        <f t="shared" si="49"/>
        <v>0</v>
      </c>
      <c r="AF32" s="34">
        <f t="shared" si="50"/>
        <v>0</v>
      </c>
      <c r="AG32" s="34">
        <f t="shared" si="51"/>
        <v>0</v>
      </c>
      <c r="AH32" s="34">
        <f t="shared" si="52"/>
        <v>0</v>
      </c>
      <c r="AI32" s="34">
        <f t="shared" si="53"/>
        <v>0</v>
      </c>
      <c r="AJ32" s="34">
        <f t="shared" si="54"/>
        <v>0</v>
      </c>
      <c r="AK32" s="34">
        <f t="shared" si="55"/>
        <v>0</v>
      </c>
      <c r="AL32" s="34">
        <f t="shared" si="56"/>
        <v>0</v>
      </c>
      <c r="AM32" s="34">
        <f t="shared" si="57"/>
        <v>0</v>
      </c>
      <c r="AN32" s="8">
        <f t="shared" si="58"/>
        <v>0</v>
      </c>
      <c r="AO32" s="35">
        <f t="shared" si="59"/>
        <v>0</v>
      </c>
      <c r="AP32" s="33"/>
    </row>
    <row r="33" spans="2:42" ht="18" x14ac:dyDescent="0.25">
      <c r="B33" s="164"/>
      <c r="C33" s="134"/>
      <c r="D33" s="131"/>
      <c r="E33" s="297"/>
      <c r="F33" s="29">
        <f t="shared" si="34"/>
        <v>0</v>
      </c>
      <c r="G33" s="30">
        <f t="shared" si="35"/>
        <v>0</v>
      </c>
      <c r="H33" s="31">
        <f t="shared" si="36"/>
        <v>0</v>
      </c>
      <c r="I33" s="108">
        <f t="shared" si="37"/>
        <v>0</v>
      </c>
      <c r="J33" s="106">
        <f t="shared" si="38"/>
        <v>0</v>
      </c>
      <c r="K33" s="88"/>
      <c r="L33" s="82">
        <f t="shared" si="39"/>
        <v>0</v>
      </c>
      <c r="M33" s="89"/>
      <c r="N33" s="90">
        <f t="shared" si="40"/>
        <v>0</v>
      </c>
      <c r="O33" s="89"/>
      <c r="P33" s="90">
        <f t="shared" si="41"/>
        <v>0</v>
      </c>
      <c r="Q33" s="89"/>
      <c r="R33" s="90">
        <f t="shared" si="42"/>
        <v>0</v>
      </c>
      <c r="S33" s="89"/>
      <c r="T33" s="90">
        <f t="shared" si="43"/>
        <v>0</v>
      </c>
      <c r="U33" s="89"/>
      <c r="V33" s="90">
        <f t="shared" si="44"/>
        <v>0</v>
      </c>
      <c r="W33" s="89"/>
      <c r="X33" s="301">
        <f t="shared" si="45"/>
        <v>0</v>
      </c>
      <c r="Y33" s="88"/>
      <c r="Z33" s="299">
        <f t="shared" si="46"/>
        <v>0</v>
      </c>
      <c r="AA33" s="300"/>
      <c r="AB33" s="33"/>
      <c r="AC33" s="202">
        <f t="shared" si="47"/>
        <v>0</v>
      </c>
      <c r="AD33" s="203">
        <f t="shared" si="48"/>
        <v>0</v>
      </c>
      <c r="AE33" s="204">
        <f t="shared" si="49"/>
        <v>0</v>
      </c>
      <c r="AF33" s="34">
        <f t="shared" si="50"/>
        <v>0</v>
      </c>
      <c r="AG33" s="34">
        <f t="shared" si="51"/>
        <v>0</v>
      </c>
      <c r="AH33" s="34">
        <f t="shared" si="52"/>
        <v>0</v>
      </c>
      <c r="AI33" s="34">
        <f t="shared" si="53"/>
        <v>0</v>
      </c>
      <c r="AJ33" s="34">
        <f t="shared" si="54"/>
        <v>0</v>
      </c>
      <c r="AK33" s="34">
        <f t="shared" si="55"/>
        <v>0</v>
      </c>
      <c r="AL33" s="34">
        <f t="shared" si="56"/>
        <v>0</v>
      </c>
      <c r="AM33" s="34">
        <f t="shared" si="57"/>
        <v>0</v>
      </c>
      <c r="AN33" s="8">
        <f t="shared" si="58"/>
        <v>0</v>
      </c>
      <c r="AO33" s="35">
        <f t="shared" si="59"/>
        <v>0</v>
      </c>
      <c r="AP33" s="33"/>
    </row>
    <row r="34" spans="2:42" ht="18" x14ac:dyDescent="0.25">
      <c r="B34" s="164"/>
      <c r="C34" s="134"/>
      <c r="D34" s="131"/>
      <c r="E34" s="297"/>
      <c r="F34" s="29">
        <f t="shared" si="34"/>
        <v>0</v>
      </c>
      <c r="G34" s="30">
        <f t="shared" si="35"/>
        <v>0</v>
      </c>
      <c r="H34" s="31">
        <f t="shared" si="36"/>
        <v>0</v>
      </c>
      <c r="I34" s="108">
        <f t="shared" si="37"/>
        <v>0</v>
      </c>
      <c r="J34" s="106">
        <f t="shared" si="38"/>
        <v>0</v>
      </c>
      <c r="K34" s="88"/>
      <c r="L34" s="82">
        <f t="shared" si="39"/>
        <v>0</v>
      </c>
      <c r="M34" s="89"/>
      <c r="N34" s="90">
        <f t="shared" si="40"/>
        <v>0</v>
      </c>
      <c r="O34" s="89"/>
      <c r="P34" s="90">
        <f t="shared" si="41"/>
        <v>0</v>
      </c>
      <c r="Q34" s="89"/>
      <c r="R34" s="90">
        <f t="shared" si="42"/>
        <v>0</v>
      </c>
      <c r="S34" s="89"/>
      <c r="T34" s="90">
        <f t="shared" si="43"/>
        <v>0</v>
      </c>
      <c r="U34" s="89"/>
      <c r="V34" s="90">
        <f t="shared" si="44"/>
        <v>0</v>
      </c>
      <c r="W34" s="89"/>
      <c r="X34" s="301">
        <f t="shared" si="45"/>
        <v>0</v>
      </c>
      <c r="Y34" s="88"/>
      <c r="Z34" s="299">
        <f t="shared" si="46"/>
        <v>0</v>
      </c>
      <c r="AA34" s="300"/>
      <c r="AB34" s="33"/>
      <c r="AC34" s="202">
        <f t="shared" si="47"/>
        <v>0</v>
      </c>
      <c r="AD34" s="203">
        <f t="shared" si="48"/>
        <v>0</v>
      </c>
      <c r="AE34" s="204">
        <f t="shared" si="49"/>
        <v>0</v>
      </c>
      <c r="AF34" s="34">
        <f t="shared" si="50"/>
        <v>0</v>
      </c>
      <c r="AG34" s="34">
        <f t="shared" si="51"/>
        <v>0</v>
      </c>
      <c r="AH34" s="34">
        <f t="shared" si="52"/>
        <v>0</v>
      </c>
      <c r="AI34" s="34">
        <f t="shared" si="53"/>
        <v>0</v>
      </c>
      <c r="AJ34" s="34">
        <f t="shared" si="54"/>
        <v>0</v>
      </c>
      <c r="AK34" s="34">
        <f t="shared" si="55"/>
        <v>0</v>
      </c>
      <c r="AL34" s="34">
        <f t="shared" si="56"/>
        <v>0</v>
      </c>
      <c r="AM34" s="34">
        <f t="shared" si="57"/>
        <v>0</v>
      </c>
      <c r="AN34" s="8">
        <f t="shared" si="58"/>
        <v>0</v>
      </c>
      <c r="AO34" s="35">
        <f t="shared" si="59"/>
        <v>0</v>
      </c>
      <c r="AP34" s="33"/>
    </row>
    <row r="35" spans="2:42" ht="18" x14ac:dyDescent="0.25">
      <c r="B35" s="164"/>
      <c r="C35" s="134"/>
      <c r="D35" s="131"/>
      <c r="E35" s="297"/>
      <c r="F35" s="29">
        <f t="shared" si="34"/>
        <v>0</v>
      </c>
      <c r="G35" s="30">
        <f t="shared" si="35"/>
        <v>0</v>
      </c>
      <c r="H35" s="31">
        <f t="shared" si="36"/>
        <v>0</v>
      </c>
      <c r="I35" s="108">
        <f t="shared" si="37"/>
        <v>0</v>
      </c>
      <c r="J35" s="106">
        <f t="shared" si="38"/>
        <v>0</v>
      </c>
      <c r="K35" s="88"/>
      <c r="L35" s="82">
        <f t="shared" si="39"/>
        <v>0</v>
      </c>
      <c r="M35" s="89"/>
      <c r="N35" s="90">
        <f t="shared" si="40"/>
        <v>0</v>
      </c>
      <c r="O35" s="89"/>
      <c r="P35" s="90">
        <f t="shared" si="41"/>
        <v>0</v>
      </c>
      <c r="Q35" s="89"/>
      <c r="R35" s="90">
        <f t="shared" si="42"/>
        <v>0</v>
      </c>
      <c r="S35" s="89"/>
      <c r="T35" s="90">
        <f t="shared" si="43"/>
        <v>0</v>
      </c>
      <c r="U35" s="89"/>
      <c r="V35" s="90">
        <f t="shared" si="44"/>
        <v>0</v>
      </c>
      <c r="W35" s="89"/>
      <c r="X35" s="301">
        <f t="shared" si="45"/>
        <v>0</v>
      </c>
      <c r="Y35" s="88"/>
      <c r="Z35" s="299">
        <f t="shared" si="46"/>
        <v>0</v>
      </c>
      <c r="AA35" s="300"/>
      <c r="AB35" s="33"/>
      <c r="AC35" s="202">
        <f t="shared" si="47"/>
        <v>0</v>
      </c>
      <c r="AD35" s="203">
        <f t="shared" si="48"/>
        <v>0</v>
      </c>
      <c r="AE35" s="204">
        <f t="shared" si="49"/>
        <v>0</v>
      </c>
      <c r="AF35" s="34">
        <f t="shared" si="50"/>
        <v>0</v>
      </c>
      <c r="AG35" s="34">
        <f t="shared" si="51"/>
        <v>0</v>
      </c>
      <c r="AH35" s="34">
        <f t="shared" si="52"/>
        <v>0</v>
      </c>
      <c r="AI35" s="34">
        <f t="shared" si="53"/>
        <v>0</v>
      </c>
      <c r="AJ35" s="34">
        <f t="shared" si="54"/>
        <v>0</v>
      </c>
      <c r="AK35" s="34">
        <f t="shared" si="55"/>
        <v>0</v>
      </c>
      <c r="AL35" s="34">
        <f t="shared" si="56"/>
        <v>0</v>
      </c>
      <c r="AM35" s="34">
        <f t="shared" si="57"/>
        <v>0</v>
      </c>
      <c r="AN35" s="8">
        <f t="shared" si="58"/>
        <v>0</v>
      </c>
      <c r="AO35" s="35">
        <f t="shared" si="59"/>
        <v>0</v>
      </c>
      <c r="AP35" s="33"/>
    </row>
    <row r="36" spans="2:42" ht="18" x14ac:dyDescent="0.25">
      <c r="B36" s="164"/>
      <c r="C36" s="134"/>
      <c r="D36" s="131"/>
      <c r="E36" s="297"/>
      <c r="F36" s="29">
        <f t="shared" si="34"/>
        <v>0</v>
      </c>
      <c r="G36" s="30">
        <f t="shared" si="35"/>
        <v>0</v>
      </c>
      <c r="H36" s="31">
        <f t="shared" si="36"/>
        <v>0</v>
      </c>
      <c r="I36" s="108">
        <f t="shared" si="37"/>
        <v>0</v>
      </c>
      <c r="J36" s="106">
        <f t="shared" si="38"/>
        <v>0</v>
      </c>
      <c r="K36" s="88"/>
      <c r="L36" s="82">
        <f t="shared" si="39"/>
        <v>0</v>
      </c>
      <c r="M36" s="89"/>
      <c r="N36" s="90">
        <f t="shared" si="40"/>
        <v>0</v>
      </c>
      <c r="O36" s="89"/>
      <c r="P36" s="90">
        <f t="shared" si="41"/>
        <v>0</v>
      </c>
      <c r="Q36" s="89"/>
      <c r="R36" s="90">
        <f t="shared" si="42"/>
        <v>0</v>
      </c>
      <c r="S36" s="89"/>
      <c r="T36" s="90">
        <f t="shared" si="43"/>
        <v>0</v>
      </c>
      <c r="U36" s="89"/>
      <c r="V36" s="90">
        <f t="shared" si="44"/>
        <v>0</v>
      </c>
      <c r="W36" s="89"/>
      <c r="X36" s="301">
        <f t="shared" si="45"/>
        <v>0</v>
      </c>
      <c r="Y36" s="88"/>
      <c r="Z36" s="299">
        <f t="shared" si="46"/>
        <v>0</v>
      </c>
      <c r="AA36" s="300"/>
      <c r="AB36" s="33"/>
      <c r="AC36" s="202">
        <f t="shared" si="47"/>
        <v>0</v>
      </c>
      <c r="AD36" s="203">
        <f t="shared" si="48"/>
        <v>0</v>
      </c>
      <c r="AE36" s="204">
        <f t="shared" si="49"/>
        <v>0</v>
      </c>
      <c r="AF36" s="34">
        <f t="shared" si="50"/>
        <v>0</v>
      </c>
      <c r="AG36" s="34">
        <f t="shared" si="51"/>
        <v>0</v>
      </c>
      <c r="AH36" s="34">
        <f t="shared" si="52"/>
        <v>0</v>
      </c>
      <c r="AI36" s="34">
        <f t="shared" si="53"/>
        <v>0</v>
      </c>
      <c r="AJ36" s="34">
        <f t="shared" si="54"/>
        <v>0</v>
      </c>
      <c r="AK36" s="34">
        <f t="shared" si="55"/>
        <v>0</v>
      </c>
      <c r="AL36" s="34">
        <f t="shared" si="56"/>
        <v>0</v>
      </c>
      <c r="AM36" s="34">
        <f t="shared" si="57"/>
        <v>0</v>
      </c>
      <c r="AN36" s="8">
        <f t="shared" si="58"/>
        <v>0</v>
      </c>
      <c r="AO36" s="35">
        <f t="shared" si="59"/>
        <v>0</v>
      </c>
      <c r="AP36" s="33"/>
    </row>
    <row r="37" spans="2:42" ht="18.75" thickBot="1" x14ac:dyDescent="0.3">
      <c r="B37" s="164"/>
      <c r="C37" s="134"/>
      <c r="D37" s="320"/>
      <c r="E37" s="297"/>
      <c r="F37" s="29">
        <f t="shared" si="34"/>
        <v>0</v>
      </c>
      <c r="G37" s="30">
        <f t="shared" si="35"/>
        <v>0</v>
      </c>
      <c r="H37" s="31">
        <f t="shared" si="36"/>
        <v>0</v>
      </c>
      <c r="I37" s="108">
        <f t="shared" si="37"/>
        <v>0</v>
      </c>
      <c r="J37" s="106">
        <f t="shared" si="38"/>
        <v>0</v>
      </c>
      <c r="K37" s="88"/>
      <c r="L37" s="82">
        <f t="shared" si="39"/>
        <v>0</v>
      </c>
      <c r="M37" s="89"/>
      <c r="N37" s="90">
        <f t="shared" si="40"/>
        <v>0</v>
      </c>
      <c r="O37" s="89"/>
      <c r="P37" s="90">
        <f t="shared" si="41"/>
        <v>0</v>
      </c>
      <c r="Q37" s="89"/>
      <c r="R37" s="90">
        <f t="shared" si="42"/>
        <v>0</v>
      </c>
      <c r="S37" s="89"/>
      <c r="T37" s="90">
        <f t="shared" si="43"/>
        <v>0</v>
      </c>
      <c r="U37" s="89"/>
      <c r="V37" s="90">
        <f t="shared" si="44"/>
        <v>0</v>
      </c>
      <c r="W37" s="89"/>
      <c r="X37" s="301">
        <f t="shared" si="45"/>
        <v>0</v>
      </c>
      <c r="Y37" s="88"/>
      <c r="Z37" s="299">
        <f t="shared" si="46"/>
        <v>0</v>
      </c>
      <c r="AA37" s="300"/>
      <c r="AB37" s="33"/>
      <c r="AC37" s="202">
        <f t="shared" si="47"/>
        <v>0</v>
      </c>
      <c r="AD37" s="203">
        <f t="shared" si="48"/>
        <v>0</v>
      </c>
      <c r="AE37" s="204">
        <f t="shared" si="49"/>
        <v>0</v>
      </c>
      <c r="AF37" s="34">
        <f t="shared" si="50"/>
        <v>0</v>
      </c>
      <c r="AG37" s="34">
        <f t="shared" si="51"/>
        <v>0</v>
      </c>
      <c r="AH37" s="34">
        <f t="shared" si="52"/>
        <v>0</v>
      </c>
      <c r="AI37" s="34">
        <f t="shared" si="53"/>
        <v>0</v>
      </c>
      <c r="AJ37" s="34">
        <f t="shared" si="54"/>
        <v>0</v>
      </c>
      <c r="AK37" s="34">
        <f t="shared" si="55"/>
        <v>0</v>
      </c>
      <c r="AL37" s="34">
        <f t="shared" si="56"/>
        <v>0</v>
      </c>
      <c r="AM37" s="34">
        <f t="shared" si="57"/>
        <v>0</v>
      </c>
      <c r="AN37" s="8">
        <f t="shared" si="58"/>
        <v>0</v>
      </c>
      <c r="AO37" s="35">
        <f t="shared" si="59"/>
        <v>0</v>
      </c>
      <c r="AP37" s="33"/>
    </row>
  </sheetData>
  <sheetProtection algorithmName="SHA-512" hashValue="fwOfWnhF/FtVBQUgkHQ0eDIJsiEzMVJwvk18oYW8mmqtNy4+c/dm0oM8169s+mDPyfcpknaq3mNU4lzAu188Iw==" saltValue="VsRjo0qHVQ/uDQGlUpTQ4Q==" spinCount="100000" sheet="1" selectLockedCells="1" selectUnlockedCells="1"/>
  <sortState xmlns:xlrd2="http://schemas.microsoft.com/office/spreadsheetml/2017/richdata2" ref="B11:T24">
    <sortCondition ref="B11"/>
  </sortState>
  <conditionalFormatting sqref="G11:H37">
    <cfRule type="cellIs" dxfId="45" priority="22" stopIfTrue="1" operator="lessThan">
      <formula>1</formula>
    </cfRule>
  </conditionalFormatting>
  <conditionalFormatting sqref="I11:I37">
    <cfRule type="cellIs" dxfId="44" priority="21" stopIfTrue="1" operator="equal">
      <formula>0</formula>
    </cfRule>
  </conditionalFormatting>
  <conditionalFormatting sqref="N11:N37 P11:P37 R11:R37 T11:T37 V11:V37 X11:X37 Z11:Z37 AB11:AB37 AP11:AP37 L11:L37">
    <cfRule type="cellIs" dxfId="43" priority="19" stopIfTrue="1" operator="greaterThan">
      <formula>1</formula>
    </cfRule>
    <cfRule type="cellIs" dxfId="42" priority="20" stopIfTrue="1" operator="lessThan">
      <formula>1</formula>
    </cfRule>
  </conditionalFormatting>
  <conditionalFormatting sqref="M11:M37 Q11:Q37 S11:S37 U11:U37 Y11:Y37 K11:K37 AA11:AA37 W11:W37 O11:O37">
    <cfRule type="cellIs" dxfId="41" priority="17" stopIfTrue="1" operator="greaterThan">
      <formula>1</formula>
    </cfRule>
    <cfRule type="cellIs" dxfId="40" priority="18" stopIfTrue="1" operator="lessThan">
      <formula>1</formula>
    </cfRule>
  </conditionalFormatting>
  <conditionalFormatting sqref="J11:J37">
    <cfRule type="cellIs" dxfId="39" priority="12" operator="greaterThan">
      <formula>79.999999999</formula>
    </cfRule>
    <cfRule type="cellIs" dxfId="38" priority="13" operator="lessThan">
      <formula>79.999999</formula>
    </cfRule>
    <cfRule type="cellIs" dxfId="37" priority="14" operator="greaterThan">
      <formula>79.9999999</formula>
    </cfRule>
    <cfRule type="cellIs" dxfId="36" priority="15" stopIfTrue="1" operator="lessThan">
      <formula>1</formula>
    </cfRule>
    <cfRule type="cellIs" dxfId="35" priority="16" stopIfTrue="1" operator="between">
      <formula>1</formula>
      <formula>69.999999</formula>
    </cfRule>
  </conditionalFormatting>
  <conditionalFormatting sqref="G11:J37">
    <cfRule type="cellIs" dxfId="34" priority="10" operator="lessThan">
      <formula>1</formula>
    </cfRule>
    <cfRule type="cellIs" dxfId="33" priority="11" operator="lessThan">
      <formula>1</formula>
    </cfRule>
  </conditionalFormatting>
  <conditionalFormatting sqref="AA11:AB37 AP11:AP37">
    <cfRule type="cellIs" dxfId="32" priority="8" operator="lessThan">
      <formula>0.1</formula>
    </cfRule>
    <cfRule type="cellIs" dxfId="31" priority="9" operator="lessThan">
      <formula>0.1</formula>
    </cfRule>
  </conditionalFormatting>
  <conditionalFormatting sqref="J11:J37">
    <cfRule type="cellIs" dxfId="30" priority="7" operator="between">
      <formula>1</formula>
      <formula>79.99999</formula>
    </cfRule>
  </conditionalFormatting>
  <conditionalFormatting sqref="H11:H37">
    <cfRule type="cellIs" dxfId="29" priority="6" operator="between">
      <formula>1</formula>
      <formula>3</formula>
    </cfRule>
  </conditionalFormatting>
  <conditionalFormatting sqref="H11:H37">
    <cfRule type="cellIs" dxfId="28" priority="5" operator="between">
      <formula>1</formula>
      <formula>3</formula>
    </cfRule>
  </conditionalFormatting>
  <conditionalFormatting sqref="F11:F37">
    <cfRule type="cellIs" dxfId="27" priority="4" operator="lessThan">
      <formula>0.1</formula>
    </cfRule>
  </conditionalFormatting>
  <conditionalFormatting sqref="AA11:AB37 AP11:AP37">
    <cfRule type="cellIs" dxfId="26" priority="2" operator="lessThan">
      <formula>0.1</formula>
    </cfRule>
    <cfRule type="cellIs" dxfId="25" priority="3" operator="lessThan">
      <formula>0.1</formula>
    </cfRule>
  </conditionalFormatting>
  <conditionalFormatting sqref="K11:Z37">
    <cfRule type="cellIs" dxfId="24" priority="1" operator="lessThan">
      <formula>0.01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38"/>
  <sheetViews>
    <sheetView tabSelected="1" workbookViewId="0">
      <selection activeCell="B21" sqref="B21"/>
    </sheetView>
  </sheetViews>
  <sheetFormatPr defaultRowHeight="15" x14ac:dyDescent="0.25"/>
  <cols>
    <col min="2" max="2" width="25" customWidth="1"/>
    <col min="3" max="3" width="17.42578125" customWidth="1"/>
    <col min="4" max="4" width="17" customWidth="1"/>
    <col min="5" max="5" width="19.28515625" customWidth="1"/>
    <col min="6" max="6" width="17.140625" customWidth="1"/>
    <col min="10" max="10" width="15" customWidth="1"/>
    <col min="11" max="11" width="17.7109375" customWidth="1"/>
    <col min="12" max="12" width="18.42578125" customWidth="1"/>
  </cols>
  <sheetData>
    <row r="2" spans="2:12" ht="6" customHeight="1" x14ac:dyDescent="0.25"/>
    <row r="3" spans="2:12" ht="48" customHeight="1" x14ac:dyDescent="0.3">
      <c r="B3" s="345" t="s">
        <v>62</v>
      </c>
      <c r="C3" s="224"/>
    </row>
    <row r="4" spans="2:12" ht="15.75" thickBot="1" x14ac:dyDescent="0.3"/>
    <row r="5" spans="2:12" ht="15.75" x14ac:dyDescent="0.25">
      <c r="B5" s="331"/>
      <c r="C5" s="332"/>
      <c r="D5" s="332"/>
      <c r="E5" s="333"/>
      <c r="F5" s="333"/>
      <c r="J5" s="253"/>
      <c r="K5" s="251"/>
      <c r="L5" s="253"/>
    </row>
    <row r="6" spans="2:12" ht="18" x14ac:dyDescent="0.25">
      <c r="B6" s="334"/>
      <c r="C6" s="335"/>
      <c r="D6" s="335"/>
      <c r="E6" s="336"/>
      <c r="F6" s="337"/>
      <c r="J6" s="254"/>
      <c r="K6" s="252"/>
      <c r="L6" s="254"/>
    </row>
    <row r="7" spans="2:12" ht="18" x14ac:dyDescent="0.25">
      <c r="B7" s="338" t="s">
        <v>19</v>
      </c>
      <c r="C7" s="338" t="s">
        <v>20</v>
      </c>
      <c r="D7" s="338" t="s">
        <v>21</v>
      </c>
      <c r="E7" s="339" t="s">
        <v>49</v>
      </c>
      <c r="F7" s="338" t="s">
        <v>50</v>
      </c>
      <c r="J7" s="253"/>
      <c r="K7" s="251"/>
      <c r="L7" s="253"/>
    </row>
    <row r="8" spans="2:12" ht="16.5" thickBot="1" x14ac:dyDescent="0.3">
      <c r="B8" s="340"/>
      <c r="C8" s="341"/>
      <c r="D8" s="341"/>
      <c r="E8" s="342"/>
      <c r="F8" s="343"/>
      <c r="J8" s="253"/>
      <c r="K8" s="251"/>
      <c r="L8" s="253"/>
    </row>
    <row r="9" spans="2:12" ht="15.75" x14ac:dyDescent="0.25">
      <c r="B9" s="312" t="s">
        <v>63</v>
      </c>
      <c r="C9" s="142">
        <v>50057</v>
      </c>
      <c r="D9" s="303" t="s">
        <v>48</v>
      </c>
      <c r="E9" s="250">
        <v>1</v>
      </c>
      <c r="F9" s="236"/>
      <c r="J9" s="254"/>
      <c r="K9" s="251"/>
      <c r="L9" s="253"/>
    </row>
    <row r="10" spans="2:12" ht="15.75" x14ac:dyDescent="0.25">
      <c r="B10" s="312" t="s">
        <v>64</v>
      </c>
      <c r="C10" s="142">
        <v>50023</v>
      </c>
      <c r="D10" s="303" t="s">
        <v>48</v>
      </c>
      <c r="E10" s="148">
        <v>2</v>
      </c>
      <c r="F10" s="176"/>
      <c r="J10" s="253"/>
      <c r="K10" s="255"/>
      <c r="L10" s="256"/>
    </row>
    <row r="11" spans="2:12" ht="15.75" x14ac:dyDescent="0.25">
      <c r="B11" s="359" t="s">
        <v>163</v>
      </c>
      <c r="C11" s="368">
        <v>50060</v>
      </c>
      <c r="D11" s="370" t="s">
        <v>74</v>
      </c>
      <c r="E11" s="148">
        <v>3</v>
      </c>
      <c r="F11" s="176"/>
      <c r="J11" s="257"/>
      <c r="K11" s="251"/>
      <c r="L11" s="257"/>
    </row>
    <row r="12" spans="2:12" ht="15.75" x14ac:dyDescent="0.25">
      <c r="B12" s="166" t="s">
        <v>67</v>
      </c>
      <c r="C12" s="139">
        <v>50696</v>
      </c>
      <c r="D12" s="166" t="s">
        <v>48</v>
      </c>
      <c r="E12" s="148">
        <v>4</v>
      </c>
      <c r="F12" s="176"/>
      <c r="J12" s="253"/>
      <c r="K12" s="255"/>
      <c r="L12" s="256"/>
    </row>
    <row r="13" spans="2:12" ht="15.75" x14ac:dyDescent="0.25">
      <c r="B13" s="138" t="s">
        <v>71</v>
      </c>
      <c r="C13" s="139">
        <v>50821</v>
      </c>
      <c r="D13" s="166" t="s">
        <v>69</v>
      </c>
      <c r="E13" s="148">
        <v>5</v>
      </c>
      <c r="F13" s="176"/>
      <c r="J13" s="253"/>
      <c r="K13" s="251"/>
      <c r="L13" s="253"/>
    </row>
    <row r="14" spans="2:12" ht="15.75" x14ac:dyDescent="0.25">
      <c r="B14" s="131" t="s">
        <v>86</v>
      </c>
      <c r="C14" s="134">
        <v>50926</v>
      </c>
      <c r="D14" s="164" t="s">
        <v>87</v>
      </c>
      <c r="E14" s="148">
        <v>6</v>
      </c>
      <c r="F14" s="176"/>
      <c r="J14" s="257"/>
      <c r="K14" s="251"/>
      <c r="L14" s="257"/>
    </row>
    <row r="15" spans="2:12" ht="15.75" x14ac:dyDescent="0.25">
      <c r="B15" s="346" t="s">
        <v>72</v>
      </c>
      <c r="C15" s="170">
        <v>50800</v>
      </c>
      <c r="D15" s="347" t="s">
        <v>69</v>
      </c>
      <c r="E15" s="148">
        <v>7</v>
      </c>
      <c r="F15" s="176"/>
      <c r="J15" s="253"/>
      <c r="K15" s="251"/>
      <c r="L15" s="253"/>
    </row>
    <row r="16" spans="2:12" ht="15.75" x14ac:dyDescent="0.25">
      <c r="B16" s="138" t="s">
        <v>88</v>
      </c>
      <c r="C16" s="139">
        <v>50110</v>
      </c>
      <c r="D16" s="166" t="s">
        <v>69</v>
      </c>
      <c r="E16" s="148">
        <v>8</v>
      </c>
      <c r="F16" s="176"/>
      <c r="J16" s="253"/>
      <c r="K16" s="344"/>
      <c r="L16" s="253"/>
    </row>
    <row r="17" spans="2:12" ht="15.75" x14ac:dyDescent="0.25">
      <c r="B17" s="166" t="s">
        <v>104</v>
      </c>
      <c r="C17" s="139">
        <v>50860</v>
      </c>
      <c r="D17" s="237" t="s">
        <v>66</v>
      </c>
      <c r="E17" s="148">
        <v>9</v>
      </c>
      <c r="F17" s="176"/>
      <c r="J17" s="253"/>
      <c r="K17" s="251"/>
      <c r="L17" s="253"/>
    </row>
    <row r="18" spans="2:12" ht="15.75" x14ac:dyDescent="0.25">
      <c r="B18" s="312" t="s">
        <v>123</v>
      </c>
      <c r="C18" s="142">
        <v>50334</v>
      </c>
      <c r="D18" s="303" t="s">
        <v>87</v>
      </c>
      <c r="E18" s="148">
        <v>10</v>
      </c>
      <c r="F18" s="176"/>
      <c r="J18" s="253"/>
      <c r="K18" s="251"/>
      <c r="L18" s="253"/>
    </row>
    <row r="19" spans="2:12" ht="15.75" x14ac:dyDescent="0.25">
      <c r="B19" s="164" t="s">
        <v>107</v>
      </c>
      <c r="C19" s="134">
        <v>50844</v>
      </c>
      <c r="D19" s="281" t="s">
        <v>81</v>
      </c>
      <c r="E19" s="148">
        <v>11</v>
      </c>
      <c r="F19" s="176"/>
      <c r="J19" s="253"/>
      <c r="K19" s="251"/>
      <c r="L19" s="253"/>
    </row>
    <row r="20" spans="2:12" ht="15.75" x14ac:dyDescent="0.25">
      <c r="B20" s="138" t="s">
        <v>75</v>
      </c>
      <c r="C20" s="159">
        <v>50593</v>
      </c>
      <c r="D20" s="138" t="s">
        <v>74</v>
      </c>
      <c r="E20" s="148">
        <v>12</v>
      </c>
      <c r="F20" s="176"/>
      <c r="J20" s="257"/>
      <c r="K20" s="251"/>
      <c r="L20" s="254"/>
    </row>
    <row r="21" spans="2:12" ht="15.75" x14ac:dyDescent="0.25">
      <c r="B21" s="166" t="s">
        <v>76</v>
      </c>
      <c r="C21" s="139">
        <v>50594</v>
      </c>
      <c r="D21" s="166" t="s">
        <v>74</v>
      </c>
      <c r="E21" s="148">
        <v>13</v>
      </c>
      <c r="F21" s="176"/>
      <c r="J21" s="253"/>
      <c r="K21" s="251"/>
      <c r="L21" s="254"/>
    </row>
    <row r="22" spans="2:12" ht="15.75" x14ac:dyDescent="0.25">
      <c r="B22" s="283" t="s">
        <v>77</v>
      </c>
      <c r="C22" s="178">
        <v>50063</v>
      </c>
      <c r="D22" s="171" t="s">
        <v>74</v>
      </c>
      <c r="E22" s="148">
        <v>14</v>
      </c>
      <c r="F22" s="176"/>
      <c r="J22" s="253"/>
      <c r="K22" s="251"/>
      <c r="L22" s="253"/>
    </row>
    <row r="23" spans="2:12" ht="15.75" x14ac:dyDescent="0.25">
      <c r="B23" s="138" t="s">
        <v>109</v>
      </c>
      <c r="C23" s="139">
        <v>50094</v>
      </c>
      <c r="D23" s="166" t="s">
        <v>69</v>
      </c>
      <c r="E23" s="148">
        <v>15</v>
      </c>
      <c r="F23" s="176"/>
      <c r="J23" s="258"/>
      <c r="K23" s="259"/>
      <c r="L23" s="258"/>
    </row>
    <row r="24" spans="2:12" ht="15.75" x14ac:dyDescent="0.25">
      <c r="B24" s="131" t="s">
        <v>109</v>
      </c>
      <c r="C24" s="134">
        <v>50851</v>
      </c>
      <c r="D24" s="164" t="s">
        <v>69</v>
      </c>
      <c r="E24" s="148">
        <v>16</v>
      </c>
      <c r="F24" s="176"/>
      <c r="J24" s="254"/>
      <c r="K24" s="252"/>
      <c r="L24" s="254"/>
    </row>
    <row r="25" spans="2:12" ht="15.75" x14ac:dyDescent="0.25">
      <c r="B25" s="136" t="s">
        <v>110</v>
      </c>
      <c r="C25" s="135">
        <v>50641</v>
      </c>
      <c r="D25" s="177" t="s">
        <v>69</v>
      </c>
      <c r="E25" s="148">
        <v>17</v>
      </c>
      <c r="F25" s="176"/>
      <c r="J25" s="253"/>
      <c r="K25" s="251"/>
      <c r="L25" s="253"/>
    </row>
    <row r="26" spans="2:12" ht="15.75" x14ac:dyDescent="0.25">
      <c r="B26" s="138" t="s">
        <v>78</v>
      </c>
      <c r="C26" s="139">
        <v>50702</v>
      </c>
      <c r="D26" s="166" t="s">
        <v>87</v>
      </c>
      <c r="E26" s="148">
        <v>18</v>
      </c>
      <c r="F26" s="176"/>
      <c r="J26" s="253"/>
      <c r="K26" s="251"/>
      <c r="L26" s="253"/>
    </row>
    <row r="27" spans="2:12" ht="16.5" thickBot="1" x14ac:dyDescent="0.3">
      <c r="B27" s="138" t="s">
        <v>53</v>
      </c>
      <c r="C27" s="139">
        <v>50997</v>
      </c>
      <c r="D27" s="166" t="s">
        <v>48</v>
      </c>
      <c r="E27" s="148">
        <v>19</v>
      </c>
      <c r="F27" s="176"/>
      <c r="J27" s="257"/>
      <c r="K27" s="251"/>
      <c r="L27" s="257"/>
    </row>
    <row r="28" spans="2:12" ht="15.75" x14ac:dyDescent="0.25">
      <c r="B28" s="358" t="s">
        <v>92</v>
      </c>
      <c r="C28" s="367">
        <v>50563</v>
      </c>
      <c r="D28" s="369" t="s">
        <v>87</v>
      </c>
      <c r="E28" s="148">
        <v>20</v>
      </c>
      <c r="F28" s="176"/>
      <c r="J28" s="253"/>
      <c r="K28" s="251"/>
      <c r="L28" s="254"/>
    </row>
    <row r="29" spans="2:12" ht="15.75" x14ac:dyDescent="0.25">
      <c r="B29" s="137" t="s">
        <v>95</v>
      </c>
      <c r="C29" s="142">
        <v>50678</v>
      </c>
      <c r="D29" s="165" t="s">
        <v>87</v>
      </c>
      <c r="E29" s="148">
        <v>21</v>
      </c>
      <c r="F29" s="176"/>
      <c r="J29" s="253"/>
      <c r="K29" s="251"/>
      <c r="L29" s="253"/>
    </row>
    <row r="30" spans="2:12" ht="15.75" x14ac:dyDescent="0.25">
      <c r="B30" s="166" t="s">
        <v>80</v>
      </c>
      <c r="C30" s="139">
        <v>50870</v>
      </c>
      <c r="D30" s="146" t="s">
        <v>81</v>
      </c>
      <c r="E30" s="148">
        <v>22</v>
      </c>
      <c r="F30" s="176"/>
      <c r="J30" s="253"/>
      <c r="K30" s="251"/>
      <c r="L30" s="253"/>
    </row>
    <row r="31" spans="2:12" ht="15.75" x14ac:dyDescent="0.25">
      <c r="B31" s="141" t="s">
        <v>114</v>
      </c>
      <c r="C31" s="132">
        <v>50859</v>
      </c>
      <c r="D31" s="152" t="s">
        <v>87</v>
      </c>
      <c r="E31" s="148">
        <v>23</v>
      </c>
      <c r="F31" s="176"/>
      <c r="J31" s="253"/>
      <c r="K31" s="251"/>
      <c r="L31" s="253"/>
    </row>
    <row r="32" spans="2:12" ht="15.75" x14ac:dyDescent="0.25">
      <c r="B32" s="171" t="s">
        <v>116</v>
      </c>
      <c r="C32" s="178">
        <v>50942</v>
      </c>
      <c r="D32" s="354" t="s">
        <v>87</v>
      </c>
      <c r="E32" s="148">
        <v>24</v>
      </c>
      <c r="F32" s="176"/>
      <c r="J32" s="254"/>
      <c r="K32" s="252"/>
      <c r="L32" s="254"/>
    </row>
    <row r="33" spans="2:12" ht="15.75" x14ac:dyDescent="0.25">
      <c r="B33" s="166" t="s">
        <v>98</v>
      </c>
      <c r="C33" s="139">
        <v>50911</v>
      </c>
      <c r="D33" s="146" t="s">
        <v>66</v>
      </c>
      <c r="E33" s="148">
        <v>25</v>
      </c>
      <c r="F33" s="176"/>
      <c r="J33" s="254"/>
      <c r="K33" s="252"/>
      <c r="L33" s="254"/>
    </row>
    <row r="34" spans="2:12" ht="15.75" x14ac:dyDescent="0.25">
      <c r="B34" s="137" t="s">
        <v>82</v>
      </c>
      <c r="C34" s="142">
        <v>50032</v>
      </c>
      <c r="D34" s="165" t="s">
        <v>48</v>
      </c>
      <c r="E34" s="148">
        <v>26</v>
      </c>
      <c r="F34" s="176"/>
      <c r="J34" s="254"/>
      <c r="K34" s="252"/>
      <c r="L34" s="254"/>
    </row>
    <row r="35" spans="2:12" ht="15.75" x14ac:dyDescent="0.25">
      <c r="B35" s="283" t="s">
        <v>117</v>
      </c>
      <c r="C35" s="178">
        <v>50871</v>
      </c>
      <c r="D35" s="171" t="s">
        <v>81</v>
      </c>
      <c r="E35" s="148">
        <v>27</v>
      </c>
      <c r="F35" s="176"/>
      <c r="J35" s="253"/>
      <c r="K35" s="251"/>
      <c r="L35" s="254"/>
    </row>
    <row r="36" spans="2:12" ht="15.75" x14ac:dyDescent="0.25">
      <c r="B36" s="137" t="s">
        <v>100</v>
      </c>
      <c r="C36" s="142">
        <v>50661</v>
      </c>
      <c r="D36" s="165" t="s">
        <v>74</v>
      </c>
      <c r="E36" s="148">
        <v>28</v>
      </c>
      <c r="F36" s="176"/>
      <c r="J36" s="254"/>
      <c r="K36" s="252"/>
      <c r="L36" s="254"/>
    </row>
    <row r="37" spans="2:12" ht="15.75" x14ac:dyDescent="0.25">
      <c r="B37" s="303"/>
      <c r="C37" s="170"/>
      <c r="D37" s="326"/>
      <c r="E37" s="148">
        <v>29</v>
      </c>
      <c r="F37" s="176"/>
      <c r="J37" s="253"/>
      <c r="K37" s="251"/>
      <c r="L37" s="253"/>
    </row>
    <row r="38" spans="2:12" ht="15.75" x14ac:dyDescent="0.25">
      <c r="B38" s="138"/>
      <c r="C38" s="139"/>
      <c r="D38" s="138"/>
      <c r="E38" s="148">
        <v>30</v>
      </c>
      <c r="F38" s="176"/>
      <c r="J38" s="253"/>
      <c r="K38" s="251"/>
      <c r="L38" s="253"/>
    </row>
    <row r="39" spans="2:12" ht="15.75" x14ac:dyDescent="0.25">
      <c r="B39" s="136"/>
      <c r="C39" s="135"/>
      <c r="D39" s="136"/>
      <c r="E39" s="148">
        <v>31</v>
      </c>
      <c r="F39" s="231"/>
      <c r="J39" s="258"/>
      <c r="K39" s="259"/>
      <c r="L39" s="258"/>
    </row>
    <row r="40" spans="2:12" ht="15.75" x14ac:dyDescent="0.25">
      <c r="B40" s="166"/>
      <c r="C40" s="139"/>
      <c r="D40" s="146"/>
      <c r="E40" s="148">
        <v>32</v>
      </c>
      <c r="F40" s="231"/>
      <c r="J40" s="253"/>
      <c r="K40" s="251"/>
      <c r="L40" s="253"/>
    </row>
    <row r="41" spans="2:12" ht="16.5" thickBot="1" x14ac:dyDescent="0.3">
      <c r="B41" s="232"/>
      <c r="C41" s="233"/>
      <c r="D41" s="234"/>
      <c r="E41" s="235"/>
      <c r="F41" s="231"/>
      <c r="J41" s="253"/>
      <c r="K41" s="251"/>
      <c r="L41" s="253"/>
    </row>
    <row r="42" spans="2:12" ht="21" thickBot="1" x14ac:dyDescent="0.35">
      <c r="B42" s="225" t="s">
        <v>51</v>
      </c>
      <c r="C42" s="226"/>
      <c r="D42" s="227"/>
      <c r="E42" s="228"/>
      <c r="F42" s="229"/>
      <c r="J42" s="253"/>
      <c r="K42" s="251"/>
      <c r="L42" s="253"/>
    </row>
    <row r="43" spans="2:12" ht="15.75" x14ac:dyDescent="0.25">
      <c r="B43" s="167"/>
      <c r="C43" s="148"/>
      <c r="D43" s="149"/>
      <c r="E43" s="230"/>
      <c r="F43" s="236"/>
      <c r="J43" s="256"/>
      <c r="K43" s="255"/>
      <c r="L43" s="256"/>
    </row>
    <row r="44" spans="2:12" ht="15.75" x14ac:dyDescent="0.25">
      <c r="B44" s="131"/>
      <c r="C44" s="134"/>
      <c r="D44" s="137"/>
      <c r="E44" s="148"/>
      <c r="F44" s="231"/>
      <c r="J44" s="253"/>
      <c r="K44" s="251"/>
      <c r="L44" s="253"/>
    </row>
    <row r="45" spans="2:12" ht="15.75" x14ac:dyDescent="0.25">
      <c r="B45" s="164"/>
      <c r="C45" s="134"/>
      <c r="D45" s="131"/>
      <c r="E45" s="148"/>
      <c r="F45" s="176"/>
      <c r="J45" s="256"/>
      <c r="K45" s="255"/>
      <c r="L45" s="256"/>
    </row>
    <row r="46" spans="2:12" ht="15.75" x14ac:dyDescent="0.25">
      <c r="B46" s="166"/>
      <c r="C46" s="134"/>
      <c r="D46" s="145"/>
      <c r="E46" s="148"/>
      <c r="F46" s="236"/>
      <c r="J46" s="253"/>
      <c r="K46" s="251"/>
      <c r="L46" s="253"/>
    </row>
    <row r="47" spans="2:12" ht="15.75" x14ac:dyDescent="0.25">
      <c r="B47" s="166"/>
      <c r="C47" s="139"/>
      <c r="D47" s="237"/>
      <c r="E47" s="148"/>
      <c r="F47" s="176"/>
      <c r="J47" s="253"/>
      <c r="K47" s="251"/>
      <c r="L47" s="253"/>
    </row>
    <row r="48" spans="2:12" ht="15.75" x14ac:dyDescent="0.25">
      <c r="B48" s="137"/>
      <c r="C48" s="159"/>
      <c r="D48" s="165"/>
      <c r="E48" s="148"/>
      <c r="F48" s="176"/>
      <c r="J48" s="260"/>
      <c r="K48" s="261"/>
      <c r="L48" s="262"/>
    </row>
    <row r="49" spans="2:12" ht="15.75" x14ac:dyDescent="0.25">
      <c r="B49" s="238"/>
      <c r="C49" s="239"/>
      <c r="D49" s="240"/>
      <c r="E49" s="148"/>
      <c r="F49" s="176"/>
      <c r="J49" s="260"/>
      <c r="K49" s="261"/>
      <c r="L49" s="260"/>
    </row>
    <row r="50" spans="2:12" ht="16.5" thickBot="1" x14ac:dyDescent="0.3">
      <c r="B50" s="208"/>
      <c r="C50" s="151"/>
      <c r="D50" s="241"/>
      <c r="E50" s="235"/>
      <c r="F50" s="242"/>
      <c r="J50" s="257"/>
      <c r="K50" s="251"/>
      <c r="L50" s="257"/>
    </row>
    <row r="51" spans="2:12" ht="15.75" x14ac:dyDescent="0.25">
      <c r="J51" s="263"/>
      <c r="K51" s="264"/>
      <c r="L51" s="263"/>
    </row>
    <row r="52" spans="2:12" ht="15.75" x14ac:dyDescent="0.25">
      <c r="J52" s="253"/>
      <c r="K52" s="251"/>
      <c r="L52" s="253"/>
    </row>
    <row r="53" spans="2:12" ht="15.75" x14ac:dyDescent="0.25">
      <c r="J53" s="260"/>
      <c r="K53" s="261"/>
      <c r="L53" s="260"/>
    </row>
    <row r="54" spans="2:12" ht="15.75" x14ac:dyDescent="0.25">
      <c r="J54" s="260"/>
      <c r="K54" s="261"/>
      <c r="L54" s="260"/>
    </row>
    <row r="55" spans="2:12" ht="15.75" x14ac:dyDescent="0.25">
      <c r="J55" s="256"/>
      <c r="K55" s="255"/>
      <c r="L55" s="256"/>
    </row>
    <row r="56" spans="2:12" ht="15.75" x14ac:dyDescent="0.25">
      <c r="J56" s="254"/>
      <c r="K56" s="252"/>
      <c r="L56" s="254"/>
    </row>
    <row r="57" spans="2:12" ht="15.75" x14ac:dyDescent="0.25">
      <c r="J57" s="265"/>
      <c r="K57" s="266"/>
      <c r="L57" s="265"/>
    </row>
    <row r="58" spans="2:12" ht="15.75" x14ac:dyDescent="0.25">
      <c r="J58" s="265"/>
      <c r="K58" s="266"/>
      <c r="L58" s="265"/>
    </row>
    <row r="59" spans="2:12" ht="15.75" x14ac:dyDescent="0.25">
      <c r="J59" s="253"/>
      <c r="K59" s="252"/>
      <c r="L59" s="254"/>
    </row>
    <row r="60" spans="2:12" ht="15.75" x14ac:dyDescent="0.25">
      <c r="J60" s="253"/>
      <c r="K60" s="251"/>
      <c r="L60" s="253"/>
    </row>
    <row r="61" spans="2:12" ht="15.75" x14ac:dyDescent="0.25">
      <c r="J61" s="260"/>
      <c r="K61" s="261"/>
      <c r="L61" s="267"/>
    </row>
    <row r="62" spans="2:12" ht="15.75" x14ac:dyDescent="0.25">
      <c r="J62" s="260"/>
      <c r="K62" s="261"/>
      <c r="L62" s="267"/>
    </row>
    <row r="63" spans="2:12" ht="15.75" x14ac:dyDescent="0.25">
      <c r="J63" s="253"/>
      <c r="K63" s="251"/>
      <c r="L63" s="253"/>
    </row>
    <row r="64" spans="2:12" ht="15.75" x14ac:dyDescent="0.25">
      <c r="J64" s="256"/>
      <c r="K64" s="255"/>
      <c r="L64" s="256"/>
    </row>
    <row r="65" spans="10:12" ht="15.75" x14ac:dyDescent="0.25">
      <c r="J65" s="253"/>
      <c r="K65" s="251"/>
      <c r="L65" s="258"/>
    </row>
    <row r="66" spans="10:12" ht="15.75" x14ac:dyDescent="0.25">
      <c r="J66" s="253"/>
      <c r="K66" s="251"/>
      <c r="L66" s="253"/>
    </row>
    <row r="67" spans="10:12" ht="15.75" x14ac:dyDescent="0.25">
      <c r="J67" s="268"/>
      <c r="K67" s="269"/>
      <c r="L67" s="268"/>
    </row>
    <row r="68" spans="10:12" ht="15.75" x14ac:dyDescent="0.25">
      <c r="J68" s="253"/>
      <c r="K68" s="251"/>
      <c r="L68" s="253"/>
    </row>
    <row r="69" spans="10:12" ht="15.75" x14ac:dyDescent="0.25">
      <c r="J69" s="253"/>
      <c r="K69" s="251"/>
      <c r="L69" s="253"/>
    </row>
    <row r="70" spans="10:12" ht="15.75" x14ac:dyDescent="0.25">
      <c r="J70" s="254"/>
      <c r="K70" s="252"/>
      <c r="L70" s="254"/>
    </row>
    <row r="71" spans="10:12" ht="15.75" x14ac:dyDescent="0.25">
      <c r="J71" s="253"/>
      <c r="K71" s="255"/>
      <c r="L71" s="256"/>
    </row>
    <row r="72" spans="10:12" ht="15.75" x14ac:dyDescent="0.25">
      <c r="J72" s="253"/>
      <c r="K72" s="251"/>
      <c r="L72" s="258"/>
    </row>
    <row r="73" spans="10:12" ht="15.75" x14ac:dyDescent="0.25">
      <c r="J73" s="253"/>
      <c r="K73" s="251"/>
      <c r="L73" s="258"/>
    </row>
    <row r="74" spans="10:12" ht="15.75" x14ac:dyDescent="0.25">
      <c r="J74" s="254"/>
      <c r="K74" s="252"/>
      <c r="L74" s="254"/>
    </row>
    <row r="75" spans="10:12" ht="15.75" x14ac:dyDescent="0.25">
      <c r="J75" s="253"/>
      <c r="K75" s="255"/>
      <c r="L75" s="256"/>
    </row>
    <row r="76" spans="10:12" ht="15.75" x14ac:dyDescent="0.25">
      <c r="J76" s="253"/>
      <c r="K76" s="251"/>
      <c r="L76" s="253"/>
    </row>
    <row r="77" spans="10:12" ht="15.75" x14ac:dyDescent="0.25">
      <c r="J77" s="253"/>
      <c r="K77" s="251"/>
      <c r="L77" s="253"/>
    </row>
    <row r="78" spans="10:12" ht="15.75" x14ac:dyDescent="0.25">
      <c r="J78" s="253"/>
      <c r="K78" s="251"/>
      <c r="L78" s="253"/>
    </row>
    <row r="79" spans="10:12" ht="15.75" x14ac:dyDescent="0.25">
      <c r="J79" s="254"/>
      <c r="K79" s="252"/>
      <c r="L79" s="254"/>
    </row>
    <row r="80" spans="10:12" ht="15.75" x14ac:dyDescent="0.25">
      <c r="J80" s="253"/>
      <c r="K80" s="251"/>
      <c r="L80" s="253"/>
    </row>
    <row r="81" spans="10:12" ht="15.75" x14ac:dyDescent="0.25">
      <c r="J81" s="253"/>
      <c r="K81" s="251"/>
      <c r="L81" s="253"/>
    </row>
    <row r="82" spans="10:12" ht="15.75" x14ac:dyDescent="0.25">
      <c r="J82" s="253"/>
      <c r="K82" s="251"/>
      <c r="L82" s="253"/>
    </row>
    <row r="83" spans="10:12" ht="15.75" x14ac:dyDescent="0.25">
      <c r="J83" s="260"/>
      <c r="K83" s="261"/>
      <c r="L83" s="260"/>
    </row>
    <row r="84" spans="10:12" ht="15.75" x14ac:dyDescent="0.25">
      <c r="J84" s="267"/>
      <c r="K84" s="270"/>
      <c r="L84" s="267"/>
    </row>
    <row r="85" spans="10:12" ht="15.75" x14ac:dyDescent="0.25">
      <c r="J85" s="253"/>
      <c r="K85" s="251"/>
      <c r="L85" s="253"/>
    </row>
    <row r="86" spans="10:12" ht="15.75" x14ac:dyDescent="0.25">
      <c r="J86" s="253"/>
      <c r="K86" s="251"/>
      <c r="L86" s="253"/>
    </row>
    <row r="87" spans="10:12" ht="15.75" x14ac:dyDescent="0.25">
      <c r="J87" s="268"/>
      <c r="K87" s="269"/>
      <c r="L87" s="268"/>
    </row>
    <row r="88" spans="10:12" ht="15.75" x14ac:dyDescent="0.25">
      <c r="J88" s="253"/>
      <c r="K88" s="251"/>
      <c r="L88" s="253"/>
    </row>
    <row r="89" spans="10:12" ht="15.75" x14ac:dyDescent="0.25">
      <c r="J89" s="253"/>
      <c r="K89" s="251"/>
      <c r="L89" s="254"/>
    </row>
    <row r="90" spans="10:12" ht="15.75" x14ac:dyDescent="0.25">
      <c r="J90" s="271"/>
      <c r="K90" s="272"/>
      <c r="L90" s="273"/>
    </row>
    <row r="91" spans="10:12" ht="15.75" x14ac:dyDescent="0.25">
      <c r="J91" s="271"/>
      <c r="K91" s="272"/>
      <c r="L91" s="273"/>
    </row>
    <row r="92" spans="10:12" ht="15.75" x14ac:dyDescent="0.25">
      <c r="J92" s="257"/>
      <c r="K92" s="251"/>
      <c r="L92" s="257"/>
    </row>
    <row r="93" spans="10:12" ht="15.75" x14ac:dyDescent="0.25">
      <c r="J93" s="267"/>
      <c r="K93" s="261"/>
      <c r="L93" s="267"/>
    </row>
    <row r="94" spans="10:12" ht="15.75" x14ac:dyDescent="0.25">
      <c r="J94" s="274"/>
      <c r="K94" s="275"/>
      <c r="L94" s="274"/>
    </row>
    <row r="95" spans="10:12" ht="15.75" x14ac:dyDescent="0.25">
      <c r="J95" s="253"/>
      <c r="K95" s="251"/>
      <c r="L95" s="253"/>
    </row>
    <row r="96" spans="10:12" ht="15.75" x14ac:dyDescent="0.25">
      <c r="J96" s="253"/>
      <c r="K96" s="251"/>
      <c r="L96" s="254"/>
    </row>
    <row r="97" spans="10:12" ht="15.75" x14ac:dyDescent="0.25">
      <c r="J97" s="253"/>
      <c r="K97" s="251"/>
      <c r="L97" s="254"/>
    </row>
    <row r="98" spans="10:12" ht="15.75" x14ac:dyDescent="0.25">
      <c r="J98" s="254"/>
      <c r="K98" s="251"/>
      <c r="L98" s="254"/>
    </row>
    <row r="99" spans="10:12" ht="15.75" x14ac:dyDescent="0.25">
      <c r="J99" s="253"/>
      <c r="K99" s="255"/>
      <c r="L99" s="256"/>
    </row>
    <row r="100" spans="10:12" ht="15.75" x14ac:dyDescent="0.25">
      <c r="J100" s="276"/>
      <c r="K100" s="277"/>
      <c r="L100" s="276"/>
    </row>
    <row r="101" spans="10:12" ht="15.75" x14ac:dyDescent="0.25">
      <c r="J101" s="257"/>
      <c r="K101" s="251"/>
      <c r="L101" s="257"/>
    </row>
    <row r="102" spans="10:12" ht="15.75" x14ac:dyDescent="0.25">
      <c r="J102" s="260"/>
      <c r="K102" s="261"/>
      <c r="L102" s="260"/>
    </row>
    <row r="103" spans="10:12" ht="15.75" x14ac:dyDescent="0.25">
      <c r="J103" s="260"/>
      <c r="K103" s="261"/>
      <c r="L103" s="260"/>
    </row>
    <row r="104" spans="10:12" ht="15.75" x14ac:dyDescent="0.25">
      <c r="J104" s="260"/>
      <c r="K104" s="261"/>
      <c r="L104" s="260"/>
    </row>
    <row r="105" spans="10:12" ht="15.75" x14ac:dyDescent="0.25">
      <c r="J105" s="253"/>
      <c r="K105" s="251"/>
      <c r="L105" s="253"/>
    </row>
    <row r="106" spans="10:12" ht="15.75" x14ac:dyDescent="0.25">
      <c r="J106" s="254"/>
      <c r="K106" s="251"/>
      <c r="L106" s="253"/>
    </row>
    <row r="107" spans="10:12" ht="15.75" x14ac:dyDescent="0.25">
      <c r="J107" s="253"/>
      <c r="K107" s="251"/>
      <c r="L107" s="253"/>
    </row>
    <row r="108" spans="10:12" ht="15.75" x14ac:dyDescent="0.25">
      <c r="J108" s="257"/>
      <c r="K108" s="251"/>
      <c r="L108" s="257"/>
    </row>
    <row r="109" spans="10:12" ht="15.75" x14ac:dyDescent="0.25">
      <c r="J109" s="253"/>
      <c r="K109" s="251"/>
      <c r="L109" s="253"/>
    </row>
    <row r="110" spans="10:12" ht="15.75" x14ac:dyDescent="0.25">
      <c r="J110" s="258"/>
      <c r="K110" s="259"/>
      <c r="L110" s="258"/>
    </row>
    <row r="111" spans="10:12" ht="15.75" x14ac:dyDescent="0.25">
      <c r="J111" s="257"/>
      <c r="K111" s="251"/>
      <c r="L111" s="254"/>
    </row>
    <row r="112" spans="10:12" ht="15.75" x14ac:dyDescent="0.25">
      <c r="J112" s="254"/>
      <c r="K112" s="252"/>
      <c r="L112" s="254"/>
    </row>
    <row r="113" spans="10:12" ht="15.75" x14ac:dyDescent="0.25">
      <c r="J113" s="253"/>
      <c r="K113" s="251"/>
      <c r="L113" s="253"/>
    </row>
    <row r="114" spans="10:12" ht="15.75" x14ac:dyDescent="0.25">
      <c r="J114" s="257"/>
      <c r="K114" s="251"/>
      <c r="L114" s="257"/>
    </row>
    <row r="115" spans="10:12" ht="15.75" x14ac:dyDescent="0.25">
      <c r="J115" s="258"/>
      <c r="K115" s="259"/>
      <c r="L115" s="258"/>
    </row>
    <row r="116" spans="10:12" ht="15.75" x14ac:dyDescent="0.25">
      <c r="J116" s="256"/>
      <c r="K116" s="255"/>
      <c r="L116" s="253"/>
    </row>
    <row r="117" spans="10:12" ht="15.75" x14ac:dyDescent="0.25">
      <c r="J117" s="254"/>
      <c r="K117" s="252"/>
      <c r="L117" s="253"/>
    </row>
    <row r="118" spans="10:12" ht="15.75" x14ac:dyDescent="0.25">
      <c r="J118" s="253"/>
      <c r="K118" s="251"/>
      <c r="L118" s="253"/>
    </row>
    <row r="119" spans="10:12" ht="15.75" x14ac:dyDescent="0.25">
      <c r="J119" s="253"/>
      <c r="K119" s="251"/>
      <c r="L119" s="254"/>
    </row>
    <row r="120" spans="10:12" ht="15.75" x14ac:dyDescent="0.25">
      <c r="J120" s="256"/>
      <c r="K120" s="255"/>
      <c r="L120" s="256"/>
    </row>
    <row r="121" spans="10:12" ht="15.75" x14ac:dyDescent="0.25">
      <c r="J121" s="254"/>
      <c r="K121" s="252"/>
      <c r="L121" s="254"/>
    </row>
    <row r="122" spans="10:12" ht="15.75" x14ac:dyDescent="0.25">
      <c r="J122" s="268"/>
      <c r="K122" s="269"/>
      <c r="L122" s="268"/>
    </row>
    <row r="123" spans="10:12" ht="15.75" x14ac:dyDescent="0.25">
      <c r="J123" s="253"/>
      <c r="K123" s="278"/>
      <c r="L123" s="254"/>
    </row>
    <row r="124" spans="10:12" ht="15.75" x14ac:dyDescent="0.25">
      <c r="J124" s="260"/>
      <c r="K124" s="261"/>
      <c r="L124" s="260"/>
    </row>
    <row r="125" spans="10:12" ht="15.75" x14ac:dyDescent="0.25">
      <c r="J125" s="260"/>
      <c r="K125" s="261"/>
      <c r="L125" s="260"/>
    </row>
    <row r="126" spans="10:12" ht="15.75" x14ac:dyDescent="0.25">
      <c r="J126" s="279"/>
      <c r="K126" s="280"/>
      <c r="L126" s="279"/>
    </row>
    <row r="127" spans="10:12" ht="15.75" x14ac:dyDescent="0.25">
      <c r="J127" s="279"/>
      <c r="K127" s="280"/>
      <c r="L127" s="279"/>
    </row>
    <row r="128" spans="10:12" ht="15.75" x14ac:dyDescent="0.25">
      <c r="J128" s="257"/>
      <c r="K128" s="251"/>
      <c r="L128" s="257"/>
    </row>
    <row r="129" spans="10:12" ht="15.75" x14ac:dyDescent="0.25">
      <c r="J129" s="260"/>
      <c r="K129" s="261"/>
      <c r="L129" s="260"/>
    </row>
    <row r="130" spans="10:12" ht="15.75" x14ac:dyDescent="0.25">
      <c r="J130" s="267"/>
      <c r="K130" s="270"/>
      <c r="L130" s="267"/>
    </row>
    <row r="131" spans="10:12" ht="15.75" x14ac:dyDescent="0.25">
      <c r="J131" s="256"/>
      <c r="K131" s="255"/>
      <c r="L131" s="256"/>
    </row>
    <row r="132" spans="10:12" ht="15.75" x14ac:dyDescent="0.25">
      <c r="J132" s="254"/>
      <c r="K132" s="252"/>
      <c r="L132" s="254"/>
    </row>
    <row r="133" spans="10:12" ht="15.75" x14ac:dyDescent="0.25">
      <c r="J133" s="254"/>
      <c r="K133" s="252"/>
      <c r="L133" s="254"/>
    </row>
    <row r="134" spans="10:12" ht="15.75" x14ac:dyDescent="0.25">
      <c r="J134" s="254"/>
      <c r="K134" s="252"/>
      <c r="L134" s="254"/>
    </row>
    <row r="135" spans="10:12" x14ac:dyDescent="0.25">
      <c r="J135" s="110"/>
      <c r="K135" s="110"/>
      <c r="L135" s="110"/>
    </row>
    <row r="136" spans="10:12" x14ac:dyDescent="0.25">
      <c r="J136" s="110"/>
      <c r="K136" s="110"/>
      <c r="L136" s="110"/>
    </row>
    <row r="137" spans="10:12" x14ac:dyDescent="0.25">
      <c r="J137" s="110"/>
      <c r="K137" s="110"/>
      <c r="L137" s="110"/>
    </row>
    <row r="138" spans="10:12" x14ac:dyDescent="0.25">
      <c r="J138" s="110"/>
      <c r="K138" s="110"/>
      <c r="L138" s="110"/>
    </row>
  </sheetData>
  <sortState xmlns:xlrd2="http://schemas.microsoft.com/office/spreadsheetml/2017/richdata2" ref="B9:D36">
    <sortCondition ref="B9"/>
  </sortState>
  <conditionalFormatting sqref="J57">
    <cfRule type="cellIs" dxfId="23" priority="24" stopIfTrue="1" operator="equal">
      <formula>0</formula>
    </cfRule>
  </conditionalFormatting>
  <conditionalFormatting sqref="J57">
    <cfRule type="cellIs" dxfId="22" priority="23" stopIfTrue="1" operator="equal">
      <formula>0</formula>
    </cfRule>
  </conditionalFormatting>
  <conditionalFormatting sqref="J57">
    <cfRule type="cellIs" dxfId="21" priority="22" stopIfTrue="1" operator="equal">
      <formula>0</formula>
    </cfRule>
  </conditionalFormatting>
  <conditionalFormatting sqref="J57">
    <cfRule type="cellIs" dxfId="20" priority="21" stopIfTrue="1" operator="equal">
      <formula>0</formula>
    </cfRule>
  </conditionalFormatting>
  <conditionalFormatting sqref="J57">
    <cfRule type="cellIs" dxfId="19" priority="20" stopIfTrue="1" operator="equal">
      <formula>0</formula>
    </cfRule>
  </conditionalFormatting>
  <conditionalFormatting sqref="J57">
    <cfRule type="cellIs" dxfId="18" priority="19" stopIfTrue="1" operator="equal">
      <formula>0</formula>
    </cfRule>
  </conditionalFormatting>
  <conditionalFormatting sqref="J57">
    <cfRule type="cellIs" dxfId="17" priority="18" stopIfTrue="1" operator="equal">
      <formula>0</formula>
    </cfRule>
  </conditionalFormatting>
  <conditionalFormatting sqref="J57">
    <cfRule type="cellIs" dxfId="16" priority="17" stopIfTrue="1" operator="equal">
      <formula>0</formula>
    </cfRule>
  </conditionalFormatting>
  <conditionalFormatting sqref="J84">
    <cfRule type="cellIs" dxfId="15" priority="1" stopIfTrue="1" operator="equal">
      <formula>0</formula>
    </cfRule>
  </conditionalFormatting>
  <conditionalFormatting sqref="J64">
    <cfRule type="cellIs" dxfId="14" priority="16" stopIfTrue="1" operator="equal">
      <formula>0</formula>
    </cfRule>
  </conditionalFormatting>
  <conditionalFormatting sqref="J64">
    <cfRule type="cellIs" dxfId="13" priority="15" stopIfTrue="1" operator="equal">
      <formula>0</formula>
    </cfRule>
  </conditionalFormatting>
  <conditionalFormatting sqref="J81">
    <cfRule type="cellIs" dxfId="12" priority="14" stopIfTrue="1" operator="equal">
      <formula>0</formula>
    </cfRule>
  </conditionalFormatting>
  <conditionalFormatting sqref="J81">
    <cfRule type="cellIs" dxfId="11" priority="13" stopIfTrue="1" operator="equal">
      <formula>0</formula>
    </cfRule>
  </conditionalFormatting>
  <conditionalFormatting sqref="J83">
    <cfRule type="cellIs" dxfId="10" priority="12" stopIfTrue="1" operator="equal">
      <formula>0</formula>
    </cfRule>
  </conditionalFormatting>
  <conditionalFormatting sqref="J83">
    <cfRule type="cellIs" dxfId="9" priority="11" stopIfTrue="1" operator="equal">
      <formula>0</formula>
    </cfRule>
  </conditionalFormatting>
  <conditionalFormatting sqref="J83">
    <cfRule type="cellIs" dxfId="8" priority="10" stopIfTrue="1" operator="equal">
      <formula>0</formula>
    </cfRule>
  </conditionalFormatting>
  <conditionalFormatting sqref="J83">
    <cfRule type="cellIs" dxfId="7" priority="9" stopIfTrue="1" operator="equal">
      <formula>0</formula>
    </cfRule>
  </conditionalFormatting>
  <conditionalFormatting sqref="J83">
    <cfRule type="cellIs" dxfId="6" priority="8" stopIfTrue="1" operator="equal">
      <formula>0</formula>
    </cfRule>
  </conditionalFormatting>
  <conditionalFormatting sqref="J83">
    <cfRule type="cellIs" dxfId="5" priority="7" stopIfTrue="1" operator="equal">
      <formula>0</formula>
    </cfRule>
  </conditionalFormatting>
  <conditionalFormatting sqref="J83">
    <cfRule type="cellIs" dxfId="4" priority="6" stopIfTrue="1" operator="equal">
      <formula>0</formula>
    </cfRule>
  </conditionalFormatting>
  <conditionalFormatting sqref="J83">
    <cfRule type="cellIs" dxfId="3" priority="5" stopIfTrue="1" operator="equal">
      <formula>0</formula>
    </cfRule>
  </conditionalFormatting>
  <conditionalFormatting sqref="J84">
    <cfRule type="cellIs" dxfId="2" priority="4" stopIfTrue="1" operator="equal">
      <formula>0</formula>
    </cfRule>
  </conditionalFormatting>
  <conditionalFormatting sqref="J84">
    <cfRule type="cellIs" dxfId="1" priority="3" stopIfTrue="1" operator="equal">
      <formula>0</formula>
    </cfRule>
  </conditionalFormatting>
  <conditionalFormatting sqref="J84">
    <cfRule type="cellIs" dxfId="0" priority="2" stopIfTrue="1" operator="equal">
      <formula>0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AA</vt:lpstr>
      <vt:lpstr>A</vt:lpstr>
      <vt:lpstr>B</vt:lpstr>
      <vt:lpstr>C</vt:lpstr>
      <vt:lpstr>UNGRADED</vt:lpstr>
      <vt:lpstr>OPEN</vt:lpstr>
      <vt:lpstr>Springers</vt:lpstr>
      <vt:lpstr>GRAND SLAM QUALIFIERS </vt:lpstr>
      <vt:lpstr>'GRAND SLAM QUALIFIERS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JANJOHN</dc:creator>
  <cp:lastModifiedBy>JANJOHN</cp:lastModifiedBy>
  <cp:lastPrinted>2018-03-23T17:35:48Z</cp:lastPrinted>
  <dcterms:created xsi:type="dcterms:W3CDTF">2015-09-14T15:00:15Z</dcterms:created>
  <dcterms:modified xsi:type="dcterms:W3CDTF">2019-02-10T15:38:54Z</dcterms:modified>
</cp:coreProperties>
</file>