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FF119C1E-0192-4D27-8106-A9C7A5F337F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A" sheetId="1" r:id="rId1"/>
    <sheet name="A" sheetId="2" r:id="rId2"/>
    <sheet name="B" sheetId="3" r:id="rId3"/>
    <sheet name="C" sheetId="4" r:id="rId4"/>
    <sheet name="UNGRADED" sheetId="6" r:id="rId5"/>
    <sheet name="OPEN" sheetId="5" r:id="rId6"/>
    <sheet name="Springers" sheetId="10" r:id="rId7"/>
    <sheet name="Rolling 12" sheetId="11" r:id="rId8"/>
    <sheet name="GRAND SLAM QUALIFIERS " sheetId="8" r:id="rId9"/>
  </sheets>
  <definedNames>
    <definedName name="_xlnm.Print_Area" localSheetId="8">'GRAND SLAM QUALIFIERS '!$B$3:$F$50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0" l="1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10" i="3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10" i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10" i="2"/>
  <c r="N25" i="2" l="1"/>
  <c r="N26" i="2"/>
  <c r="F19" i="6"/>
  <c r="G38" i="11"/>
  <c r="E38" i="11" s="1"/>
  <c r="G34" i="11"/>
  <c r="E34" i="11" s="1"/>
  <c r="O7" i="10" l="1"/>
  <c r="O6" i="5"/>
  <c r="O6" i="6"/>
  <c r="P6" i="4"/>
  <c r="P6" i="3"/>
  <c r="P6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10" i="2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0" i="1"/>
  <c r="M12" i="10"/>
  <c r="M13" i="10"/>
  <c r="M14" i="10"/>
  <c r="M15" i="10"/>
  <c r="M16" i="10"/>
  <c r="M17" i="10"/>
  <c r="M18" i="10"/>
  <c r="M11" i="10"/>
  <c r="K12" i="10"/>
  <c r="K13" i="10"/>
  <c r="K14" i="10"/>
  <c r="K15" i="10"/>
  <c r="K16" i="10"/>
  <c r="K17" i="10"/>
  <c r="K18" i="10"/>
  <c r="N10" i="3"/>
  <c r="L11" i="3"/>
  <c r="L12" i="3"/>
  <c r="L13" i="3"/>
  <c r="L14" i="3"/>
  <c r="L15" i="3"/>
  <c r="L16" i="3"/>
  <c r="L17" i="3"/>
  <c r="G49" i="11"/>
  <c r="E49" i="11" s="1"/>
  <c r="K12" i="3" s="1"/>
  <c r="G82" i="11"/>
  <c r="E82" i="11" s="1"/>
  <c r="K11" i="10"/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G84" i="11"/>
  <c r="E84" i="11" s="1"/>
  <c r="L23" i="3" l="1"/>
  <c r="L24" i="3"/>
  <c r="G41" i="11" l="1"/>
  <c r="E41" i="11" s="1"/>
  <c r="G32" i="11"/>
  <c r="E32" i="11" s="1"/>
  <c r="K14" i="2" s="1"/>
  <c r="L15" i="4" l="1"/>
  <c r="L14" i="4"/>
  <c r="L13" i="4"/>
  <c r="L11" i="4"/>
  <c r="L12" i="4"/>
  <c r="L10" i="4"/>
  <c r="L18" i="3"/>
  <c r="L19" i="3"/>
  <c r="L20" i="3"/>
  <c r="L21" i="3"/>
  <c r="L22" i="3"/>
  <c r="L25" i="3"/>
  <c r="L26" i="3"/>
  <c r="L27" i="3"/>
  <c r="L28" i="3"/>
  <c r="L10" i="3"/>
  <c r="G16" i="11"/>
  <c r="E16" i="11" s="1"/>
  <c r="K19" i="1" s="1"/>
  <c r="L10" i="2"/>
  <c r="L10" i="1"/>
  <c r="G127" i="11" l="1"/>
  <c r="G106" i="11" l="1"/>
  <c r="E106" i="11" s="1"/>
  <c r="G105" i="11"/>
  <c r="E105" i="11" s="1"/>
  <c r="G104" i="11"/>
  <c r="E104" i="11" s="1"/>
  <c r="G103" i="11"/>
  <c r="E103" i="11" s="1"/>
  <c r="G102" i="11"/>
  <c r="E102" i="11" s="1"/>
  <c r="G101" i="11"/>
  <c r="E101" i="11" s="1"/>
  <c r="G100" i="11"/>
  <c r="E100" i="11" s="1"/>
  <c r="G96" i="11"/>
  <c r="E96" i="11" s="1"/>
  <c r="G94" i="11"/>
  <c r="E94" i="11" s="1"/>
  <c r="G99" i="11"/>
  <c r="E99" i="11" s="1"/>
  <c r="G98" i="11"/>
  <c r="E98" i="11" s="1"/>
  <c r="G97" i="11"/>
  <c r="E97" i="11" s="1"/>
  <c r="G95" i="11"/>
  <c r="E95" i="11" s="1"/>
  <c r="G93" i="11"/>
  <c r="E93" i="11" s="1"/>
  <c r="G92" i="11"/>
  <c r="E92" i="11" s="1"/>
  <c r="J11" i="10" s="1"/>
  <c r="G81" i="11"/>
  <c r="E81" i="11" s="1"/>
  <c r="G76" i="11"/>
  <c r="E76" i="11" s="1"/>
  <c r="G89" i="11"/>
  <c r="E89" i="11" s="1"/>
  <c r="G88" i="11"/>
  <c r="E88" i="11" s="1"/>
  <c r="G83" i="11"/>
  <c r="E83" i="11" s="1"/>
  <c r="G85" i="11"/>
  <c r="E85" i="11" s="1"/>
  <c r="G77" i="11"/>
  <c r="E77" i="11" s="1"/>
  <c r="G78" i="11"/>
  <c r="E78" i="11" s="1"/>
  <c r="K14" i="4" s="1"/>
  <c r="G80" i="11"/>
  <c r="E80" i="11" s="1"/>
  <c r="G72" i="11"/>
  <c r="E72" i="11" s="1"/>
  <c r="K12" i="4" s="1"/>
  <c r="G75" i="11"/>
  <c r="E75" i="11" s="1"/>
  <c r="G70" i="11"/>
  <c r="E70" i="11" s="1"/>
  <c r="K10" i="4" s="1"/>
  <c r="G73" i="11"/>
  <c r="E73" i="11" s="1"/>
  <c r="K13" i="4" s="1"/>
  <c r="G79" i="11"/>
  <c r="E79" i="11" s="1"/>
  <c r="K15" i="4" s="1"/>
  <c r="G74" i="11"/>
  <c r="E74" i="11" s="1"/>
  <c r="G86" i="11"/>
  <c r="E86" i="11" s="1"/>
  <c r="G87" i="11"/>
  <c r="E87" i="11" s="1"/>
  <c r="G69" i="11"/>
  <c r="E69" i="11" s="1"/>
  <c r="G71" i="11"/>
  <c r="E71" i="11" s="1"/>
  <c r="K11" i="4" s="1"/>
  <c r="G60" i="11"/>
  <c r="E60" i="11" s="1"/>
  <c r="K23" i="3" s="1"/>
  <c r="G54" i="11"/>
  <c r="E54" i="11" s="1"/>
  <c r="K17" i="3" s="1"/>
  <c r="G51" i="11"/>
  <c r="E51" i="11" s="1"/>
  <c r="K14" i="3" s="1"/>
  <c r="G53" i="11"/>
  <c r="E53" i="11" s="1"/>
  <c r="K16" i="3" s="1"/>
  <c r="G52" i="11"/>
  <c r="E52" i="11" s="1"/>
  <c r="K15" i="3" s="1"/>
  <c r="G47" i="11"/>
  <c r="E47" i="11" s="1"/>
  <c r="G66" i="11"/>
  <c r="E66" i="11" s="1"/>
  <c r="K29" i="3" s="1"/>
  <c r="G65" i="11"/>
  <c r="E65" i="11" s="1"/>
  <c r="K28" i="3" s="1"/>
  <c r="G48" i="11"/>
  <c r="E48" i="11" s="1"/>
  <c r="K11" i="3" s="1"/>
  <c r="G59" i="11"/>
  <c r="E59" i="11" s="1"/>
  <c r="K22" i="3" s="1"/>
  <c r="G55" i="11"/>
  <c r="E55" i="11" s="1"/>
  <c r="K18" i="3" s="1"/>
  <c r="G58" i="11"/>
  <c r="E58" i="11" s="1"/>
  <c r="K21" i="3" s="1"/>
  <c r="G57" i="11"/>
  <c r="E57" i="11" s="1"/>
  <c r="K20" i="3" s="1"/>
  <c r="G61" i="11"/>
  <c r="E61" i="11" s="1"/>
  <c r="K24" i="3" s="1"/>
  <c r="G56" i="11"/>
  <c r="E56" i="11" s="1"/>
  <c r="K19" i="3" s="1"/>
  <c r="G63" i="11"/>
  <c r="E63" i="11" s="1"/>
  <c r="K26" i="3" s="1"/>
  <c r="G64" i="11"/>
  <c r="E64" i="11" s="1"/>
  <c r="K27" i="3" s="1"/>
  <c r="G50" i="11"/>
  <c r="E50" i="11" s="1"/>
  <c r="K13" i="3" s="1"/>
  <c r="G62" i="11"/>
  <c r="E62" i="11" s="1"/>
  <c r="K25" i="3" s="1"/>
  <c r="G40" i="11"/>
  <c r="E40" i="11" s="1"/>
  <c r="G39" i="11"/>
  <c r="E39" i="11" s="1"/>
  <c r="K19" i="2" s="1"/>
  <c r="G36" i="11"/>
  <c r="E36" i="11" s="1"/>
  <c r="K17" i="2" s="1"/>
  <c r="G33" i="11"/>
  <c r="E33" i="11" s="1"/>
  <c r="K15" i="2" s="1"/>
  <c r="G31" i="11"/>
  <c r="E31" i="11" s="1"/>
  <c r="K13" i="2" s="1"/>
  <c r="G44" i="11"/>
  <c r="E44" i="11" s="1"/>
  <c r="K26" i="2" s="1"/>
  <c r="G42" i="11"/>
  <c r="E42" i="11" s="1"/>
  <c r="K22" i="2" s="1"/>
  <c r="G35" i="11"/>
  <c r="E35" i="11" s="1"/>
  <c r="K16" i="2" s="1"/>
  <c r="G37" i="11"/>
  <c r="E37" i="11" s="1"/>
  <c r="G43" i="11"/>
  <c r="E43" i="11" s="1"/>
  <c r="G30" i="11"/>
  <c r="E30" i="11" s="1"/>
  <c r="K12" i="2" s="1"/>
  <c r="G28" i="11"/>
  <c r="E28" i="11" s="1"/>
  <c r="K10" i="2" s="1"/>
  <c r="G29" i="11"/>
  <c r="E29" i="11" s="1"/>
  <c r="K11" i="2" s="1"/>
  <c r="G23" i="11"/>
  <c r="E23" i="11" s="1"/>
  <c r="K26" i="1" s="1"/>
  <c r="G18" i="11"/>
  <c r="E18" i="11" s="1"/>
  <c r="K21" i="1" s="1"/>
  <c r="G25" i="11"/>
  <c r="E25" i="11" s="1"/>
  <c r="K28" i="1" s="1"/>
  <c r="G13" i="11"/>
  <c r="E13" i="11" s="1"/>
  <c r="K16" i="1" s="1"/>
  <c r="G12" i="11"/>
  <c r="E12" i="11" s="1"/>
  <c r="K15" i="1" s="1"/>
  <c r="G24" i="11"/>
  <c r="E24" i="11" s="1"/>
  <c r="K27" i="1" s="1"/>
  <c r="G10" i="11"/>
  <c r="E10" i="11" s="1"/>
  <c r="K13" i="1" s="1"/>
  <c r="G9" i="11"/>
  <c r="E9" i="11" s="1"/>
  <c r="K12" i="1" s="1"/>
  <c r="G19" i="11"/>
  <c r="E19" i="11" s="1"/>
  <c r="K22" i="1" s="1"/>
  <c r="G22" i="11"/>
  <c r="E22" i="11" s="1"/>
  <c r="K25" i="1" s="1"/>
  <c r="G21" i="11"/>
  <c r="E21" i="11" s="1"/>
  <c r="K24" i="1" s="1"/>
  <c r="G20" i="11"/>
  <c r="E20" i="11" s="1"/>
  <c r="K23" i="1" s="1"/>
  <c r="G11" i="11"/>
  <c r="E11" i="11" s="1"/>
  <c r="K14" i="1" s="1"/>
  <c r="G15" i="11"/>
  <c r="E15" i="11" s="1"/>
  <c r="K18" i="1" s="1"/>
  <c r="G14" i="11"/>
  <c r="E14" i="11" s="1"/>
  <c r="K17" i="1" s="1"/>
  <c r="G17" i="11"/>
  <c r="E17" i="11" s="1"/>
  <c r="K20" i="1" s="1"/>
  <c r="G7" i="11"/>
  <c r="E7" i="11" s="1"/>
  <c r="K10" i="1" s="1"/>
  <c r="G8" i="11"/>
  <c r="E8" i="11" s="1"/>
  <c r="K11" i="1" s="1"/>
  <c r="K23" i="2" l="1"/>
  <c r="K24" i="2"/>
  <c r="K25" i="2"/>
  <c r="K18" i="2"/>
  <c r="K20" i="2"/>
  <c r="K21" i="2"/>
  <c r="K10" i="3"/>
  <c r="U8" i="10"/>
  <c r="S8" i="10"/>
  <c r="Q8" i="10"/>
  <c r="O8" i="10"/>
  <c r="M8" i="10"/>
  <c r="K8" i="10"/>
  <c r="V7" i="4"/>
  <c r="T7" i="4"/>
  <c r="R7" i="4"/>
  <c r="P7" i="4"/>
  <c r="L7" i="4"/>
  <c r="N7" i="4"/>
  <c r="V7" i="3"/>
  <c r="T7" i="3"/>
  <c r="R7" i="3"/>
  <c r="P7" i="3"/>
  <c r="N7" i="3"/>
  <c r="V7" i="2"/>
  <c r="T7" i="2"/>
  <c r="R7" i="2"/>
  <c r="P7" i="2"/>
  <c r="L7" i="2"/>
  <c r="X7" i="2" l="1"/>
  <c r="N7" i="2"/>
  <c r="AE42" i="5" l="1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K15" i="5"/>
  <c r="V15" i="5" s="1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E10" i="5"/>
  <c r="AD10" i="5"/>
  <c r="AC10" i="5"/>
  <c r="AM7" i="5"/>
  <c r="AL7" i="5"/>
  <c r="AL14" i="5" s="1"/>
  <c r="X14" i="5" s="1"/>
  <c r="AK7" i="5"/>
  <c r="AK20" i="5" s="1"/>
  <c r="V20" i="5" s="1"/>
  <c r="AJ7" i="5"/>
  <c r="AJ21" i="5" s="1"/>
  <c r="T21" i="5" s="1"/>
  <c r="AI7" i="5"/>
  <c r="AI16" i="5" s="1"/>
  <c r="R16" i="5" s="1"/>
  <c r="AH7" i="5"/>
  <c r="AH23" i="5" s="1"/>
  <c r="P23" i="5" s="1"/>
  <c r="AG7" i="5"/>
  <c r="AG17" i="5" s="1"/>
  <c r="AF7" i="5"/>
  <c r="AF31" i="5" s="1"/>
  <c r="AF42" i="4"/>
  <c r="AE42" i="4"/>
  <c r="AD42" i="4"/>
  <c r="AF41" i="4"/>
  <c r="AE41" i="4"/>
  <c r="AD41" i="4"/>
  <c r="AF40" i="4"/>
  <c r="AE40" i="4"/>
  <c r="AD40" i="4"/>
  <c r="AF39" i="4"/>
  <c r="AE39" i="4"/>
  <c r="AD39" i="4"/>
  <c r="AF38" i="4"/>
  <c r="AE38" i="4"/>
  <c r="AD38" i="4"/>
  <c r="AF37" i="4"/>
  <c r="AE37" i="4"/>
  <c r="AD37" i="4"/>
  <c r="AF36" i="4"/>
  <c r="AE36" i="4"/>
  <c r="AD36" i="4"/>
  <c r="AF35" i="4"/>
  <c r="AE35" i="4"/>
  <c r="AD35" i="4"/>
  <c r="AF34" i="4"/>
  <c r="AE34" i="4"/>
  <c r="AD34" i="4"/>
  <c r="AF33" i="4"/>
  <c r="AE33" i="4"/>
  <c r="AD33" i="4"/>
  <c r="AF32" i="4"/>
  <c r="AE32" i="4"/>
  <c r="AD32" i="4"/>
  <c r="AF31" i="4"/>
  <c r="AE31" i="4"/>
  <c r="AD31" i="4"/>
  <c r="AF30" i="4"/>
  <c r="AE30" i="4"/>
  <c r="AD30" i="4"/>
  <c r="AF29" i="4"/>
  <c r="AE29" i="4"/>
  <c r="AD29" i="4"/>
  <c r="AF28" i="4"/>
  <c r="AE28" i="4"/>
  <c r="AD28" i="4"/>
  <c r="AF27" i="4"/>
  <c r="AE27" i="4"/>
  <c r="AD27" i="4"/>
  <c r="AF26" i="4"/>
  <c r="AE26" i="4"/>
  <c r="AD26" i="4"/>
  <c r="AF25" i="4"/>
  <c r="AE25" i="4"/>
  <c r="AD25" i="4"/>
  <c r="AF24" i="4"/>
  <c r="AE24" i="4"/>
  <c r="AD24" i="4"/>
  <c r="AF23" i="4"/>
  <c r="AE23" i="4"/>
  <c r="AD23" i="4"/>
  <c r="AF22" i="4"/>
  <c r="AE22" i="4"/>
  <c r="AD22" i="4"/>
  <c r="AF21" i="4"/>
  <c r="AE21" i="4"/>
  <c r="AD21" i="4"/>
  <c r="AF20" i="4"/>
  <c r="AE20" i="4"/>
  <c r="AD20" i="4"/>
  <c r="AF19" i="4"/>
  <c r="AE19" i="4"/>
  <c r="AD19" i="4"/>
  <c r="AF18" i="4"/>
  <c r="AE18" i="4"/>
  <c r="AD18" i="4"/>
  <c r="AF17" i="4"/>
  <c r="AE17" i="4"/>
  <c r="AD17" i="4"/>
  <c r="AF16" i="4"/>
  <c r="AE16" i="4"/>
  <c r="AD16" i="4"/>
  <c r="AF15" i="4"/>
  <c r="AE15" i="4"/>
  <c r="AD15" i="4"/>
  <c r="AF14" i="4"/>
  <c r="AE14" i="4"/>
  <c r="AD14" i="4"/>
  <c r="AF13" i="4"/>
  <c r="AE13" i="4"/>
  <c r="AD13" i="4"/>
  <c r="AF12" i="4"/>
  <c r="AE12" i="4"/>
  <c r="AD12" i="4"/>
  <c r="AF11" i="4"/>
  <c r="AE11" i="4"/>
  <c r="AD11" i="4"/>
  <c r="AF10" i="4"/>
  <c r="AE10" i="4"/>
  <c r="AD10" i="4"/>
  <c r="AN7" i="4"/>
  <c r="AN20" i="4" s="1"/>
  <c r="AA20" i="4" s="1"/>
  <c r="AM7" i="4"/>
  <c r="AM37" i="4" s="1"/>
  <c r="Y37" i="4" s="1"/>
  <c r="AL7" i="4"/>
  <c r="AL26" i="4" s="1"/>
  <c r="W26" i="4" s="1"/>
  <c r="AK7" i="4"/>
  <c r="AK18" i="4" s="1"/>
  <c r="U18" i="4" s="1"/>
  <c r="AJ7" i="4"/>
  <c r="AI7" i="4"/>
  <c r="AI23" i="4" s="1"/>
  <c r="Q23" i="4" s="1"/>
  <c r="AH7" i="4"/>
  <c r="AH24" i="4" s="1"/>
  <c r="O24" i="4" s="1"/>
  <c r="AG7" i="4"/>
  <c r="AG34" i="4" s="1"/>
  <c r="AF42" i="3"/>
  <c r="AE42" i="3"/>
  <c r="AD42" i="3"/>
  <c r="AF41" i="3"/>
  <c r="AE41" i="3"/>
  <c r="AD4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6" i="3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31" i="3"/>
  <c r="AE31" i="3"/>
  <c r="AD31" i="3"/>
  <c r="AF30" i="3"/>
  <c r="AE30" i="3"/>
  <c r="AD30" i="3"/>
  <c r="AF29" i="3"/>
  <c r="AE29" i="3"/>
  <c r="AD29" i="3"/>
  <c r="AF28" i="3"/>
  <c r="AE28" i="3"/>
  <c r="AD28" i="3"/>
  <c r="AF27" i="3"/>
  <c r="AE27" i="3"/>
  <c r="AD27" i="3"/>
  <c r="AF26" i="3"/>
  <c r="AE26" i="3"/>
  <c r="AD26" i="3"/>
  <c r="AF25" i="3"/>
  <c r="AE25" i="3"/>
  <c r="AD25" i="3"/>
  <c r="AF24" i="3"/>
  <c r="AE24" i="3"/>
  <c r="AD24" i="3"/>
  <c r="AF23" i="3"/>
  <c r="AE23" i="3"/>
  <c r="AD23" i="3"/>
  <c r="AF22" i="3"/>
  <c r="AE22" i="3"/>
  <c r="AD22" i="3"/>
  <c r="AF21" i="3"/>
  <c r="AE21" i="3"/>
  <c r="AD21" i="3"/>
  <c r="AF20" i="3"/>
  <c r="AE20" i="3"/>
  <c r="AD20" i="3"/>
  <c r="AF19" i="3"/>
  <c r="AE19" i="3"/>
  <c r="AD19" i="3"/>
  <c r="AF18" i="3"/>
  <c r="AE18" i="3"/>
  <c r="AD18" i="3"/>
  <c r="AF17" i="3"/>
  <c r="AE17" i="3"/>
  <c r="AD17" i="3"/>
  <c r="AF16" i="3"/>
  <c r="AE16" i="3"/>
  <c r="AD16" i="3"/>
  <c r="AF15" i="3"/>
  <c r="AE15" i="3"/>
  <c r="AD15" i="3"/>
  <c r="AF14" i="3"/>
  <c r="AE14" i="3"/>
  <c r="AD14" i="3"/>
  <c r="AF13" i="3"/>
  <c r="AE13" i="3"/>
  <c r="AD13" i="3"/>
  <c r="AF12" i="3"/>
  <c r="AE12" i="3"/>
  <c r="AD12" i="3"/>
  <c r="AF11" i="3"/>
  <c r="AE11" i="3"/>
  <c r="AD11" i="3"/>
  <c r="AF10" i="3"/>
  <c r="AE10" i="3"/>
  <c r="AD10" i="3"/>
  <c r="AN7" i="3"/>
  <c r="AN11" i="3" s="1"/>
  <c r="AA11" i="3" s="1"/>
  <c r="AM7" i="3"/>
  <c r="AM40" i="3" s="1"/>
  <c r="Y40" i="3" s="1"/>
  <c r="AL7" i="3"/>
  <c r="AL18" i="3" s="1"/>
  <c r="W18" i="3" s="1"/>
  <c r="AK7" i="3"/>
  <c r="AJ7" i="3"/>
  <c r="AJ29" i="3" s="1"/>
  <c r="S29" i="3" s="1"/>
  <c r="AI7" i="3"/>
  <c r="AI14" i="3" s="1"/>
  <c r="Q14" i="3" s="1"/>
  <c r="AH7" i="3"/>
  <c r="AH16" i="3" s="1"/>
  <c r="O16" i="3" s="1"/>
  <c r="AG7" i="3"/>
  <c r="AF42" i="2"/>
  <c r="AE42" i="2"/>
  <c r="AD42" i="2"/>
  <c r="AF41" i="2"/>
  <c r="AE41" i="2"/>
  <c r="AD41" i="2"/>
  <c r="AF40" i="2"/>
  <c r="AE40" i="2"/>
  <c r="AD40" i="2"/>
  <c r="AF39" i="2"/>
  <c r="AE39" i="2"/>
  <c r="AD39" i="2"/>
  <c r="AF38" i="2"/>
  <c r="AE38" i="2"/>
  <c r="AD38" i="2"/>
  <c r="AF37" i="2"/>
  <c r="AE37" i="2"/>
  <c r="AD37" i="2"/>
  <c r="AF36" i="2"/>
  <c r="AE36" i="2"/>
  <c r="AD36" i="2"/>
  <c r="AF35" i="2"/>
  <c r="AE35" i="2"/>
  <c r="AD35" i="2"/>
  <c r="AF34" i="2"/>
  <c r="AE34" i="2"/>
  <c r="AD34" i="2"/>
  <c r="AF33" i="2"/>
  <c r="AE33" i="2"/>
  <c r="AD33" i="2"/>
  <c r="AF32" i="2"/>
  <c r="AE32" i="2"/>
  <c r="AD32" i="2"/>
  <c r="AF31" i="2"/>
  <c r="AE31" i="2"/>
  <c r="AD31" i="2"/>
  <c r="AF30" i="2"/>
  <c r="AE30" i="2"/>
  <c r="AD30" i="2"/>
  <c r="AF29" i="2"/>
  <c r="AE29" i="2"/>
  <c r="AD29" i="2"/>
  <c r="AF28" i="2"/>
  <c r="AE28" i="2"/>
  <c r="AD28" i="2"/>
  <c r="AF27" i="2"/>
  <c r="AE27" i="2"/>
  <c r="AD27" i="2"/>
  <c r="AF26" i="2"/>
  <c r="AE26" i="2"/>
  <c r="AD26" i="2"/>
  <c r="AF25" i="2"/>
  <c r="AE25" i="2"/>
  <c r="AD25" i="2"/>
  <c r="AF24" i="2"/>
  <c r="AE24" i="2"/>
  <c r="AD24" i="2"/>
  <c r="AF23" i="2"/>
  <c r="AE23" i="2"/>
  <c r="AD23" i="2"/>
  <c r="AF22" i="2"/>
  <c r="AE22" i="2"/>
  <c r="AD22" i="2"/>
  <c r="AF21" i="2"/>
  <c r="AE21" i="2"/>
  <c r="AD21" i="2"/>
  <c r="AF20" i="2"/>
  <c r="AE20" i="2"/>
  <c r="AD20" i="2"/>
  <c r="AF19" i="2"/>
  <c r="AE19" i="2"/>
  <c r="AD19" i="2"/>
  <c r="AF18" i="2"/>
  <c r="AE18" i="2"/>
  <c r="AD18" i="2"/>
  <c r="AF17" i="2"/>
  <c r="AE17" i="2"/>
  <c r="AD17" i="2"/>
  <c r="AF16" i="2"/>
  <c r="AE16" i="2"/>
  <c r="AD16" i="2"/>
  <c r="AF15" i="2"/>
  <c r="AE15" i="2"/>
  <c r="AD15" i="2"/>
  <c r="AF14" i="2"/>
  <c r="AE14" i="2"/>
  <c r="AD14" i="2"/>
  <c r="AF13" i="2"/>
  <c r="AE13" i="2"/>
  <c r="AD13" i="2"/>
  <c r="AF12" i="2"/>
  <c r="AE12" i="2"/>
  <c r="AD12" i="2"/>
  <c r="AF11" i="2"/>
  <c r="AE11" i="2"/>
  <c r="AD11" i="2"/>
  <c r="AF10" i="2"/>
  <c r="AE10" i="2"/>
  <c r="AD10" i="2"/>
  <c r="AN7" i="2"/>
  <c r="AN30" i="2" s="1"/>
  <c r="AA30" i="2" s="1"/>
  <c r="AM7" i="2"/>
  <c r="AL7" i="2"/>
  <c r="AL22" i="2" s="1"/>
  <c r="W22" i="2" s="1"/>
  <c r="AK7" i="2"/>
  <c r="AK35" i="2" s="1"/>
  <c r="U35" i="2" s="1"/>
  <c r="AJ7" i="2"/>
  <c r="AJ23" i="2" s="1"/>
  <c r="S23" i="2" s="1"/>
  <c r="AI7" i="2"/>
  <c r="AH7" i="2"/>
  <c r="AH31" i="2" s="1"/>
  <c r="O31" i="2" s="1"/>
  <c r="AG7" i="2"/>
  <c r="AG27" i="2" s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1" i="1"/>
  <c r="AE21" i="1"/>
  <c r="AF21" i="1"/>
  <c r="AD22" i="1"/>
  <c r="AE22" i="1"/>
  <c r="AF22" i="1"/>
  <c r="AD23" i="1"/>
  <c r="AE23" i="1"/>
  <c r="AF23" i="1"/>
  <c r="AD24" i="1"/>
  <c r="AE24" i="1"/>
  <c r="AF24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D42" i="1"/>
  <c r="AE42" i="1"/>
  <c r="AF42" i="1"/>
  <c r="N17" i="5" l="1"/>
  <c r="AH11" i="4"/>
  <c r="O11" i="4" s="1"/>
  <c r="AM12" i="3"/>
  <c r="Y12" i="3" s="1"/>
  <c r="AN17" i="2"/>
  <c r="AA17" i="2" s="1"/>
  <c r="AJ21" i="2"/>
  <c r="S21" i="2" s="1"/>
  <c r="AN11" i="2"/>
  <c r="AA11" i="2" s="1"/>
  <c r="AN15" i="2"/>
  <c r="AA15" i="2" s="1"/>
  <c r="AM18" i="3"/>
  <c r="Y18" i="3" s="1"/>
  <c r="AL10" i="5"/>
  <c r="X10" i="5" s="1"/>
  <c r="AK16" i="2"/>
  <c r="U16" i="2" s="1"/>
  <c r="AK19" i="2"/>
  <c r="U19" i="2" s="1"/>
  <c r="AJ13" i="3"/>
  <c r="S13" i="3" s="1"/>
  <c r="AN17" i="3"/>
  <c r="AA17" i="3" s="1"/>
  <c r="AI13" i="4"/>
  <c r="Q13" i="4" s="1"/>
  <c r="AJ13" i="5"/>
  <c r="T13" i="5" s="1"/>
  <c r="AJ17" i="5"/>
  <c r="T17" i="5" s="1"/>
  <c r="AJ22" i="5"/>
  <c r="T22" i="5" s="1"/>
  <c r="AJ30" i="5"/>
  <c r="T30" i="5" s="1"/>
  <c r="AN13" i="2"/>
  <c r="AA13" i="2" s="1"/>
  <c r="AN19" i="2"/>
  <c r="AA19" i="2" s="1"/>
  <c r="AN21" i="2"/>
  <c r="AA21" i="2" s="1"/>
  <c r="AH22" i="2"/>
  <c r="O22" i="2" s="1"/>
  <c r="AL33" i="2"/>
  <c r="W33" i="2" s="1"/>
  <c r="AM13" i="3"/>
  <c r="Y13" i="3" s="1"/>
  <c r="AN19" i="3"/>
  <c r="AA19" i="3" s="1"/>
  <c r="AM20" i="3"/>
  <c r="Y20" i="3" s="1"/>
  <c r="AN23" i="3"/>
  <c r="AA23" i="3" s="1"/>
  <c r="AI24" i="3"/>
  <c r="Q24" i="3" s="1"/>
  <c r="AJ25" i="3"/>
  <c r="S25" i="3" s="1"/>
  <c r="AM32" i="3"/>
  <c r="Y32" i="3" s="1"/>
  <c r="AM13" i="4"/>
  <c r="Y13" i="4" s="1"/>
  <c r="AM14" i="4"/>
  <c r="Y14" i="4" s="1"/>
  <c r="AH15" i="4"/>
  <c r="O15" i="4" s="1"/>
  <c r="AH21" i="4"/>
  <c r="O21" i="4" s="1"/>
  <c r="AL24" i="4"/>
  <c r="W24" i="4" s="1"/>
  <c r="AF11" i="5"/>
  <c r="L11" i="5" s="1"/>
  <c r="AK13" i="5"/>
  <c r="V13" i="5" s="1"/>
  <c r="AH14" i="5"/>
  <c r="P14" i="5" s="1"/>
  <c r="AF15" i="5"/>
  <c r="L15" i="5" s="1"/>
  <c r="AJ18" i="5"/>
  <c r="T18" i="5" s="1"/>
  <c r="AL24" i="5"/>
  <c r="X24" i="5" s="1"/>
  <c r="AJ25" i="5"/>
  <c r="T25" i="5" s="1"/>
  <c r="AG26" i="5"/>
  <c r="AJ35" i="5"/>
  <c r="T35" i="5" s="1"/>
  <c r="AF18" i="5"/>
  <c r="L18" i="5" s="1"/>
  <c r="AF24" i="5"/>
  <c r="L24" i="5" s="1"/>
  <c r="AJ29" i="5"/>
  <c r="T29" i="5" s="1"/>
  <c r="AN23" i="2"/>
  <c r="AA23" i="2" s="1"/>
  <c r="AN25" i="2"/>
  <c r="AA25" i="2" s="1"/>
  <c r="AL26" i="2"/>
  <c r="W26" i="2" s="1"/>
  <c r="AK27" i="2"/>
  <c r="U27" i="2" s="1"/>
  <c r="AN13" i="3"/>
  <c r="AA13" i="3" s="1"/>
  <c r="AH14" i="3"/>
  <c r="O14" i="3" s="1"/>
  <c r="AN15" i="3"/>
  <c r="AA15" i="3" s="1"/>
  <c r="AI16" i="3"/>
  <c r="Q16" i="3" s="1"/>
  <c r="AM21" i="3"/>
  <c r="Y21" i="3" s="1"/>
  <c r="AN25" i="3"/>
  <c r="AA25" i="3" s="1"/>
  <c r="AM26" i="3"/>
  <c r="Y26" i="3" s="1"/>
  <c r="AM36" i="3"/>
  <c r="Y36" i="3" s="1"/>
  <c r="AL15" i="4"/>
  <c r="W15" i="4" s="1"/>
  <c r="AL17" i="4"/>
  <c r="W17" i="4" s="1"/>
  <c r="AL19" i="4"/>
  <c r="W19" i="4" s="1"/>
  <c r="AI21" i="4"/>
  <c r="Q21" i="4" s="1"/>
  <c r="AH22" i="4"/>
  <c r="O22" i="4" s="1"/>
  <c r="AH25" i="4"/>
  <c r="O25" i="4" s="1"/>
  <c r="AH26" i="4"/>
  <c r="O26" i="4" s="1"/>
  <c r="AG10" i="5"/>
  <c r="AJ11" i="5"/>
  <c r="T11" i="5" s="1"/>
  <c r="AG15" i="5"/>
  <c r="AK18" i="5"/>
  <c r="V18" i="5" s="1"/>
  <c r="AJ19" i="5"/>
  <c r="T19" i="5" s="1"/>
  <c r="AJ20" i="5"/>
  <c r="T20" i="5" s="1"/>
  <c r="AJ26" i="5"/>
  <c r="T26" i="5" s="1"/>
  <c r="AJ33" i="5"/>
  <c r="T33" i="5" s="1"/>
  <c r="AJ39" i="5"/>
  <c r="T39" i="5" s="1"/>
  <c r="AK13" i="2"/>
  <c r="U13" i="2" s="1"/>
  <c r="AI12" i="4"/>
  <c r="Q12" i="4" s="1"/>
  <c r="AF23" i="5"/>
  <c r="AH10" i="2"/>
  <c r="AN27" i="2"/>
  <c r="AA27" i="2" s="1"/>
  <c r="AN28" i="2"/>
  <c r="AA28" i="2" s="1"/>
  <c r="AK29" i="2"/>
  <c r="U29" i="2" s="1"/>
  <c r="AI12" i="3"/>
  <c r="Q12" i="3" s="1"/>
  <c r="AM16" i="3"/>
  <c r="Y16" i="3" s="1"/>
  <c r="AM15" i="4"/>
  <c r="Y15" i="4" s="1"/>
  <c r="AM30" i="4"/>
  <c r="Y30" i="4" s="1"/>
  <c r="AK10" i="5"/>
  <c r="V10" i="5" s="1"/>
  <c r="AK11" i="5"/>
  <c r="V11" i="5" s="1"/>
  <c r="AF13" i="5"/>
  <c r="L13" i="5" s="1"/>
  <c r="AJ15" i="5"/>
  <c r="T15" i="5" s="1"/>
  <c r="AF17" i="5"/>
  <c r="L17" i="5" s="1"/>
  <c r="AF19" i="5"/>
  <c r="L19" i="5" s="1"/>
  <c r="AF27" i="5"/>
  <c r="L27" i="5" s="1"/>
  <c r="AF20" i="5"/>
  <c r="L20" i="5" s="1"/>
  <c r="AF25" i="5"/>
  <c r="L25" i="5" s="1"/>
  <c r="AL11" i="4"/>
  <c r="W11" i="4" s="1"/>
  <c r="AL22" i="4"/>
  <c r="W22" i="4" s="1"/>
  <c r="AL13" i="4"/>
  <c r="W13" i="4" s="1"/>
  <c r="AK29" i="4"/>
  <c r="U29" i="4" s="1"/>
  <c r="AI17" i="4"/>
  <c r="Q17" i="4" s="1"/>
  <c r="AI11" i="4"/>
  <c r="Q11" i="4" s="1"/>
  <c r="AI14" i="4"/>
  <c r="Q14" i="4" s="1"/>
  <c r="AI19" i="4"/>
  <c r="Q19" i="4" s="1"/>
  <c r="AH19" i="4"/>
  <c r="O19" i="4" s="1"/>
  <c r="AH13" i="4"/>
  <c r="O13" i="4" s="1"/>
  <c r="AH17" i="4"/>
  <c r="O17" i="4" s="1"/>
  <c r="AH23" i="4"/>
  <c r="O23" i="4" s="1"/>
  <c r="AJ11" i="3"/>
  <c r="S11" i="3" s="1"/>
  <c r="AJ19" i="3"/>
  <c r="S19" i="3" s="1"/>
  <c r="AJ17" i="3"/>
  <c r="S17" i="3" s="1"/>
  <c r="AJ15" i="3"/>
  <c r="S15" i="3" s="1"/>
  <c r="AJ21" i="3"/>
  <c r="S21" i="3" s="1"/>
  <c r="AJ23" i="3"/>
  <c r="S23" i="3" s="1"/>
  <c r="AI10" i="3"/>
  <c r="Q10" i="3" s="1"/>
  <c r="AI11" i="3"/>
  <c r="Q11" i="3" s="1"/>
  <c r="AI13" i="3"/>
  <c r="Q13" i="3" s="1"/>
  <c r="AH12" i="3"/>
  <c r="O12" i="3" s="1"/>
  <c r="AL12" i="2"/>
  <c r="W12" i="2" s="1"/>
  <c r="AK39" i="2"/>
  <c r="U39" i="2" s="1"/>
  <c r="AK11" i="2"/>
  <c r="U11" i="2" s="1"/>
  <c r="AK23" i="2"/>
  <c r="U23" i="2" s="1"/>
  <c r="AJ13" i="2"/>
  <c r="S13" i="2" s="1"/>
  <c r="AJ11" i="2"/>
  <c r="S11" i="2" s="1"/>
  <c r="AJ27" i="2"/>
  <c r="S27" i="2" s="1"/>
  <c r="AG25" i="2"/>
  <c r="AG10" i="2"/>
  <c r="AF26" i="5"/>
  <c r="AG14" i="4"/>
  <c r="AG38" i="4"/>
  <c r="M38" i="4" s="1"/>
  <c r="AG18" i="2"/>
  <c r="AK12" i="2"/>
  <c r="U12" i="2" s="1"/>
  <c r="AK14" i="2"/>
  <c r="U14" i="2" s="1"/>
  <c r="AK15" i="2"/>
  <c r="U15" i="2" s="1"/>
  <c r="AK21" i="2"/>
  <c r="U21" i="2" s="1"/>
  <c r="AJ19" i="2"/>
  <c r="S19" i="2" s="1"/>
  <c r="AJ25" i="2"/>
  <c r="S25" i="2" s="1"/>
  <c r="AJ28" i="2"/>
  <c r="S28" i="2" s="1"/>
  <c r="AJ32" i="2"/>
  <c r="S32" i="2" s="1"/>
  <c r="AJ34" i="2"/>
  <c r="S34" i="2" s="1"/>
  <c r="AJ15" i="2"/>
  <c r="S15" i="2" s="1"/>
  <c r="AJ17" i="2"/>
  <c r="S17" i="2" s="1"/>
  <c r="AH29" i="2"/>
  <c r="O29" i="2" s="1"/>
  <c r="AH18" i="2"/>
  <c r="O18" i="2" s="1"/>
  <c r="AG23" i="2"/>
  <c r="AG31" i="2"/>
  <c r="M31" i="2" s="1"/>
  <c r="AG12" i="2"/>
  <c r="AG17" i="2"/>
  <c r="AG13" i="2"/>
  <c r="AG14" i="2"/>
  <c r="AG33" i="2"/>
  <c r="M33" i="2" s="1"/>
  <c r="AG11" i="2"/>
  <c r="AG19" i="2"/>
  <c r="AM41" i="5"/>
  <c r="Z41" i="5" s="1"/>
  <c r="AM39" i="5"/>
  <c r="Z39" i="5" s="1"/>
  <c r="AM37" i="5"/>
  <c r="Z37" i="5" s="1"/>
  <c r="AM35" i="5"/>
  <c r="Z35" i="5" s="1"/>
  <c r="AM33" i="5"/>
  <c r="Z33" i="5" s="1"/>
  <c r="AM31" i="5"/>
  <c r="Z31" i="5" s="1"/>
  <c r="AM29" i="5"/>
  <c r="Z29" i="5" s="1"/>
  <c r="AM27" i="5"/>
  <c r="Z27" i="5" s="1"/>
  <c r="AM42" i="5"/>
  <c r="Z42" i="5" s="1"/>
  <c r="AM40" i="5"/>
  <c r="Z40" i="5" s="1"/>
  <c r="AM38" i="5"/>
  <c r="Z38" i="5" s="1"/>
  <c r="AM36" i="5"/>
  <c r="Z36" i="5" s="1"/>
  <c r="AM34" i="5"/>
  <c r="Z34" i="5" s="1"/>
  <c r="AM32" i="5"/>
  <c r="Z32" i="5" s="1"/>
  <c r="AM30" i="5"/>
  <c r="Z30" i="5" s="1"/>
  <c r="AM28" i="5"/>
  <c r="Z28" i="5" s="1"/>
  <c r="AM26" i="5"/>
  <c r="Z26" i="5" s="1"/>
  <c r="AM24" i="5"/>
  <c r="Z24" i="5" s="1"/>
  <c r="AM22" i="5"/>
  <c r="Z22" i="5" s="1"/>
  <c r="AM20" i="5"/>
  <c r="Z20" i="5" s="1"/>
  <c r="AM18" i="5"/>
  <c r="Z18" i="5" s="1"/>
  <c r="AM21" i="5"/>
  <c r="Z21" i="5" s="1"/>
  <c r="AM17" i="5"/>
  <c r="Z17" i="5" s="1"/>
  <c r="AM15" i="5"/>
  <c r="Z15" i="5" s="1"/>
  <c r="AM13" i="5"/>
  <c r="Z13" i="5" s="1"/>
  <c r="AM19" i="5"/>
  <c r="Z19" i="5" s="1"/>
  <c r="AM16" i="5"/>
  <c r="Z16" i="5" s="1"/>
  <c r="AM23" i="5"/>
  <c r="Z23" i="5" s="1"/>
  <c r="AL12" i="5"/>
  <c r="X12" i="5" s="1"/>
  <c r="AI14" i="5"/>
  <c r="R14" i="5" s="1"/>
  <c r="AH16" i="5"/>
  <c r="P16" i="5" s="1"/>
  <c r="AL18" i="5"/>
  <c r="X18" i="5" s="1"/>
  <c r="AL19" i="5"/>
  <c r="X19" i="5" s="1"/>
  <c r="AL25" i="5"/>
  <c r="X25" i="5" s="1"/>
  <c r="N26" i="5"/>
  <c r="AL30" i="5"/>
  <c r="X30" i="5" s="1"/>
  <c r="AL36" i="5"/>
  <c r="X36" i="5" s="1"/>
  <c r="AG42" i="5"/>
  <c r="AG40" i="5"/>
  <c r="AG38" i="5"/>
  <c r="AG36" i="5"/>
  <c r="AG34" i="5"/>
  <c r="AG32" i="5"/>
  <c r="AG30" i="5"/>
  <c r="AG28" i="5"/>
  <c r="AG41" i="5"/>
  <c r="AG39" i="5"/>
  <c r="AG37" i="5"/>
  <c r="AG35" i="5"/>
  <c r="AG33" i="5"/>
  <c r="AG31" i="5"/>
  <c r="AG29" i="5"/>
  <c r="AG27" i="5"/>
  <c r="AG25" i="5"/>
  <c r="AG23" i="5"/>
  <c r="G23" i="5" s="1"/>
  <c r="AG21" i="5"/>
  <c r="AG19" i="5"/>
  <c r="AG22" i="5"/>
  <c r="AG16" i="5"/>
  <c r="AG14" i="5"/>
  <c r="AG12" i="5"/>
  <c r="AG20" i="5"/>
  <c r="G20" i="5" s="1"/>
  <c r="AK42" i="5"/>
  <c r="V42" i="5" s="1"/>
  <c r="AK40" i="5"/>
  <c r="V40" i="5" s="1"/>
  <c r="AK38" i="5"/>
  <c r="V38" i="5" s="1"/>
  <c r="AK36" i="5"/>
  <c r="V36" i="5" s="1"/>
  <c r="AK34" i="5"/>
  <c r="V34" i="5" s="1"/>
  <c r="AK32" i="5"/>
  <c r="V32" i="5" s="1"/>
  <c r="AK30" i="5"/>
  <c r="V30" i="5" s="1"/>
  <c r="AK28" i="5"/>
  <c r="V28" i="5" s="1"/>
  <c r="AK41" i="5"/>
  <c r="V41" i="5" s="1"/>
  <c r="AK39" i="5"/>
  <c r="V39" i="5" s="1"/>
  <c r="AK37" i="5"/>
  <c r="V37" i="5" s="1"/>
  <c r="AK35" i="5"/>
  <c r="V35" i="5" s="1"/>
  <c r="AK33" i="5"/>
  <c r="V33" i="5" s="1"/>
  <c r="AK31" i="5"/>
  <c r="V31" i="5" s="1"/>
  <c r="AK29" i="5"/>
  <c r="V29" i="5" s="1"/>
  <c r="AK27" i="5"/>
  <c r="V27" i="5" s="1"/>
  <c r="AK25" i="5"/>
  <c r="V25" i="5" s="1"/>
  <c r="AK23" i="5"/>
  <c r="V23" i="5" s="1"/>
  <c r="AK21" i="5"/>
  <c r="V21" i="5" s="1"/>
  <c r="AK19" i="5"/>
  <c r="V19" i="5" s="1"/>
  <c r="AK24" i="5"/>
  <c r="V24" i="5" s="1"/>
  <c r="AK16" i="5"/>
  <c r="V16" i="5" s="1"/>
  <c r="AK14" i="5"/>
  <c r="V14" i="5" s="1"/>
  <c r="AK12" i="5"/>
  <c r="V12" i="5" s="1"/>
  <c r="AK22" i="5"/>
  <c r="V22" i="5" s="1"/>
  <c r="AH10" i="5"/>
  <c r="P10" i="5" s="1"/>
  <c r="AM10" i="5"/>
  <c r="Z10" i="5" s="1"/>
  <c r="AG11" i="5"/>
  <c r="AM11" i="5"/>
  <c r="Z11" i="5" s="1"/>
  <c r="AM12" i="5"/>
  <c r="Z12" i="5" s="1"/>
  <c r="AG13" i="5"/>
  <c r="AK17" i="5"/>
  <c r="V17" i="5" s="1"/>
  <c r="AG18" i="5"/>
  <c r="AH22" i="5"/>
  <c r="P22" i="5" s="1"/>
  <c r="AG24" i="5"/>
  <c r="AM25" i="5"/>
  <c r="Z25" i="5" s="1"/>
  <c r="AK26" i="5"/>
  <c r="V26" i="5" s="1"/>
  <c r="AI41" i="5"/>
  <c r="R41" i="5" s="1"/>
  <c r="AI39" i="5"/>
  <c r="R39" i="5" s="1"/>
  <c r="AI37" i="5"/>
  <c r="R37" i="5" s="1"/>
  <c r="AI35" i="5"/>
  <c r="R35" i="5" s="1"/>
  <c r="AI33" i="5"/>
  <c r="R33" i="5" s="1"/>
  <c r="AI31" i="5"/>
  <c r="R31" i="5" s="1"/>
  <c r="AI29" i="5"/>
  <c r="R29" i="5" s="1"/>
  <c r="AI27" i="5"/>
  <c r="R27" i="5" s="1"/>
  <c r="AI42" i="5"/>
  <c r="R42" i="5" s="1"/>
  <c r="AI40" i="5"/>
  <c r="R40" i="5" s="1"/>
  <c r="AI38" i="5"/>
  <c r="R38" i="5" s="1"/>
  <c r="AI36" i="5"/>
  <c r="R36" i="5" s="1"/>
  <c r="AI34" i="5"/>
  <c r="R34" i="5" s="1"/>
  <c r="AI32" i="5"/>
  <c r="R32" i="5" s="1"/>
  <c r="AI30" i="5"/>
  <c r="R30" i="5" s="1"/>
  <c r="AI28" i="5"/>
  <c r="R28" i="5" s="1"/>
  <c r="AI26" i="5"/>
  <c r="R26" i="5" s="1"/>
  <c r="AI24" i="5"/>
  <c r="R24" i="5" s="1"/>
  <c r="AI22" i="5"/>
  <c r="R22" i="5" s="1"/>
  <c r="AI20" i="5"/>
  <c r="R20" i="5" s="1"/>
  <c r="AI18" i="5"/>
  <c r="R18" i="5" s="1"/>
  <c r="AI19" i="5"/>
  <c r="R19" i="5" s="1"/>
  <c r="AI17" i="5"/>
  <c r="R17" i="5" s="1"/>
  <c r="AI15" i="5"/>
  <c r="R15" i="5" s="1"/>
  <c r="AI13" i="5"/>
  <c r="R13" i="5" s="1"/>
  <c r="AI25" i="5"/>
  <c r="R25" i="5" s="1"/>
  <c r="AI12" i="5"/>
  <c r="R12" i="5" s="1"/>
  <c r="AH41" i="5"/>
  <c r="P41" i="5" s="1"/>
  <c r="AH39" i="5"/>
  <c r="P39" i="5" s="1"/>
  <c r="AH37" i="5"/>
  <c r="P37" i="5" s="1"/>
  <c r="AH35" i="5"/>
  <c r="P35" i="5" s="1"/>
  <c r="AH30" i="5"/>
  <c r="P30" i="5" s="1"/>
  <c r="AH42" i="5"/>
  <c r="P42" i="5" s="1"/>
  <c r="AH38" i="5"/>
  <c r="P38" i="5" s="1"/>
  <c r="AH34" i="5"/>
  <c r="P34" i="5" s="1"/>
  <c r="AH31" i="5"/>
  <c r="P31" i="5" s="1"/>
  <c r="AH27" i="5"/>
  <c r="P27" i="5" s="1"/>
  <c r="AH40" i="5"/>
  <c r="P40" i="5" s="1"/>
  <c r="AH36" i="5"/>
  <c r="P36" i="5" s="1"/>
  <c r="AH33" i="5"/>
  <c r="P33" i="5" s="1"/>
  <c r="AH32" i="5"/>
  <c r="P32" i="5" s="1"/>
  <c r="AH29" i="5"/>
  <c r="P29" i="5" s="1"/>
  <c r="AH28" i="5"/>
  <c r="P28" i="5" s="1"/>
  <c r="AH21" i="5"/>
  <c r="P21" i="5" s="1"/>
  <c r="AH20" i="5"/>
  <c r="P20" i="5" s="1"/>
  <c r="AH26" i="5"/>
  <c r="P26" i="5" s="1"/>
  <c r="AH19" i="5"/>
  <c r="P19" i="5" s="1"/>
  <c r="AH18" i="5"/>
  <c r="P18" i="5" s="1"/>
  <c r="AH17" i="5"/>
  <c r="P17" i="5" s="1"/>
  <c r="AH15" i="5"/>
  <c r="AH13" i="5"/>
  <c r="P13" i="5" s="1"/>
  <c r="AH11" i="5"/>
  <c r="P11" i="5" s="1"/>
  <c r="AL41" i="5"/>
  <c r="X41" i="5" s="1"/>
  <c r="AL39" i="5"/>
  <c r="X39" i="5" s="1"/>
  <c r="AL37" i="5"/>
  <c r="X37" i="5" s="1"/>
  <c r="AL35" i="5"/>
  <c r="X35" i="5" s="1"/>
  <c r="AL42" i="5"/>
  <c r="X42" i="5" s="1"/>
  <c r="AL38" i="5"/>
  <c r="X38" i="5" s="1"/>
  <c r="AL34" i="5"/>
  <c r="X34" i="5" s="1"/>
  <c r="AL32" i="5"/>
  <c r="X32" i="5" s="1"/>
  <c r="AL28" i="5"/>
  <c r="X28" i="5" s="1"/>
  <c r="AL33" i="5"/>
  <c r="X33" i="5" s="1"/>
  <c r="AL29" i="5"/>
  <c r="X29" i="5" s="1"/>
  <c r="AL23" i="5"/>
  <c r="X23" i="5" s="1"/>
  <c r="AL22" i="5"/>
  <c r="X22" i="5" s="1"/>
  <c r="AL31" i="5"/>
  <c r="X31" i="5" s="1"/>
  <c r="AL27" i="5"/>
  <c r="X27" i="5" s="1"/>
  <c r="AL21" i="5"/>
  <c r="X21" i="5" s="1"/>
  <c r="AL20" i="5"/>
  <c r="X20" i="5" s="1"/>
  <c r="AL17" i="5"/>
  <c r="X17" i="5" s="1"/>
  <c r="AL15" i="5"/>
  <c r="X15" i="5" s="1"/>
  <c r="AL13" i="5"/>
  <c r="X13" i="5" s="1"/>
  <c r="AL11" i="5"/>
  <c r="X11" i="5" s="1"/>
  <c r="AI10" i="5"/>
  <c r="R10" i="5" s="1"/>
  <c r="AI11" i="5"/>
  <c r="R11" i="5" s="1"/>
  <c r="AH12" i="5"/>
  <c r="P12" i="5" s="1"/>
  <c r="AM14" i="5"/>
  <c r="Z14" i="5" s="1"/>
  <c r="AL16" i="5"/>
  <c r="X16" i="5" s="1"/>
  <c r="AN19" i="5"/>
  <c r="AI21" i="5"/>
  <c r="R21" i="5" s="1"/>
  <c r="AI23" i="5"/>
  <c r="R23" i="5" s="1"/>
  <c r="AH24" i="5"/>
  <c r="P24" i="5" s="1"/>
  <c r="AH25" i="5"/>
  <c r="P25" i="5" s="1"/>
  <c r="L26" i="5"/>
  <c r="AL26" i="5"/>
  <c r="X26" i="5" s="1"/>
  <c r="AL40" i="5"/>
  <c r="X40" i="5" s="1"/>
  <c r="AF42" i="5"/>
  <c r="AF40" i="5"/>
  <c r="AF38" i="5"/>
  <c r="AF36" i="5"/>
  <c r="AF34" i="5"/>
  <c r="AF39" i="5"/>
  <c r="AF35" i="5"/>
  <c r="AF33" i="5"/>
  <c r="AF29" i="5"/>
  <c r="AF30" i="5"/>
  <c r="AJ42" i="5"/>
  <c r="T42" i="5" s="1"/>
  <c r="AJ40" i="5"/>
  <c r="T40" i="5" s="1"/>
  <c r="AJ38" i="5"/>
  <c r="T38" i="5" s="1"/>
  <c r="AJ36" i="5"/>
  <c r="T36" i="5" s="1"/>
  <c r="AJ34" i="5"/>
  <c r="T34" i="5" s="1"/>
  <c r="AJ31" i="5"/>
  <c r="T31" i="5" s="1"/>
  <c r="AJ27" i="5"/>
  <c r="T27" i="5" s="1"/>
  <c r="AJ41" i="5"/>
  <c r="T41" i="5" s="1"/>
  <c r="AJ37" i="5"/>
  <c r="T37" i="5" s="1"/>
  <c r="AJ32" i="5"/>
  <c r="T32" i="5" s="1"/>
  <c r="AJ28" i="5"/>
  <c r="T28" i="5" s="1"/>
  <c r="AF10" i="5"/>
  <c r="AJ10" i="5"/>
  <c r="T10" i="5" s="1"/>
  <c r="AF12" i="5"/>
  <c r="AJ12" i="5"/>
  <c r="T12" i="5" s="1"/>
  <c r="AF14" i="5"/>
  <c r="AJ14" i="5"/>
  <c r="T14" i="5" s="1"/>
  <c r="AF16" i="5"/>
  <c r="AJ16" i="5"/>
  <c r="T16" i="5" s="1"/>
  <c r="AF21" i="5"/>
  <c r="AF22" i="5"/>
  <c r="AJ23" i="5"/>
  <c r="T23" i="5" s="1"/>
  <c r="AJ24" i="5"/>
  <c r="T24" i="5" s="1"/>
  <c r="AF28" i="5"/>
  <c r="AF32" i="5"/>
  <c r="L32" i="5" s="1"/>
  <c r="AF37" i="5"/>
  <c r="AF41" i="5"/>
  <c r="L23" i="5"/>
  <c r="AJ41" i="4"/>
  <c r="S41" i="4" s="1"/>
  <c r="AJ39" i="4"/>
  <c r="S39" i="4" s="1"/>
  <c r="AJ37" i="4"/>
  <c r="S37" i="4" s="1"/>
  <c r="AJ35" i="4"/>
  <c r="S35" i="4" s="1"/>
  <c r="AJ33" i="4"/>
  <c r="S33" i="4" s="1"/>
  <c r="AJ31" i="4"/>
  <c r="S31" i="4" s="1"/>
  <c r="AJ29" i="4"/>
  <c r="S29" i="4" s="1"/>
  <c r="AJ42" i="4"/>
  <c r="S42" i="4" s="1"/>
  <c r="AJ40" i="4"/>
  <c r="S40" i="4" s="1"/>
  <c r="AJ38" i="4"/>
  <c r="S38" i="4" s="1"/>
  <c r="AJ36" i="4"/>
  <c r="S36" i="4" s="1"/>
  <c r="AJ34" i="4"/>
  <c r="S34" i="4" s="1"/>
  <c r="AJ32" i="4"/>
  <c r="S32" i="4" s="1"/>
  <c r="AJ30" i="4"/>
  <c r="S30" i="4" s="1"/>
  <c r="AJ28" i="4"/>
  <c r="S28" i="4" s="1"/>
  <c r="AJ19" i="4"/>
  <c r="S19" i="4" s="1"/>
  <c r="AJ17" i="4"/>
  <c r="S17" i="4" s="1"/>
  <c r="AJ15" i="4"/>
  <c r="S15" i="4" s="1"/>
  <c r="AJ13" i="4"/>
  <c r="S13" i="4" s="1"/>
  <c r="AJ11" i="4"/>
  <c r="S11" i="4" s="1"/>
  <c r="AN12" i="4"/>
  <c r="AA12" i="4" s="1"/>
  <c r="AN16" i="4"/>
  <c r="AA16" i="4" s="1"/>
  <c r="AN24" i="4"/>
  <c r="AA24" i="4" s="1"/>
  <c r="AJ25" i="4"/>
  <c r="S25" i="4" s="1"/>
  <c r="M34" i="4"/>
  <c r="AG42" i="4"/>
  <c r="AG39" i="4"/>
  <c r="AG35" i="4"/>
  <c r="AG31" i="4"/>
  <c r="AG40" i="4"/>
  <c r="AG36" i="4"/>
  <c r="AG32" i="4"/>
  <c r="AG28" i="4"/>
  <c r="AG27" i="4"/>
  <c r="AG25" i="4"/>
  <c r="AG23" i="4"/>
  <c r="AG21" i="4"/>
  <c r="AG30" i="4"/>
  <c r="AG29" i="4"/>
  <c r="AG26" i="4"/>
  <c r="AG24" i="4"/>
  <c r="AG22" i="4"/>
  <c r="AG19" i="4"/>
  <c r="AG17" i="4"/>
  <c r="AG15" i="4"/>
  <c r="G15" i="4" s="1"/>
  <c r="AG41" i="4"/>
  <c r="AK42" i="4"/>
  <c r="U42" i="4" s="1"/>
  <c r="AK37" i="4"/>
  <c r="U37" i="4" s="1"/>
  <c r="AK33" i="4"/>
  <c r="U33" i="4" s="1"/>
  <c r="AK41" i="4"/>
  <c r="U41" i="4" s="1"/>
  <c r="AK38" i="4"/>
  <c r="U38" i="4" s="1"/>
  <c r="AK34" i="4"/>
  <c r="U34" i="4" s="1"/>
  <c r="AK30" i="4"/>
  <c r="U30" i="4" s="1"/>
  <c r="AK25" i="4"/>
  <c r="U25" i="4" s="1"/>
  <c r="AK23" i="4"/>
  <c r="U23" i="4" s="1"/>
  <c r="AK21" i="4"/>
  <c r="U21" i="4" s="1"/>
  <c r="AK40" i="4"/>
  <c r="U40" i="4" s="1"/>
  <c r="AK39" i="4"/>
  <c r="U39" i="4" s="1"/>
  <c r="AK36" i="4"/>
  <c r="U36" i="4" s="1"/>
  <c r="AK35" i="4"/>
  <c r="U35" i="4" s="1"/>
  <c r="AK32" i="4"/>
  <c r="U32" i="4" s="1"/>
  <c r="AK31" i="4"/>
  <c r="U31" i="4" s="1"/>
  <c r="AK19" i="4"/>
  <c r="U19" i="4" s="1"/>
  <c r="AK17" i="4"/>
  <c r="U17" i="4" s="1"/>
  <c r="AK15" i="4"/>
  <c r="U15" i="4" s="1"/>
  <c r="AK26" i="4"/>
  <c r="U26" i="4" s="1"/>
  <c r="AK24" i="4"/>
  <c r="U24" i="4" s="1"/>
  <c r="AK22" i="4"/>
  <c r="U22" i="4" s="1"/>
  <c r="AK10" i="4"/>
  <c r="U10" i="4" s="1"/>
  <c r="AK11" i="4"/>
  <c r="U11" i="4" s="1"/>
  <c r="AJ12" i="4"/>
  <c r="S12" i="4" s="1"/>
  <c r="AN14" i="4"/>
  <c r="AA14" i="4" s="1"/>
  <c r="AG16" i="4"/>
  <c r="AN18" i="4"/>
  <c r="AA18" i="4" s="1"/>
  <c r="AK20" i="4"/>
  <c r="U20" i="4" s="1"/>
  <c r="AJ22" i="4"/>
  <c r="S22" i="4" s="1"/>
  <c r="AN25" i="4"/>
  <c r="AA25" i="4" s="1"/>
  <c r="AN26" i="4"/>
  <c r="AA26" i="4" s="1"/>
  <c r="AK28" i="4"/>
  <c r="U28" i="4" s="1"/>
  <c r="AM29" i="4"/>
  <c r="Y29" i="4" s="1"/>
  <c r="AG33" i="4"/>
  <c r="AG37" i="4"/>
  <c r="AG10" i="4"/>
  <c r="G10" i="4" s="1"/>
  <c r="AM10" i="4"/>
  <c r="Y10" i="4" s="1"/>
  <c r="AG11" i="4"/>
  <c r="G11" i="4" s="1"/>
  <c r="AK12" i="4"/>
  <c r="U12" i="4" s="1"/>
  <c r="AK13" i="4"/>
  <c r="U13" i="4" s="1"/>
  <c r="AJ14" i="4"/>
  <c r="S14" i="4" s="1"/>
  <c r="AJ16" i="4"/>
  <c r="S16" i="4" s="1"/>
  <c r="AM17" i="4"/>
  <c r="Y17" i="4" s="1"/>
  <c r="AG18" i="4"/>
  <c r="AJ21" i="4"/>
  <c r="S21" i="4" s="1"/>
  <c r="AJ24" i="4"/>
  <c r="S24" i="4" s="1"/>
  <c r="AJ27" i="4"/>
  <c r="S27" i="4" s="1"/>
  <c r="AM28" i="4"/>
  <c r="Y28" i="4" s="1"/>
  <c r="AM33" i="4"/>
  <c r="Y33" i="4" s="1"/>
  <c r="AN41" i="4"/>
  <c r="AA41" i="4" s="1"/>
  <c r="AN39" i="4"/>
  <c r="AA39" i="4" s="1"/>
  <c r="AN37" i="4"/>
  <c r="AA37" i="4" s="1"/>
  <c r="AN35" i="4"/>
  <c r="AA35" i="4" s="1"/>
  <c r="AN33" i="4"/>
  <c r="AA33" i="4" s="1"/>
  <c r="AN31" i="4"/>
  <c r="AA31" i="4" s="1"/>
  <c r="AN29" i="4"/>
  <c r="AA29" i="4" s="1"/>
  <c r="AN27" i="4"/>
  <c r="AA27" i="4" s="1"/>
  <c r="AN42" i="4"/>
  <c r="AA42" i="4" s="1"/>
  <c r="AN40" i="4"/>
  <c r="AA40" i="4" s="1"/>
  <c r="AN38" i="4"/>
  <c r="AA38" i="4" s="1"/>
  <c r="AN36" i="4"/>
  <c r="AA36" i="4" s="1"/>
  <c r="AN34" i="4"/>
  <c r="AA34" i="4" s="1"/>
  <c r="AN32" i="4"/>
  <c r="AA32" i="4" s="1"/>
  <c r="AN30" i="4"/>
  <c r="AA30" i="4" s="1"/>
  <c r="AN28" i="4"/>
  <c r="AA28" i="4" s="1"/>
  <c r="AN19" i="4"/>
  <c r="AA19" i="4" s="1"/>
  <c r="AN17" i="4"/>
  <c r="AA17" i="4" s="1"/>
  <c r="AN15" i="4"/>
  <c r="AA15" i="4" s="1"/>
  <c r="AN13" i="4"/>
  <c r="AA13" i="4" s="1"/>
  <c r="AN11" i="4"/>
  <c r="AA11" i="4" s="1"/>
  <c r="AJ10" i="4"/>
  <c r="S10" i="4" s="1"/>
  <c r="AJ20" i="4"/>
  <c r="S20" i="4" s="1"/>
  <c r="AN23" i="4"/>
  <c r="AA23" i="4" s="1"/>
  <c r="AI41" i="4"/>
  <c r="Q41" i="4" s="1"/>
  <c r="AI40" i="4"/>
  <c r="Q40" i="4" s="1"/>
  <c r="AI36" i="4"/>
  <c r="Q36" i="4" s="1"/>
  <c r="AI32" i="4"/>
  <c r="Q32" i="4" s="1"/>
  <c r="AI42" i="4"/>
  <c r="Q42" i="4" s="1"/>
  <c r="AI37" i="4"/>
  <c r="Q37" i="4" s="1"/>
  <c r="AI33" i="4"/>
  <c r="Q33" i="4" s="1"/>
  <c r="AI29" i="4"/>
  <c r="Q29" i="4" s="1"/>
  <c r="AI26" i="4"/>
  <c r="Q26" i="4" s="1"/>
  <c r="AI24" i="4"/>
  <c r="Q24" i="4" s="1"/>
  <c r="AI22" i="4"/>
  <c r="Q22" i="4" s="1"/>
  <c r="AI28" i="4"/>
  <c r="Q28" i="4" s="1"/>
  <c r="AI27" i="4"/>
  <c r="Q27" i="4" s="1"/>
  <c r="AI20" i="4"/>
  <c r="Q20" i="4" s="1"/>
  <c r="AI18" i="4"/>
  <c r="Q18" i="4" s="1"/>
  <c r="AI16" i="4"/>
  <c r="Q16" i="4" s="1"/>
  <c r="AI39" i="4"/>
  <c r="Q39" i="4" s="1"/>
  <c r="AI38" i="4"/>
  <c r="Q38" i="4" s="1"/>
  <c r="AI35" i="4"/>
  <c r="Q35" i="4" s="1"/>
  <c r="AI34" i="4"/>
  <c r="Q34" i="4" s="1"/>
  <c r="AI31" i="4"/>
  <c r="Q31" i="4" s="1"/>
  <c r="AM41" i="4"/>
  <c r="Y41" i="4" s="1"/>
  <c r="AM42" i="4"/>
  <c r="Y42" i="4" s="1"/>
  <c r="AM38" i="4"/>
  <c r="Y38" i="4" s="1"/>
  <c r="AM34" i="4"/>
  <c r="Y34" i="4" s="1"/>
  <c r="AM39" i="4"/>
  <c r="Y39" i="4" s="1"/>
  <c r="AM35" i="4"/>
  <c r="Y35" i="4" s="1"/>
  <c r="AM31" i="4"/>
  <c r="Y31" i="4" s="1"/>
  <c r="AM27" i="4"/>
  <c r="Y27" i="4" s="1"/>
  <c r="AM26" i="4"/>
  <c r="Y26" i="4" s="1"/>
  <c r="AM24" i="4"/>
  <c r="Y24" i="4" s="1"/>
  <c r="AM22" i="4"/>
  <c r="Y22" i="4" s="1"/>
  <c r="AM25" i="4"/>
  <c r="Y25" i="4" s="1"/>
  <c r="AM23" i="4"/>
  <c r="Y23" i="4" s="1"/>
  <c r="AM21" i="4"/>
  <c r="Y21" i="4" s="1"/>
  <c r="AM20" i="4"/>
  <c r="Y20" i="4" s="1"/>
  <c r="AM18" i="4"/>
  <c r="Y18" i="4" s="1"/>
  <c r="AM16" i="4"/>
  <c r="Y16" i="4" s="1"/>
  <c r="AI10" i="4"/>
  <c r="Q10" i="4" s="1"/>
  <c r="AN10" i="4"/>
  <c r="AA10" i="4" s="1"/>
  <c r="AM11" i="4"/>
  <c r="Y11" i="4" s="1"/>
  <c r="AG12" i="4"/>
  <c r="AM12" i="4"/>
  <c r="Y12" i="4" s="1"/>
  <c r="AG13" i="4"/>
  <c r="G13" i="4" s="1"/>
  <c r="AK14" i="4"/>
  <c r="U14" i="4" s="1"/>
  <c r="AI15" i="4"/>
  <c r="Q15" i="4" s="1"/>
  <c r="AK16" i="4"/>
  <c r="U16" i="4" s="1"/>
  <c r="AJ18" i="4"/>
  <c r="S18" i="4" s="1"/>
  <c r="AM19" i="4"/>
  <c r="Y19" i="4" s="1"/>
  <c r="AG20" i="4"/>
  <c r="AN21" i="4"/>
  <c r="AA21" i="4" s="1"/>
  <c r="AN22" i="4"/>
  <c r="AA22" i="4" s="1"/>
  <c r="AJ23" i="4"/>
  <c r="S23" i="4" s="1"/>
  <c r="AI25" i="4"/>
  <c r="Q25" i="4" s="1"/>
  <c r="AJ26" i="4"/>
  <c r="S26" i="4" s="1"/>
  <c r="AK27" i="4"/>
  <c r="U27" i="4" s="1"/>
  <c r="AI30" i="4"/>
  <c r="Q30" i="4" s="1"/>
  <c r="AM32" i="4"/>
  <c r="Y32" i="4" s="1"/>
  <c r="AM36" i="4"/>
  <c r="Y36" i="4" s="1"/>
  <c r="AM40" i="4"/>
  <c r="Y40" i="4" s="1"/>
  <c r="AH42" i="4"/>
  <c r="O42" i="4" s="1"/>
  <c r="AH40" i="4"/>
  <c r="O40" i="4" s="1"/>
  <c r="AH38" i="4"/>
  <c r="O38" i="4" s="1"/>
  <c r="AH36" i="4"/>
  <c r="O36" i="4" s="1"/>
  <c r="AH34" i="4"/>
  <c r="O34" i="4" s="1"/>
  <c r="AH32" i="4"/>
  <c r="O32" i="4" s="1"/>
  <c r="AH30" i="4"/>
  <c r="O30" i="4" s="1"/>
  <c r="AH28" i="4"/>
  <c r="O28" i="4" s="1"/>
  <c r="AH41" i="4"/>
  <c r="O41" i="4" s="1"/>
  <c r="AH39" i="4"/>
  <c r="O39" i="4" s="1"/>
  <c r="AH37" i="4"/>
  <c r="O37" i="4" s="1"/>
  <c r="AH35" i="4"/>
  <c r="O35" i="4" s="1"/>
  <c r="AH33" i="4"/>
  <c r="O33" i="4" s="1"/>
  <c r="AH31" i="4"/>
  <c r="O31" i="4" s="1"/>
  <c r="AH29" i="4"/>
  <c r="O29" i="4" s="1"/>
  <c r="AH27" i="4"/>
  <c r="O27" i="4" s="1"/>
  <c r="AL42" i="4"/>
  <c r="W42" i="4" s="1"/>
  <c r="AL40" i="4"/>
  <c r="W40" i="4" s="1"/>
  <c r="AL38" i="4"/>
  <c r="W38" i="4" s="1"/>
  <c r="AL36" i="4"/>
  <c r="W36" i="4" s="1"/>
  <c r="AL34" i="4"/>
  <c r="W34" i="4" s="1"/>
  <c r="AL32" i="4"/>
  <c r="W32" i="4" s="1"/>
  <c r="AL30" i="4"/>
  <c r="W30" i="4" s="1"/>
  <c r="AL28" i="4"/>
  <c r="W28" i="4" s="1"/>
  <c r="AL41" i="4"/>
  <c r="W41" i="4" s="1"/>
  <c r="AL39" i="4"/>
  <c r="W39" i="4" s="1"/>
  <c r="AL37" i="4"/>
  <c r="W37" i="4" s="1"/>
  <c r="AL35" i="4"/>
  <c r="W35" i="4" s="1"/>
  <c r="AL33" i="4"/>
  <c r="W33" i="4" s="1"/>
  <c r="AL31" i="4"/>
  <c r="W31" i="4" s="1"/>
  <c r="AL29" i="4"/>
  <c r="W29" i="4" s="1"/>
  <c r="AL27" i="4"/>
  <c r="W27" i="4" s="1"/>
  <c r="AH10" i="4"/>
  <c r="O10" i="4" s="1"/>
  <c r="AL10" i="4"/>
  <c r="W10" i="4" s="1"/>
  <c r="AH12" i="4"/>
  <c r="O12" i="4" s="1"/>
  <c r="AL12" i="4"/>
  <c r="W12" i="4" s="1"/>
  <c r="AH14" i="4"/>
  <c r="O14" i="4" s="1"/>
  <c r="AL14" i="4"/>
  <c r="W14" i="4" s="1"/>
  <c r="AH16" i="4"/>
  <c r="O16" i="4" s="1"/>
  <c r="AL16" i="4"/>
  <c r="W16" i="4" s="1"/>
  <c r="AH18" i="4"/>
  <c r="O18" i="4" s="1"/>
  <c r="AL18" i="4"/>
  <c r="W18" i="4" s="1"/>
  <c r="AH20" i="4"/>
  <c r="O20" i="4" s="1"/>
  <c r="AL20" i="4"/>
  <c r="W20" i="4" s="1"/>
  <c r="AL21" i="4"/>
  <c r="W21" i="4" s="1"/>
  <c r="AL23" i="4"/>
  <c r="W23" i="4" s="1"/>
  <c r="AL25" i="4"/>
  <c r="W25" i="4" s="1"/>
  <c r="AG42" i="3"/>
  <c r="AG40" i="3"/>
  <c r="AG39" i="3"/>
  <c r="AG35" i="3"/>
  <c r="AG31" i="3"/>
  <c r="AG36" i="3"/>
  <c r="AG32" i="3"/>
  <c r="AG29" i="3"/>
  <c r="AG26" i="3"/>
  <c r="AG25" i="3"/>
  <c r="AG18" i="3"/>
  <c r="G18" i="3" s="1"/>
  <c r="AG16" i="3"/>
  <c r="G16" i="3" s="1"/>
  <c r="AG14" i="3"/>
  <c r="G14" i="3" s="1"/>
  <c r="AG41" i="3"/>
  <c r="AG38" i="3"/>
  <c r="AG34" i="3"/>
  <c r="AG30" i="3"/>
  <c r="AG24" i="3"/>
  <c r="AG23" i="3"/>
  <c r="AG37" i="3"/>
  <c r="AK42" i="3"/>
  <c r="U42" i="3" s="1"/>
  <c r="AK40" i="3"/>
  <c r="U40" i="3" s="1"/>
  <c r="AK37" i="3"/>
  <c r="U37" i="3" s="1"/>
  <c r="AK33" i="3"/>
  <c r="U33" i="3" s="1"/>
  <c r="AK41" i="3"/>
  <c r="U41" i="3" s="1"/>
  <c r="AK38" i="3"/>
  <c r="U38" i="3" s="1"/>
  <c r="AK34" i="3"/>
  <c r="U34" i="3" s="1"/>
  <c r="AK30" i="3"/>
  <c r="U30" i="3" s="1"/>
  <c r="AK20" i="3"/>
  <c r="U20" i="3" s="1"/>
  <c r="AK18" i="3"/>
  <c r="U18" i="3" s="1"/>
  <c r="AK16" i="3"/>
  <c r="U16" i="3" s="1"/>
  <c r="AK14" i="3"/>
  <c r="U14" i="3" s="1"/>
  <c r="AK26" i="3"/>
  <c r="U26" i="3" s="1"/>
  <c r="AK25" i="3"/>
  <c r="U25" i="3" s="1"/>
  <c r="AK39" i="3"/>
  <c r="U39" i="3" s="1"/>
  <c r="AK10" i="3"/>
  <c r="U10" i="3" s="1"/>
  <c r="AK15" i="3"/>
  <c r="U15" i="3" s="1"/>
  <c r="AG19" i="3"/>
  <c r="G19" i="3" s="1"/>
  <c r="AK21" i="3"/>
  <c r="U21" i="3" s="1"/>
  <c r="AK22" i="3"/>
  <c r="U22" i="3" s="1"/>
  <c r="AK23" i="3"/>
  <c r="U23" i="3" s="1"/>
  <c r="AK24" i="3"/>
  <c r="U24" i="3" s="1"/>
  <c r="AH42" i="3"/>
  <c r="O42" i="3" s="1"/>
  <c r="AH40" i="3"/>
  <c r="O40" i="3" s="1"/>
  <c r="AH38" i="3"/>
  <c r="O38" i="3" s="1"/>
  <c r="AH36" i="3"/>
  <c r="O36" i="3" s="1"/>
  <c r="AH34" i="3"/>
  <c r="O34" i="3" s="1"/>
  <c r="AH32" i="3"/>
  <c r="O32" i="3" s="1"/>
  <c r="AH30" i="3"/>
  <c r="O30" i="3" s="1"/>
  <c r="AH41" i="3"/>
  <c r="O41" i="3" s="1"/>
  <c r="AH39" i="3"/>
  <c r="O39" i="3" s="1"/>
  <c r="AH37" i="3"/>
  <c r="O37" i="3" s="1"/>
  <c r="AH35" i="3"/>
  <c r="O35" i="3" s="1"/>
  <c r="AH33" i="3"/>
  <c r="O33" i="3" s="1"/>
  <c r="AH31" i="3"/>
  <c r="O31" i="3" s="1"/>
  <c r="AH29" i="3"/>
  <c r="O29" i="3" s="1"/>
  <c r="AH27" i="3"/>
  <c r="O27" i="3" s="1"/>
  <c r="AH28" i="3"/>
  <c r="O28" i="3" s="1"/>
  <c r="AH25" i="3"/>
  <c r="O25" i="3" s="1"/>
  <c r="AH23" i="3"/>
  <c r="O23" i="3" s="1"/>
  <c r="AH21" i="3"/>
  <c r="O21" i="3" s="1"/>
  <c r="AH24" i="3"/>
  <c r="O24" i="3" s="1"/>
  <c r="AH22" i="3"/>
  <c r="O22" i="3" s="1"/>
  <c r="AH19" i="3"/>
  <c r="O19" i="3" s="1"/>
  <c r="AH17" i="3"/>
  <c r="O17" i="3" s="1"/>
  <c r="AH15" i="3"/>
  <c r="O15" i="3" s="1"/>
  <c r="AH13" i="3"/>
  <c r="O13" i="3" s="1"/>
  <c r="AH11" i="3"/>
  <c r="O11" i="3" s="1"/>
  <c r="AL42" i="3"/>
  <c r="W42" i="3" s="1"/>
  <c r="AL40" i="3"/>
  <c r="W40" i="3" s="1"/>
  <c r="AL38" i="3"/>
  <c r="W38" i="3" s="1"/>
  <c r="AL36" i="3"/>
  <c r="W36" i="3" s="1"/>
  <c r="AL34" i="3"/>
  <c r="W34" i="3" s="1"/>
  <c r="AL32" i="3"/>
  <c r="W32" i="3" s="1"/>
  <c r="AL30" i="3"/>
  <c r="W30" i="3" s="1"/>
  <c r="AL41" i="3"/>
  <c r="W41" i="3" s="1"/>
  <c r="AL39" i="3"/>
  <c r="W39" i="3" s="1"/>
  <c r="AL37" i="3"/>
  <c r="W37" i="3" s="1"/>
  <c r="AL35" i="3"/>
  <c r="W35" i="3" s="1"/>
  <c r="AL33" i="3"/>
  <c r="W33" i="3" s="1"/>
  <c r="AL31" i="3"/>
  <c r="W31" i="3" s="1"/>
  <c r="AL29" i="3"/>
  <c r="W29" i="3" s="1"/>
  <c r="AL27" i="3"/>
  <c r="W27" i="3" s="1"/>
  <c r="AL25" i="3"/>
  <c r="W25" i="3" s="1"/>
  <c r="AL23" i="3"/>
  <c r="W23" i="3" s="1"/>
  <c r="AL21" i="3"/>
  <c r="W21" i="3" s="1"/>
  <c r="AL26" i="3"/>
  <c r="W26" i="3" s="1"/>
  <c r="AL28" i="3"/>
  <c r="W28" i="3" s="1"/>
  <c r="AL24" i="3"/>
  <c r="W24" i="3" s="1"/>
  <c r="AL19" i="3"/>
  <c r="W19" i="3" s="1"/>
  <c r="AL17" i="3"/>
  <c r="W17" i="3" s="1"/>
  <c r="AL15" i="3"/>
  <c r="W15" i="3" s="1"/>
  <c r="AL13" i="3"/>
  <c r="W13" i="3" s="1"/>
  <c r="AL11" i="3"/>
  <c r="W11" i="3" s="1"/>
  <c r="AG10" i="3"/>
  <c r="G10" i="3" s="1"/>
  <c r="AL10" i="3"/>
  <c r="W10" i="3" s="1"/>
  <c r="AK11" i="3"/>
  <c r="U11" i="3" s="1"/>
  <c r="AK12" i="3"/>
  <c r="U12" i="3" s="1"/>
  <c r="AL14" i="3"/>
  <c r="W14" i="3" s="1"/>
  <c r="AK17" i="3"/>
  <c r="U17" i="3" s="1"/>
  <c r="AH18" i="3"/>
  <c r="O18" i="3" s="1"/>
  <c r="AG20" i="3"/>
  <c r="AL22" i="3"/>
  <c r="W22" i="3" s="1"/>
  <c r="AH26" i="3"/>
  <c r="O26" i="3" s="1"/>
  <c r="AG27" i="3"/>
  <c r="AG28" i="3"/>
  <c r="G28" i="3" s="1"/>
  <c r="AK31" i="3"/>
  <c r="U31" i="3" s="1"/>
  <c r="AK35" i="3"/>
  <c r="U35" i="3" s="1"/>
  <c r="AI41" i="3"/>
  <c r="Q41" i="3" s="1"/>
  <c r="AI39" i="3"/>
  <c r="Q39" i="3" s="1"/>
  <c r="AI36" i="3"/>
  <c r="Q36" i="3" s="1"/>
  <c r="AI32" i="3"/>
  <c r="Q32" i="3" s="1"/>
  <c r="AI29" i="3"/>
  <c r="Q29" i="3" s="1"/>
  <c r="AI28" i="3"/>
  <c r="Q28" i="3" s="1"/>
  <c r="AI42" i="3"/>
  <c r="Q42" i="3" s="1"/>
  <c r="AI37" i="3"/>
  <c r="Q37" i="3" s="1"/>
  <c r="AI33" i="3"/>
  <c r="Q33" i="3" s="1"/>
  <c r="AI27" i="3"/>
  <c r="Q27" i="3" s="1"/>
  <c r="AI40" i="3"/>
  <c r="Q40" i="3" s="1"/>
  <c r="AI38" i="3"/>
  <c r="Q38" i="3" s="1"/>
  <c r="AI35" i="3"/>
  <c r="Q35" i="3" s="1"/>
  <c r="AI34" i="3"/>
  <c r="Q34" i="3" s="1"/>
  <c r="AI31" i="3"/>
  <c r="Q31" i="3" s="1"/>
  <c r="AI30" i="3"/>
  <c r="Q30" i="3" s="1"/>
  <c r="AI23" i="3"/>
  <c r="Q23" i="3" s="1"/>
  <c r="AI22" i="3"/>
  <c r="Q22" i="3" s="1"/>
  <c r="AI19" i="3"/>
  <c r="Q19" i="3" s="1"/>
  <c r="AI17" i="3"/>
  <c r="Q17" i="3" s="1"/>
  <c r="AI15" i="3"/>
  <c r="Q15" i="3" s="1"/>
  <c r="AI21" i="3"/>
  <c r="Q21" i="3" s="1"/>
  <c r="AI20" i="3"/>
  <c r="Q20" i="3" s="1"/>
  <c r="AM41" i="3"/>
  <c r="Y41" i="3" s="1"/>
  <c r="AM39" i="3"/>
  <c r="Y39" i="3" s="1"/>
  <c r="AM42" i="3"/>
  <c r="Y42" i="3" s="1"/>
  <c r="AM38" i="3"/>
  <c r="Y38" i="3" s="1"/>
  <c r="AM34" i="3"/>
  <c r="Y34" i="3" s="1"/>
  <c r="AM30" i="3"/>
  <c r="Y30" i="3" s="1"/>
  <c r="AM35" i="3"/>
  <c r="Y35" i="3" s="1"/>
  <c r="AM31" i="3"/>
  <c r="Y31" i="3" s="1"/>
  <c r="AM29" i="3"/>
  <c r="Y29" i="3" s="1"/>
  <c r="AM28" i="3"/>
  <c r="Y28" i="3" s="1"/>
  <c r="AM25" i="3"/>
  <c r="Y25" i="3" s="1"/>
  <c r="AM24" i="3"/>
  <c r="Y24" i="3" s="1"/>
  <c r="AM19" i="3"/>
  <c r="Y19" i="3" s="1"/>
  <c r="AM17" i="3"/>
  <c r="Y17" i="3" s="1"/>
  <c r="AM15" i="3"/>
  <c r="Y15" i="3" s="1"/>
  <c r="AM37" i="3"/>
  <c r="Y37" i="3" s="1"/>
  <c r="AM33" i="3"/>
  <c r="Y33" i="3" s="1"/>
  <c r="AM27" i="3"/>
  <c r="Y27" i="3" s="1"/>
  <c r="AM23" i="3"/>
  <c r="Y23" i="3" s="1"/>
  <c r="AM22" i="3"/>
  <c r="Y22" i="3" s="1"/>
  <c r="AH10" i="3"/>
  <c r="O10" i="3" s="1"/>
  <c r="AM10" i="3"/>
  <c r="Y10" i="3" s="1"/>
  <c r="AG11" i="3"/>
  <c r="G11" i="3" s="1"/>
  <c r="AM11" i="3"/>
  <c r="Y11" i="3" s="1"/>
  <c r="AG12" i="3"/>
  <c r="G12" i="3" s="1"/>
  <c r="AL12" i="3"/>
  <c r="W12" i="3" s="1"/>
  <c r="AK13" i="3"/>
  <c r="U13" i="3" s="1"/>
  <c r="AM14" i="3"/>
  <c r="Y14" i="3" s="1"/>
  <c r="AG15" i="3"/>
  <c r="AL16" i="3"/>
  <c r="W16" i="3" s="1"/>
  <c r="AI18" i="3"/>
  <c r="Q18" i="3" s="1"/>
  <c r="AK19" i="3"/>
  <c r="U19" i="3" s="1"/>
  <c r="AH20" i="3"/>
  <c r="O20" i="3" s="1"/>
  <c r="AG21" i="3"/>
  <c r="AI25" i="3"/>
  <c r="Q25" i="3" s="1"/>
  <c r="AI26" i="3"/>
  <c r="Q26" i="3" s="1"/>
  <c r="AK27" i="3"/>
  <c r="U27" i="3" s="1"/>
  <c r="AK28" i="3"/>
  <c r="U28" i="3" s="1"/>
  <c r="AK29" i="3"/>
  <c r="U29" i="3" s="1"/>
  <c r="AG33" i="3"/>
  <c r="AG13" i="3"/>
  <c r="AG17" i="3"/>
  <c r="AL20" i="3"/>
  <c r="W20" i="3" s="1"/>
  <c r="AG22" i="3"/>
  <c r="G22" i="3" s="1"/>
  <c r="AK32" i="3"/>
  <c r="U32" i="3" s="1"/>
  <c r="AK36" i="3"/>
  <c r="U36" i="3" s="1"/>
  <c r="AJ41" i="3"/>
  <c r="S41" i="3" s="1"/>
  <c r="AJ39" i="3"/>
  <c r="S39" i="3" s="1"/>
  <c r="AJ37" i="3"/>
  <c r="S37" i="3" s="1"/>
  <c r="AJ35" i="3"/>
  <c r="S35" i="3" s="1"/>
  <c r="AJ33" i="3"/>
  <c r="S33" i="3" s="1"/>
  <c r="AJ31" i="3"/>
  <c r="S31" i="3" s="1"/>
  <c r="AJ42" i="3"/>
  <c r="S42" i="3" s="1"/>
  <c r="AJ40" i="3"/>
  <c r="S40" i="3" s="1"/>
  <c r="AJ38" i="3"/>
  <c r="S38" i="3" s="1"/>
  <c r="AJ36" i="3"/>
  <c r="S36" i="3" s="1"/>
  <c r="AJ34" i="3"/>
  <c r="S34" i="3" s="1"/>
  <c r="AJ32" i="3"/>
  <c r="S32" i="3" s="1"/>
  <c r="AJ30" i="3"/>
  <c r="S30" i="3" s="1"/>
  <c r="AJ28" i="3"/>
  <c r="S28" i="3" s="1"/>
  <c r="AJ27" i="3"/>
  <c r="S27" i="3" s="1"/>
  <c r="AJ26" i="3"/>
  <c r="S26" i="3" s="1"/>
  <c r="AJ24" i="3"/>
  <c r="S24" i="3" s="1"/>
  <c r="AJ22" i="3"/>
  <c r="S22" i="3" s="1"/>
  <c r="AJ20" i="3"/>
  <c r="S20" i="3" s="1"/>
  <c r="AN41" i="3"/>
  <c r="AA41" i="3" s="1"/>
  <c r="AN39" i="3"/>
  <c r="AA39" i="3" s="1"/>
  <c r="AN37" i="3"/>
  <c r="AA37" i="3" s="1"/>
  <c r="AN35" i="3"/>
  <c r="AA35" i="3" s="1"/>
  <c r="AN33" i="3"/>
  <c r="AA33" i="3" s="1"/>
  <c r="AN31" i="3"/>
  <c r="AA31" i="3" s="1"/>
  <c r="AN42" i="3"/>
  <c r="AA42" i="3" s="1"/>
  <c r="AN40" i="3"/>
  <c r="AA40" i="3" s="1"/>
  <c r="AN38" i="3"/>
  <c r="AA38" i="3" s="1"/>
  <c r="AN36" i="3"/>
  <c r="AA36" i="3" s="1"/>
  <c r="AN34" i="3"/>
  <c r="AA34" i="3" s="1"/>
  <c r="AN32" i="3"/>
  <c r="AA32" i="3" s="1"/>
  <c r="AN30" i="3"/>
  <c r="AA30" i="3" s="1"/>
  <c r="AN28" i="3"/>
  <c r="AA28" i="3" s="1"/>
  <c r="AN29" i="3"/>
  <c r="AA29" i="3" s="1"/>
  <c r="AN27" i="3"/>
  <c r="AA27" i="3" s="1"/>
  <c r="AN26" i="3"/>
  <c r="AA26" i="3" s="1"/>
  <c r="AN24" i="3"/>
  <c r="AA24" i="3" s="1"/>
  <c r="AN22" i="3"/>
  <c r="AA22" i="3" s="1"/>
  <c r="AN20" i="3"/>
  <c r="AA20" i="3" s="1"/>
  <c r="AJ10" i="3"/>
  <c r="S10" i="3" s="1"/>
  <c r="AN10" i="3"/>
  <c r="AA10" i="3" s="1"/>
  <c r="AJ12" i="3"/>
  <c r="S12" i="3" s="1"/>
  <c r="AN12" i="3"/>
  <c r="AA12" i="3" s="1"/>
  <c r="AJ14" i="3"/>
  <c r="S14" i="3" s="1"/>
  <c r="AN14" i="3"/>
  <c r="AA14" i="3" s="1"/>
  <c r="AJ16" i="3"/>
  <c r="S16" i="3" s="1"/>
  <c r="AN16" i="3"/>
  <c r="AA16" i="3" s="1"/>
  <c r="AJ18" i="3"/>
  <c r="S18" i="3" s="1"/>
  <c r="AN18" i="3"/>
  <c r="AA18" i="3" s="1"/>
  <c r="AN21" i="3"/>
  <c r="AA21" i="3" s="1"/>
  <c r="AI41" i="2"/>
  <c r="Q41" i="2" s="1"/>
  <c r="AI39" i="2"/>
  <c r="Q39" i="2" s="1"/>
  <c r="AI37" i="2"/>
  <c r="Q37" i="2" s="1"/>
  <c r="AI35" i="2"/>
  <c r="Q35" i="2" s="1"/>
  <c r="AI33" i="2"/>
  <c r="Q33" i="2" s="1"/>
  <c r="AI31" i="2"/>
  <c r="Q31" i="2" s="1"/>
  <c r="AI29" i="2"/>
  <c r="Q29" i="2" s="1"/>
  <c r="AI32" i="2"/>
  <c r="Q32" i="2" s="1"/>
  <c r="AI27" i="2"/>
  <c r="Q27" i="2" s="1"/>
  <c r="AI25" i="2"/>
  <c r="Q25" i="2" s="1"/>
  <c r="AI23" i="2"/>
  <c r="Q23" i="2" s="1"/>
  <c r="AI21" i="2"/>
  <c r="Q21" i="2" s="1"/>
  <c r="AI42" i="2"/>
  <c r="Q42" i="2" s="1"/>
  <c r="AI38" i="2"/>
  <c r="Q38" i="2" s="1"/>
  <c r="AI30" i="2"/>
  <c r="Q30" i="2" s="1"/>
  <c r="AI40" i="2"/>
  <c r="Q40" i="2" s="1"/>
  <c r="AI36" i="2"/>
  <c r="Q36" i="2" s="1"/>
  <c r="AI28" i="2"/>
  <c r="Q28" i="2" s="1"/>
  <c r="AI26" i="2"/>
  <c r="Q26" i="2" s="1"/>
  <c r="AI15" i="2"/>
  <c r="Q15" i="2" s="1"/>
  <c r="AI14" i="2"/>
  <c r="Q14" i="2" s="1"/>
  <c r="AI20" i="2"/>
  <c r="Q20" i="2" s="1"/>
  <c r="AI17" i="2"/>
  <c r="Q17" i="2" s="1"/>
  <c r="AI24" i="2"/>
  <c r="Q24" i="2" s="1"/>
  <c r="AI13" i="2"/>
  <c r="Q13" i="2" s="1"/>
  <c r="AI12" i="2"/>
  <c r="Q12" i="2" s="1"/>
  <c r="AI22" i="2"/>
  <c r="Q22" i="2" s="1"/>
  <c r="AI19" i="2"/>
  <c r="Q19" i="2" s="1"/>
  <c r="AI18" i="2"/>
  <c r="Q18" i="2" s="1"/>
  <c r="AI11" i="2"/>
  <c r="Q11" i="2" s="1"/>
  <c r="AI10" i="2"/>
  <c r="Q10" i="2" s="1"/>
  <c r="AI34" i="2"/>
  <c r="Q34" i="2" s="1"/>
  <c r="AI16" i="2"/>
  <c r="Q16" i="2" s="1"/>
  <c r="AM41" i="2"/>
  <c r="Y41" i="2" s="1"/>
  <c r="AM39" i="2"/>
  <c r="Y39" i="2" s="1"/>
  <c r="AM37" i="2"/>
  <c r="Y37" i="2" s="1"/>
  <c r="AM35" i="2"/>
  <c r="Y35" i="2" s="1"/>
  <c r="AM33" i="2"/>
  <c r="Y33" i="2" s="1"/>
  <c r="AM31" i="2"/>
  <c r="Y31" i="2" s="1"/>
  <c r="AM29" i="2"/>
  <c r="Y29" i="2" s="1"/>
  <c r="AM42" i="2"/>
  <c r="Y42" i="2" s="1"/>
  <c r="AM38" i="2"/>
  <c r="Y38" i="2" s="1"/>
  <c r="AM28" i="2"/>
  <c r="Y28" i="2" s="1"/>
  <c r="AM27" i="2"/>
  <c r="Y27" i="2" s="1"/>
  <c r="AM25" i="2"/>
  <c r="Y25" i="2" s="1"/>
  <c r="AM23" i="2"/>
  <c r="Y23" i="2" s="1"/>
  <c r="AM21" i="2"/>
  <c r="Y21" i="2" s="1"/>
  <c r="AM19" i="2"/>
  <c r="Y19" i="2" s="1"/>
  <c r="AM34" i="2"/>
  <c r="Y34" i="2" s="1"/>
  <c r="AM32" i="2"/>
  <c r="Y32" i="2" s="1"/>
  <c r="AM22" i="2"/>
  <c r="Y22" i="2" s="1"/>
  <c r="AM17" i="2"/>
  <c r="Y17" i="2" s="1"/>
  <c r="AM16" i="2"/>
  <c r="Y16" i="2" s="1"/>
  <c r="AM20" i="2"/>
  <c r="Y20" i="2" s="1"/>
  <c r="AM15" i="2"/>
  <c r="Y15" i="2" s="1"/>
  <c r="AM14" i="2"/>
  <c r="Y14" i="2" s="1"/>
  <c r="AM30" i="2"/>
  <c r="Y30" i="2" s="1"/>
  <c r="AM26" i="2"/>
  <c r="Y26" i="2" s="1"/>
  <c r="AM13" i="2"/>
  <c r="Y13" i="2" s="1"/>
  <c r="AM12" i="2"/>
  <c r="Y12" i="2" s="1"/>
  <c r="AM40" i="2"/>
  <c r="Y40" i="2" s="1"/>
  <c r="AM36" i="2"/>
  <c r="Y36" i="2" s="1"/>
  <c r="AM24" i="2"/>
  <c r="Y24" i="2" s="1"/>
  <c r="AM18" i="2"/>
  <c r="Y18" i="2" s="1"/>
  <c r="O10" i="2"/>
  <c r="AM11" i="2"/>
  <c r="Y11" i="2" s="1"/>
  <c r="AM10" i="2"/>
  <c r="Y10" i="2" s="1"/>
  <c r="AH12" i="2"/>
  <c r="AL14" i="2"/>
  <c r="W14" i="2" s="1"/>
  <c r="AL20" i="2"/>
  <c r="W20" i="2" s="1"/>
  <c r="AH24" i="2"/>
  <c r="O24" i="2" s="1"/>
  <c r="M27" i="2"/>
  <c r="AG42" i="2"/>
  <c r="AG40" i="2"/>
  <c r="AG38" i="2"/>
  <c r="AG36" i="2"/>
  <c r="AG34" i="2"/>
  <c r="AG32" i="2"/>
  <c r="AG30" i="2"/>
  <c r="AG39" i="2"/>
  <c r="AG29" i="2"/>
  <c r="AG28" i="2"/>
  <c r="AG26" i="2"/>
  <c r="AG24" i="2"/>
  <c r="AG22" i="2"/>
  <c r="AG20" i="2"/>
  <c r="AG35" i="2"/>
  <c r="AK42" i="2"/>
  <c r="U42" i="2" s="1"/>
  <c r="AK40" i="2"/>
  <c r="U40" i="2" s="1"/>
  <c r="AK38" i="2"/>
  <c r="U38" i="2" s="1"/>
  <c r="AK36" i="2"/>
  <c r="U36" i="2" s="1"/>
  <c r="AK34" i="2"/>
  <c r="U34" i="2" s="1"/>
  <c r="AK32" i="2"/>
  <c r="U32" i="2" s="1"/>
  <c r="AK30" i="2"/>
  <c r="U30" i="2" s="1"/>
  <c r="AK33" i="2"/>
  <c r="U33" i="2" s="1"/>
  <c r="AK26" i="2"/>
  <c r="U26" i="2" s="1"/>
  <c r="AK24" i="2"/>
  <c r="U24" i="2" s="1"/>
  <c r="AK22" i="2"/>
  <c r="U22" i="2" s="1"/>
  <c r="AK20" i="2"/>
  <c r="U20" i="2" s="1"/>
  <c r="AK41" i="2"/>
  <c r="U41" i="2" s="1"/>
  <c r="AK37" i="2"/>
  <c r="U37" i="2" s="1"/>
  <c r="AK31" i="2"/>
  <c r="U31" i="2" s="1"/>
  <c r="AK28" i="2"/>
  <c r="U28" i="2" s="1"/>
  <c r="AK10" i="2"/>
  <c r="U10" i="2" s="1"/>
  <c r="AH14" i="2"/>
  <c r="AG15" i="2"/>
  <c r="G14" i="2" s="1"/>
  <c r="AG16" i="2"/>
  <c r="G15" i="2" s="1"/>
  <c r="AL16" i="2"/>
  <c r="W16" i="2" s="1"/>
  <c r="AK17" i="2"/>
  <c r="U17" i="2" s="1"/>
  <c r="AK18" i="2"/>
  <c r="U18" i="2" s="1"/>
  <c r="AG21" i="2"/>
  <c r="AK25" i="2"/>
  <c r="U25" i="2" s="1"/>
  <c r="AH26" i="2"/>
  <c r="O26" i="2" s="1"/>
  <c r="AG37" i="2"/>
  <c r="AG41" i="2"/>
  <c r="AH42" i="2"/>
  <c r="O42" i="2" s="1"/>
  <c r="AH40" i="2"/>
  <c r="O40" i="2" s="1"/>
  <c r="AH38" i="2"/>
  <c r="O38" i="2" s="1"/>
  <c r="AH36" i="2"/>
  <c r="O36" i="2" s="1"/>
  <c r="AH34" i="2"/>
  <c r="O34" i="2" s="1"/>
  <c r="AH32" i="2"/>
  <c r="O32" i="2" s="1"/>
  <c r="AH30" i="2"/>
  <c r="O30" i="2" s="1"/>
  <c r="AH28" i="2"/>
  <c r="O28" i="2" s="1"/>
  <c r="AH41" i="2"/>
  <c r="O41" i="2" s="1"/>
  <c r="AH39" i="2"/>
  <c r="O39" i="2" s="1"/>
  <c r="AH37" i="2"/>
  <c r="O37" i="2" s="1"/>
  <c r="AH35" i="2"/>
  <c r="O35" i="2" s="1"/>
  <c r="AH33" i="2"/>
  <c r="AH27" i="2"/>
  <c r="O27" i="2" s="1"/>
  <c r="AH25" i="2"/>
  <c r="AH23" i="2"/>
  <c r="O23" i="2" s="1"/>
  <c r="AH21" i="2"/>
  <c r="O21" i="2" s="1"/>
  <c r="AH19" i="2"/>
  <c r="O19" i="2" s="1"/>
  <c r="AH17" i="2"/>
  <c r="AH15" i="2"/>
  <c r="O15" i="2" s="1"/>
  <c r="AH13" i="2"/>
  <c r="O13" i="2" s="1"/>
  <c r="AH11" i="2"/>
  <c r="O11" i="2" s="1"/>
  <c r="AL42" i="2"/>
  <c r="W42" i="2" s="1"/>
  <c r="AL40" i="2"/>
  <c r="W40" i="2" s="1"/>
  <c r="AL38" i="2"/>
  <c r="W38" i="2" s="1"/>
  <c r="AL36" i="2"/>
  <c r="W36" i="2" s="1"/>
  <c r="AL34" i="2"/>
  <c r="W34" i="2" s="1"/>
  <c r="AL32" i="2"/>
  <c r="W32" i="2" s="1"/>
  <c r="AL30" i="2"/>
  <c r="W30" i="2" s="1"/>
  <c r="AL28" i="2"/>
  <c r="W28" i="2" s="1"/>
  <c r="AL41" i="2"/>
  <c r="W41" i="2" s="1"/>
  <c r="AL39" i="2"/>
  <c r="W39" i="2" s="1"/>
  <c r="AL37" i="2"/>
  <c r="W37" i="2" s="1"/>
  <c r="AL35" i="2"/>
  <c r="W35" i="2" s="1"/>
  <c r="AL31" i="2"/>
  <c r="W31" i="2" s="1"/>
  <c r="AL29" i="2"/>
  <c r="W29" i="2" s="1"/>
  <c r="AL27" i="2"/>
  <c r="W27" i="2" s="1"/>
  <c r="AL25" i="2"/>
  <c r="W25" i="2" s="1"/>
  <c r="AL23" i="2"/>
  <c r="W23" i="2" s="1"/>
  <c r="AL21" i="2"/>
  <c r="W21" i="2" s="1"/>
  <c r="AL19" i="2"/>
  <c r="W19" i="2" s="1"/>
  <c r="AL17" i="2"/>
  <c r="W17" i="2" s="1"/>
  <c r="AL15" i="2"/>
  <c r="W15" i="2" s="1"/>
  <c r="AL13" i="2"/>
  <c r="W13" i="2" s="1"/>
  <c r="AL11" i="2"/>
  <c r="W11" i="2" s="1"/>
  <c r="AL10" i="2"/>
  <c r="W10" i="2" s="1"/>
  <c r="AH16" i="2"/>
  <c r="O16" i="2" s="1"/>
  <c r="AL18" i="2"/>
  <c r="W18" i="2" s="1"/>
  <c r="AH20" i="2"/>
  <c r="O20" i="2" s="1"/>
  <c r="AL24" i="2"/>
  <c r="W24" i="2" s="1"/>
  <c r="AJ41" i="2"/>
  <c r="S41" i="2" s="1"/>
  <c r="AJ39" i="2"/>
  <c r="S39" i="2" s="1"/>
  <c r="AJ37" i="2"/>
  <c r="S37" i="2" s="1"/>
  <c r="AJ35" i="2"/>
  <c r="S35" i="2" s="1"/>
  <c r="AJ33" i="2"/>
  <c r="S33" i="2" s="1"/>
  <c r="AJ31" i="2"/>
  <c r="S31" i="2" s="1"/>
  <c r="AJ29" i="2"/>
  <c r="S29" i="2" s="1"/>
  <c r="AJ42" i="2"/>
  <c r="S42" i="2" s="1"/>
  <c r="AJ40" i="2"/>
  <c r="S40" i="2" s="1"/>
  <c r="AJ38" i="2"/>
  <c r="S38" i="2" s="1"/>
  <c r="AJ36" i="2"/>
  <c r="S36" i="2" s="1"/>
  <c r="AN41" i="2"/>
  <c r="AA41" i="2" s="1"/>
  <c r="AN39" i="2"/>
  <c r="AA39" i="2" s="1"/>
  <c r="AN37" i="2"/>
  <c r="AA37" i="2" s="1"/>
  <c r="AN35" i="2"/>
  <c r="AA35" i="2" s="1"/>
  <c r="AN33" i="2"/>
  <c r="AA33" i="2" s="1"/>
  <c r="AN31" i="2"/>
  <c r="AA31" i="2" s="1"/>
  <c r="AN29" i="2"/>
  <c r="AA29" i="2" s="1"/>
  <c r="AN42" i="2"/>
  <c r="AA42" i="2" s="1"/>
  <c r="AN40" i="2"/>
  <c r="AA40" i="2" s="1"/>
  <c r="AN38" i="2"/>
  <c r="AA38" i="2" s="1"/>
  <c r="AN36" i="2"/>
  <c r="AA36" i="2" s="1"/>
  <c r="AJ10" i="2"/>
  <c r="S10" i="2" s="1"/>
  <c r="AN10" i="2"/>
  <c r="AA10" i="2" s="1"/>
  <c r="AJ12" i="2"/>
  <c r="S12" i="2" s="1"/>
  <c r="AN12" i="2"/>
  <c r="AA12" i="2" s="1"/>
  <c r="AJ14" i="2"/>
  <c r="S14" i="2" s="1"/>
  <c r="AN14" i="2"/>
  <c r="AA14" i="2" s="1"/>
  <c r="AJ16" i="2"/>
  <c r="S16" i="2" s="1"/>
  <c r="AN16" i="2"/>
  <c r="AA16" i="2" s="1"/>
  <c r="AJ18" i="2"/>
  <c r="S18" i="2" s="1"/>
  <c r="AN18" i="2"/>
  <c r="AA18" i="2" s="1"/>
  <c r="AJ20" i="2"/>
  <c r="S20" i="2" s="1"/>
  <c r="AN20" i="2"/>
  <c r="AA20" i="2" s="1"/>
  <c r="AJ22" i="2"/>
  <c r="S22" i="2" s="1"/>
  <c r="AN22" i="2"/>
  <c r="AA22" i="2" s="1"/>
  <c r="AJ24" i="2"/>
  <c r="S24" i="2" s="1"/>
  <c r="AN24" i="2"/>
  <c r="AA24" i="2" s="1"/>
  <c r="AJ26" i="2"/>
  <c r="S26" i="2" s="1"/>
  <c r="AN26" i="2"/>
  <c r="AA26" i="2" s="1"/>
  <c r="AN32" i="2"/>
  <c r="AA32" i="2" s="1"/>
  <c r="AJ30" i="2"/>
  <c r="S30" i="2" s="1"/>
  <c r="AN34" i="2"/>
  <c r="AA34" i="2" s="1"/>
  <c r="AC28" i="10"/>
  <c r="AD28" i="10"/>
  <c r="AE28" i="10"/>
  <c r="AC29" i="10"/>
  <c r="AD29" i="10"/>
  <c r="AE29" i="10"/>
  <c r="AC30" i="10"/>
  <c r="AD30" i="10"/>
  <c r="AE30" i="10"/>
  <c r="AC31" i="10"/>
  <c r="AD31" i="10"/>
  <c r="AE31" i="10"/>
  <c r="AC32" i="10"/>
  <c r="AD32" i="10"/>
  <c r="AE32" i="10"/>
  <c r="AC33" i="10"/>
  <c r="AD33" i="10"/>
  <c r="AE33" i="10"/>
  <c r="AC34" i="10"/>
  <c r="AD34" i="10"/>
  <c r="AE34" i="10"/>
  <c r="AC35" i="10"/>
  <c r="AD35" i="10"/>
  <c r="AE35" i="10"/>
  <c r="AC36" i="10"/>
  <c r="AD36" i="10"/>
  <c r="AE36" i="10"/>
  <c r="AC37" i="10"/>
  <c r="AD37" i="10"/>
  <c r="AE37" i="10"/>
  <c r="AC43" i="5"/>
  <c r="AD43" i="5"/>
  <c r="AE43" i="5"/>
  <c r="AC44" i="5"/>
  <c r="AD44" i="5"/>
  <c r="AE44" i="5"/>
  <c r="AC45" i="5"/>
  <c r="AD45" i="5"/>
  <c r="AE45" i="5"/>
  <c r="AC46" i="5"/>
  <c r="AD46" i="5"/>
  <c r="AE46" i="5"/>
  <c r="AC47" i="5"/>
  <c r="AD47" i="5"/>
  <c r="AE47" i="5"/>
  <c r="AC48" i="5"/>
  <c r="AD48" i="5"/>
  <c r="AE48" i="5"/>
  <c r="AC49" i="5"/>
  <c r="AD49" i="5"/>
  <c r="AE49" i="5"/>
  <c r="AC50" i="5"/>
  <c r="AD50" i="5"/>
  <c r="AE50" i="5"/>
  <c r="G17" i="3" l="1"/>
  <c r="G13" i="5"/>
  <c r="G11" i="5"/>
  <c r="G26" i="3"/>
  <c r="G21" i="3"/>
  <c r="G20" i="3"/>
  <c r="G27" i="3"/>
  <c r="G24" i="5"/>
  <c r="G26" i="5"/>
  <c r="H26" i="5" s="1"/>
  <c r="G17" i="5"/>
  <c r="N33" i="5"/>
  <c r="G33" i="5"/>
  <c r="N31" i="5"/>
  <c r="G31" i="5"/>
  <c r="N41" i="5"/>
  <c r="G41" i="5"/>
  <c r="N12" i="5"/>
  <c r="G12" i="5"/>
  <c r="H12" i="5" s="1"/>
  <c r="N35" i="5"/>
  <c r="G35" i="5"/>
  <c r="N15" i="5"/>
  <c r="G15" i="5"/>
  <c r="H15" i="5" s="1"/>
  <c r="N14" i="5"/>
  <c r="G14" i="5"/>
  <c r="N37" i="5"/>
  <c r="G37" i="5"/>
  <c r="N18" i="5"/>
  <c r="G18" i="5"/>
  <c r="H18" i="5" s="1"/>
  <c r="N16" i="5"/>
  <c r="G16" i="5"/>
  <c r="H16" i="5" s="1"/>
  <c r="N40" i="5"/>
  <c r="G40" i="5"/>
  <c r="H40" i="5" s="1"/>
  <c r="N10" i="5"/>
  <c r="G10" i="5"/>
  <c r="N22" i="5"/>
  <c r="G22" i="5"/>
  <c r="H22" i="5" s="1"/>
  <c r="N42" i="5"/>
  <c r="G42" i="5"/>
  <c r="N19" i="5"/>
  <c r="F19" i="5" s="1"/>
  <c r="G19" i="5"/>
  <c r="N28" i="5"/>
  <c r="G28" i="5"/>
  <c r="N21" i="5"/>
  <c r="G21" i="5"/>
  <c r="H21" i="5" s="1"/>
  <c r="N30" i="5"/>
  <c r="G30" i="5"/>
  <c r="N32" i="5"/>
  <c r="G32" i="5"/>
  <c r="N34" i="5"/>
  <c r="G34" i="5"/>
  <c r="H34" i="5" s="1"/>
  <c r="N27" i="5"/>
  <c r="G27" i="5"/>
  <c r="N36" i="5"/>
  <c r="G36" i="5"/>
  <c r="H36" i="5" s="1"/>
  <c r="N29" i="5"/>
  <c r="G29" i="5"/>
  <c r="H29" i="5" s="1"/>
  <c r="N39" i="5"/>
  <c r="G39" i="5"/>
  <c r="H39" i="5" s="1"/>
  <c r="N25" i="5"/>
  <c r="G25" i="5"/>
  <c r="G25" i="3"/>
  <c r="G21" i="2"/>
  <c r="G23" i="3"/>
  <c r="G12" i="4"/>
  <c r="G24" i="3"/>
  <c r="G13" i="3"/>
  <c r="G15" i="3"/>
  <c r="H15" i="3" s="1"/>
  <c r="G20" i="2"/>
  <c r="G19" i="2"/>
  <c r="M23" i="2"/>
  <c r="M22" i="2"/>
  <c r="G22" i="2"/>
  <c r="M17" i="2"/>
  <c r="G17" i="2"/>
  <c r="M18" i="2"/>
  <c r="G18" i="2"/>
  <c r="M14" i="4"/>
  <c r="G14" i="4"/>
  <c r="H14" i="4" s="1"/>
  <c r="M11" i="2"/>
  <c r="F11" i="2" s="1"/>
  <c r="G11" i="2"/>
  <c r="M10" i="2"/>
  <c r="F10" i="2" s="1"/>
  <c r="G10" i="2"/>
  <c r="M13" i="2"/>
  <c r="G13" i="2"/>
  <c r="M12" i="2"/>
  <c r="G12" i="2"/>
  <c r="M16" i="2"/>
  <c r="G16" i="2"/>
  <c r="M25" i="2"/>
  <c r="G25" i="2"/>
  <c r="F14" i="4"/>
  <c r="F32" i="5"/>
  <c r="F17" i="5"/>
  <c r="F25" i="5"/>
  <c r="AO31" i="2"/>
  <c r="AP31" i="2" s="1"/>
  <c r="J31" i="2" s="1"/>
  <c r="G31" i="2"/>
  <c r="H31" i="2" s="1"/>
  <c r="G27" i="2"/>
  <c r="H27" i="2" s="1"/>
  <c r="F16" i="2"/>
  <c r="F31" i="2"/>
  <c r="F22" i="2"/>
  <c r="L35" i="5"/>
  <c r="F35" i="5" s="1"/>
  <c r="H35" i="5"/>
  <c r="AN34" i="5"/>
  <c r="AO19" i="5"/>
  <c r="J19" i="5" s="1"/>
  <c r="I19" i="5"/>
  <c r="L16" i="5"/>
  <c r="AN16" i="5"/>
  <c r="L37" i="5"/>
  <c r="F37" i="5" s="1"/>
  <c r="AN36" i="5"/>
  <c r="F26" i="5"/>
  <c r="N23" i="5"/>
  <c r="F23" i="5" s="1"/>
  <c r="AN23" i="5"/>
  <c r="AN15" i="5"/>
  <c r="H23" i="5"/>
  <c r="L33" i="5"/>
  <c r="F33" i="5" s="1"/>
  <c r="H33" i="5"/>
  <c r="AN32" i="5"/>
  <c r="AN22" i="5"/>
  <c r="L22" i="5"/>
  <c r="F22" i="5" s="1"/>
  <c r="L36" i="5"/>
  <c r="AN35" i="5"/>
  <c r="L40" i="5"/>
  <c r="F40" i="5" s="1"/>
  <c r="AN38" i="5"/>
  <c r="AN31" i="5"/>
  <c r="AN26" i="5"/>
  <c r="N24" i="5"/>
  <c r="F24" i="5" s="1"/>
  <c r="H24" i="5"/>
  <c r="AN24" i="5"/>
  <c r="H17" i="5"/>
  <c r="N11" i="5"/>
  <c r="F11" i="5" s="1"/>
  <c r="H11" i="5"/>
  <c r="H20" i="5"/>
  <c r="N20" i="5"/>
  <c r="F20" i="5" s="1"/>
  <c r="AN18" i="5"/>
  <c r="AN17" i="5"/>
  <c r="AN41" i="5"/>
  <c r="L29" i="5"/>
  <c r="F29" i="5" s="1"/>
  <c r="AN29" i="5"/>
  <c r="AN42" i="5"/>
  <c r="F18" i="5"/>
  <c r="L39" i="5"/>
  <c r="F39" i="5" s="1"/>
  <c r="AN37" i="5"/>
  <c r="L12" i="5"/>
  <c r="F12" i="5" s="1"/>
  <c r="AN12" i="5"/>
  <c r="L34" i="5"/>
  <c r="F34" i="5" s="1"/>
  <c r="AN33" i="5"/>
  <c r="AN27" i="5"/>
  <c r="L28" i="5"/>
  <c r="AN28" i="5"/>
  <c r="L21" i="5"/>
  <c r="F21" i="5" s="1"/>
  <c r="AN21" i="5"/>
  <c r="L14" i="5"/>
  <c r="F14" i="5" s="1"/>
  <c r="H14" i="5"/>
  <c r="AN14" i="5"/>
  <c r="AN10" i="5"/>
  <c r="L10" i="5"/>
  <c r="F10" i="5" s="1"/>
  <c r="H10" i="5"/>
  <c r="L31" i="5"/>
  <c r="F31" i="5" s="1"/>
  <c r="AN30" i="5"/>
  <c r="L41" i="5"/>
  <c r="F41" i="5" s="1"/>
  <c r="H41" i="5"/>
  <c r="AN39" i="5"/>
  <c r="L42" i="5"/>
  <c r="F42" i="5" s="1"/>
  <c r="H42" i="5"/>
  <c r="AN40" i="5"/>
  <c r="H32" i="5"/>
  <c r="F27" i="5"/>
  <c r="AN20" i="5"/>
  <c r="P15" i="5"/>
  <c r="F15" i="5" s="1"/>
  <c r="AN25" i="5"/>
  <c r="N13" i="5"/>
  <c r="F13" i="5" s="1"/>
  <c r="H13" i="5"/>
  <c r="AN13" i="5"/>
  <c r="AN11" i="5"/>
  <c r="H13" i="4"/>
  <c r="M13" i="4"/>
  <c r="F13" i="4" s="1"/>
  <c r="AO13" i="4"/>
  <c r="M37" i="4"/>
  <c r="F37" i="4" s="1"/>
  <c r="G37" i="4"/>
  <c r="H37" i="4" s="1"/>
  <c r="AO37" i="4"/>
  <c r="M30" i="4"/>
  <c r="F30" i="4" s="1"/>
  <c r="G30" i="4"/>
  <c r="H30" i="4" s="1"/>
  <c r="AO30" i="4"/>
  <c r="M40" i="4"/>
  <c r="F40" i="4" s="1"/>
  <c r="G40" i="4"/>
  <c r="H40" i="4" s="1"/>
  <c r="AO40" i="4"/>
  <c r="AO34" i="4"/>
  <c r="AO11" i="4"/>
  <c r="H11" i="4"/>
  <c r="M11" i="4"/>
  <c r="F11" i="4" s="1"/>
  <c r="M33" i="4"/>
  <c r="F33" i="4" s="1"/>
  <c r="G33" i="4"/>
  <c r="H33" i="4" s="1"/>
  <c r="AO33" i="4"/>
  <c r="M16" i="4"/>
  <c r="F16" i="4" s="1"/>
  <c r="G16" i="4"/>
  <c r="H16" i="4" s="1"/>
  <c r="AO16" i="4"/>
  <c r="AO15" i="4"/>
  <c r="M15" i="4"/>
  <c r="F15" i="4" s="1"/>
  <c r="G24" i="4"/>
  <c r="H24" i="4" s="1"/>
  <c r="M24" i="4"/>
  <c r="F24" i="4" s="1"/>
  <c r="AO24" i="4"/>
  <c r="AO21" i="4"/>
  <c r="G21" i="4"/>
  <c r="H21" i="4" s="1"/>
  <c r="M21" i="4"/>
  <c r="F21" i="4" s="1"/>
  <c r="M28" i="4"/>
  <c r="F28" i="4" s="1"/>
  <c r="G28" i="4"/>
  <c r="H28" i="4" s="1"/>
  <c r="AO28" i="4"/>
  <c r="M31" i="4"/>
  <c r="F31" i="4" s="1"/>
  <c r="G31" i="4"/>
  <c r="H31" i="4" s="1"/>
  <c r="AO31" i="4"/>
  <c r="AO38" i="4"/>
  <c r="G34" i="4"/>
  <c r="H34" i="4" s="1"/>
  <c r="M20" i="4"/>
  <c r="F20" i="4" s="1"/>
  <c r="G20" i="4"/>
  <c r="AO20" i="4"/>
  <c r="M12" i="4"/>
  <c r="F12" i="4" s="1"/>
  <c r="H12" i="4"/>
  <c r="AO12" i="4"/>
  <c r="AO17" i="4"/>
  <c r="M17" i="4"/>
  <c r="F17" i="4" s="1"/>
  <c r="G17" i="4"/>
  <c r="H17" i="4" s="1"/>
  <c r="G26" i="4"/>
  <c r="H26" i="4" s="1"/>
  <c r="M26" i="4"/>
  <c r="F26" i="4" s="1"/>
  <c r="AO26" i="4"/>
  <c r="AO23" i="4"/>
  <c r="G23" i="4"/>
  <c r="H23" i="4" s="1"/>
  <c r="M23" i="4"/>
  <c r="F23" i="4" s="1"/>
  <c r="M32" i="4"/>
  <c r="F32" i="4" s="1"/>
  <c r="G32" i="4"/>
  <c r="H32" i="4" s="1"/>
  <c r="AO32" i="4"/>
  <c r="M35" i="4"/>
  <c r="F35" i="4" s="1"/>
  <c r="G35" i="4"/>
  <c r="H35" i="4" s="1"/>
  <c r="AO35" i="4"/>
  <c r="G38" i="4"/>
  <c r="H38" i="4" s="1"/>
  <c r="F34" i="4"/>
  <c r="M41" i="4"/>
  <c r="F41" i="4" s="1"/>
  <c r="G41" i="4"/>
  <c r="H41" i="4" s="1"/>
  <c r="AO41" i="4"/>
  <c r="G22" i="4"/>
  <c r="M22" i="4"/>
  <c r="F22" i="4" s="1"/>
  <c r="AO22" i="4"/>
  <c r="G27" i="4"/>
  <c r="H27" i="4" s="1"/>
  <c r="AO27" i="4"/>
  <c r="M27" i="4"/>
  <c r="F27" i="4" s="1"/>
  <c r="M42" i="4"/>
  <c r="F42" i="4" s="1"/>
  <c r="G42" i="4"/>
  <c r="H42" i="4" s="1"/>
  <c r="AO42" i="4"/>
  <c r="M18" i="4"/>
  <c r="F18" i="4" s="1"/>
  <c r="G18" i="4"/>
  <c r="H18" i="4" s="1"/>
  <c r="AO18" i="4"/>
  <c r="M10" i="4"/>
  <c r="F10" i="4" s="1"/>
  <c r="H10" i="4"/>
  <c r="AO10" i="4"/>
  <c r="AO19" i="4"/>
  <c r="G19" i="4"/>
  <c r="H19" i="4" s="1"/>
  <c r="M19" i="4"/>
  <c r="F19" i="4" s="1"/>
  <c r="M29" i="4"/>
  <c r="F29" i="4" s="1"/>
  <c r="G29" i="4"/>
  <c r="H29" i="4" s="1"/>
  <c r="AO29" i="4"/>
  <c r="AO25" i="4"/>
  <c r="G25" i="4"/>
  <c r="H25" i="4" s="1"/>
  <c r="M25" i="4"/>
  <c r="F25" i="4" s="1"/>
  <c r="M36" i="4"/>
  <c r="F36" i="4" s="1"/>
  <c r="G36" i="4"/>
  <c r="H36" i="4" s="1"/>
  <c r="AO36" i="4"/>
  <c r="M39" i="4"/>
  <c r="F39" i="4" s="1"/>
  <c r="G39" i="4"/>
  <c r="H39" i="4" s="1"/>
  <c r="AO39" i="4"/>
  <c r="F38" i="4"/>
  <c r="AO14" i="4"/>
  <c r="M13" i="3"/>
  <c r="F13" i="3" s="1"/>
  <c r="AO13" i="3"/>
  <c r="M15" i="3"/>
  <c r="F15" i="3" s="1"/>
  <c r="AO15" i="3"/>
  <c r="M37" i="3"/>
  <c r="F37" i="3" s="1"/>
  <c r="G37" i="3"/>
  <c r="H37" i="3" s="1"/>
  <c r="AO37" i="3"/>
  <c r="AO16" i="3"/>
  <c r="M16" i="3"/>
  <c r="F16" i="3" s="1"/>
  <c r="M35" i="3"/>
  <c r="F35" i="3" s="1"/>
  <c r="G35" i="3"/>
  <c r="H35" i="3" s="1"/>
  <c r="AO35" i="3"/>
  <c r="AO22" i="3"/>
  <c r="H22" i="3"/>
  <c r="M22" i="3"/>
  <c r="F22" i="3" s="1"/>
  <c r="AO10" i="3"/>
  <c r="H10" i="3"/>
  <c r="M10" i="3"/>
  <c r="F10" i="3" s="1"/>
  <c r="M39" i="3"/>
  <c r="F39" i="3" s="1"/>
  <c r="G39" i="3"/>
  <c r="H39" i="3" s="1"/>
  <c r="AO39" i="3"/>
  <c r="M11" i="3"/>
  <c r="F11" i="3" s="1"/>
  <c r="AO11" i="3"/>
  <c r="AO28" i="3"/>
  <c r="H28" i="3"/>
  <c r="M28" i="3"/>
  <c r="F28" i="3" s="1"/>
  <c r="M20" i="3"/>
  <c r="F20" i="3" s="1"/>
  <c r="AO20" i="3"/>
  <c r="H20" i="3"/>
  <c r="M19" i="3"/>
  <c r="F19" i="3" s="1"/>
  <c r="H19" i="3"/>
  <c r="AO19" i="3"/>
  <c r="AO24" i="3"/>
  <c r="M24" i="3"/>
  <c r="F24" i="3" s="1"/>
  <c r="M41" i="3"/>
  <c r="F41" i="3" s="1"/>
  <c r="G41" i="3"/>
  <c r="H41" i="3" s="1"/>
  <c r="AO41" i="3"/>
  <c r="M25" i="3"/>
  <c r="F25" i="3" s="1"/>
  <c r="AO25" i="3"/>
  <c r="M36" i="3"/>
  <c r="F36" i="3" s="1"/>
  <c r="G36" i="3"/>
  <c r="H36" i="3" s="1"/>
  <c r="AO36" i="3"/>
  <c r="M40" i="3"/>
  <c r="F40" i="3" s="1"/>
  <c r="G40" i="3"/>
  <c r="H40" i="3" s="1"/>
  <c r="AO40" i="3"/>
  <c r="M12" i="3"/>
  <c r="F12" i="3" s="1"/>
  <c r="AO12" i="3"/>
  <c r="M34" i="3"/>
  <c r="F34" i="3" s="1"/>
  <c r="G34" i="3"/>
  <c r="H34" i="3" s="1"/>
  <c r="AO34" i="3"/>
  <c r="M29" i="3"/>
  <c r="F29" i="3" s="1"/>
  <c r="G29" i="3"/>
  <c r="H29" i="3" s="1"/>
  <c r="AO29" i="3"/>
  <c r="M33" i="3"/>
  <c r="F33" i="3" s="1"/>
  <c r="G33" i="3"/>
  <c r="H33" i="3" s="1"/>
  <c r="AO33" i="3"/>
  <c r="M23" i="3"/>
  <c r="F23" i="3" s="1"/>
  <c r="H23" i="3"/>
  <c r="AO23" i="3"/>
  <c r="M38" i="3"/>
  <c r="F38" i="3" s="1"/>
  <c r="G38" i="3"/>
  <c r="H38" i="3" s="1"/>
  <c r="AO38" i="3"/>
  <c r="AO18" i="3"/>
  <c r="M18" i="3"/>
  <c r="F18" i="3" s="1"/>
  <c r="H18" i="3"/>
  <c r="M32" i="3"/>
  <c r="F32" i="3" s="1"/>
  <c r="G32" i="3"/>
  <c r="H32" i="3" s="1"/>
  <c r="AO32" i="3"/>
  <c r="M17" i="3"/>
  <c r="F17" i="3" s="1"/>
  <c r="AO17" i="3"/>
  <c r="M21" i="3"/>
  <c r="F21" i="3" s="1"/>
  <c r="H21" i="3"/>
  <c r="AO21" i="3"/>
  <c r="AO27" i="3"/>
  <c r="M27" i="3"/>
  <c r="F27" i="3" s="1"/>
  <c r="H27" i="3"/>
  <c r="M30" i="3"/>
  <c r="F30" i="3" s="1"/>
  <c r="G30" i="3"/>
  <c r="H30" i="3" s="1"/>
  <c r="AO30" i="3"/>
  <c r="AO14" i="3"/>
  <c r="M14" i="3"/>
  <c r="F14" i="3" s="1"/>
  <c r="M26" i="3"/>
  <c r="F26" i="3" s="1"/>
  <c r="AO26" i="3"/>
  <c r="M31" i="3"/>
  <c r="F31" i="3" s="1"/>
  <c r="G31" i="3"/>
  <c r="H31" i="3" s="1"/>
  <c r="AO31" i="3"/>
  <c r="M42" i="3"/>
  <c r="F42" i="3" s="1"/>
  <c r="G42" i="3"/>
  <c r="H42" i="3" s="1"/>
  <c r="AO42" i="3"/>
  <c r="M20" i="2"/>
  <c r="F20" i="2" s="1"/>
  <c r="AO21" i="2"/>
  <c r="AO24" i="2"/>
  <c r="G23" i="2"/>
  <c r="M26" i="2"/>
  <c r="F23" i="2" s="1"/>
  <c r="M36" i="2"/>
  <c r="F36" i="2" s="1"/>
  <c r="G36" i="2"/>
  <c r="H36" i="2" s="1"/>
  <c r="AO36" i="2"/>
  <c r="M14" i="2"/>
  <c r="F13" i="2" s="1"/>
  <c r="AO15" i="2"/>
  <c r="AO26" i="2"/>
  <c r="M24" i="2"/>
  <c r="F24" i="2" s="1"/>
  <c r="G26" i="2"/>
  <c r="M38" i="2"/>
  <c r="F38" i="2" s="1"/>
  <c r="G38" i="2"/>
  <c r="H38" i="2" s="1"/>
  <c r="AO38" i="2"/>
  <c r="F27" i="2"/>
  <c r="AO23" i="2"/>
  <c r="O14" i="2"/>
  <c r="AO20" i="2"/>
  <c r="M19" i="2"/>
  <c r="F18" i="2" s="1"/>
  <c r="AO28" i="2"/>
  <c r="G28" i="2"/>
  <c r="H28" i="2" s="1"/>
  <c r="M28" i="2"/>
  <c r="F28" i="2" s="1"/>
  <c r="M32" i="2"/>
  <c r="F32" i="2" s="1"/>
  <c r="G32" i="2"/>
  <c r="H32" i="2" s="1"/>
  <c r="AO32" i="2"/>
  <c r="M40" i="2"/>
  <c r="F40" i="2" s="1"/>
  <c r="G40" i="2"/>
  <c r="H40" i="2" s="1"/>
  <c r="AO40" i="2"/>
  <c r="G24" i="2"/>
  <c r="AO18" i="2"/>
  <c r="O12" i="2"/>
  <c r="AO14" i="2"/>
  <c r="M41" i="2"/>
  <c r="F41" i="2" s="1"/>
  <c r="G41" i="2"/>
  <c r="H41" i="2" s="1"/>
  <c r="AO41" i="2"/>
  <c r="AO16" i="2"/>
  <c r="M15" i="2"/>
  <c r="M39" i="2"/>
  <c r="F39" i="2" s="1"/>
  <c r="G39" i="2"/>
  <c r="H39" i="2" s="1"/>
  <c r="AO39" i="2"/>
  <c r="O33" i="2"/>
  <c r="F33" i="2" s="1"/>
  <c r="G33" i="2"/>
  <c r="H33" i="2" s="1"/>
  <c r="AO33" i="2"/>
  <c r="M37" i="2"/>
  <c r="F37" i="2" s="1"/>
  <c r="G37" i="2"/>
  <c r="H37" i="2" s="1"/>
  <c r="AO37" i="2"/>
  <c r="M35" i="2"/>
  <c r="F35" i="2" s="1"/>
  <c r="G35" i="2"/>
  <c r="H35" i="2" s="1"/>
  <c r="AO35" i="2"/>
  <c r="M30" i="2"/>
  <c r="F30" i="2" s="1"/>
  <c r="G30" i="2"/>
  <c r="H30" i="2" s="1"/>
  <c r="AO30" i="2"/>
  <c r="AO27" i="2"/>
  <c r="AO10" i="2"/>
  <c r="AO13" i="2"/>
  <c r="O17" i="2"/>
  <c r="AO17" i="2"/>
  <c r="O25" i="2"/>
  <c r="AO25" i="2"/>
  <c r="AO12" i="2"/>
  <c r="AO22" i="2"/>
  <c r="M21" i="2"/>
  <c r="F21" i="2" s="1"/>
  <c r="AO29" i="2"/>
  <c r="G29" i="2"/>
  <c r="H29" i="2" s="1"/>
  <c r="M29" i="2"/>
  <c r="F29" i="2" s="1"/>
  <c r="M34" i="2"/>
  <c r="F34" i="2" s="1"/>
  <c r="G34" i="2"/>
  <c r="H34" i="2" s="1"/>
  <c r="AO34" i="2"/>
  <c r="M42" i="2"/>
  <c r="F42" i="2" s="1"/>
  <c r="G42" i="2"/>
  <c r="H42" i="2" s="1"/>
  <c r="AO42" i="2"/>
  <c r="AO11" i="2"/>
  <c r="AO19" i="2"/>
  <c r="W7" i="6"/>
  <c r="U7" i="6"/>
  <c r="S7" i="6"/>
  <c r="Q7" i="6"/>
  <c r="O7" i="6"/>
  <c r="M7" i="6"/>
  <c r="K7" i="6"/>
  <c r="AE27" i="10"/>
  <c r="AD27" i="10"/>
  <c r="AC27" i="10"/>
  <c r="AE26" i="10"/>
  <c r="AD26" i="10"/>
  <c r="AC26" i="10"/>
  <c r="AE25" i="10"/>
  <c r="AD25" i="10"/>
  <c r="AC25" i="10"/>
  <c r="AE24" i="10"/>
  <c r="AD24" i="10"/>
  <c r="AC24" i="10"/>
  <c r="AE23" i="10"/>
  <c r="AD23" i="10"/>
  <c r="AC23" i="10"/>
  <c r="AE22" i="10"/>
  <c r="AD22" i="10"/>
  <c r="AC22" i="10"/>
  <c r="AE21" i="10"/>
  <c r="AD21" i="10"/>
  <c r="AC21" i="10"/>
  <c r="AE20" i="10"/>
  <c r="AD20" i="10"/>
  <c r="AC20" i="10"/>
  <c r="AE19" i="10"/>
  <c r="AD19" i="10"/>
  <c r="AC19" i="10"/>
  <c r="AE18" i="10"/>
  <c r="AD18" i="10"/>
  <c r="AC18" i="10"/>
  <c r="AE17" i="10"/>
  <c r="AD17" i="10"/>
  <c r="AC17" i="10"/>
  <c r="AE16" i="10"/>
  <c r="AD16" i="10"/>
  <c r="AC16" i="10"/>
  <c r="AE15" i="10"/>
  <c r="AD15" i="10"/>
  <c r="AC15" i="10"/>
  <c r="AE14" i="10"/>
  <c r="AD14" i="10"/>
  <c r="AC14" i="10"/>
  <c r="AE13" i="10"/>
  <c r="AD13" i="10"/>
  <c r="AC13" i="10"/>
  <c r="AE12" i="10"/>
  <c r="AD12" i="10"/>
  <c r="AC12" i="10"/>
  <c r="AE11" i="10"/>
  <c r="AD11" i="10"/>
  <c r="AC11" i="10"/>
  <c r="AM8" i="10"/>
  <c r="AL8" i="10"/>
  <c r="AK8" i="10"/>
  <c r="AJ8" i="10"/>
  <c r="AI8" i="10"/>
  <c r="AH8" i="10"/>
  <c r="AH11" i="10" s="1"/>
  <c r="P11" i="10" s="1"/>
  <c r="AG8" i="10"/>
  <c r="AF8" i="10"/>
  <c r="AF13" i="10" s="1"/>
  <c r="F25" i="2" l="1"/>
  <c r="H25" i="2"/>
  <c r="F17" i="2"/>
  <c r="H17" i="2"/>
  <c r="H18" i="2"/>
  <c r="H19" i="2"/>
  <c r="H23" i="2"/>
  <c r="H31" i="5"/>
  <c r="F28" i="5"/>
  <c r="F36" i="5"/>
  <c r="F16" i="5"/>
  <c r="H25" i="3"/>
  <c r="F12" i="2"/>
  <c r="H15" i="2"/>
  <c r="H26" i="2"/>
  <c r="H20" i="2"/>
  <c r="F14" i="2"/>
  <c r="H22" i="2"/>
  <c r="F26" i="2"/>
  <c r="F19" i="2"/>
  <c r="F15" i="2"/>
  <c r="I31" i="2"/>
  <c r="H20" i="4"/>
  <c r="H22" i="4"/>
  <c r="H15" i="4"/>
  <c r="I13" i="5"/>
  <c r="AO13" i="5"/>
  <c r="J13" i="5" s="1"/>
  <c r="AO30" i="5"/>
  <c r="I31" i="5"/>
  <c r="AO28" i="5"/>
  <c r="J28" i="5" s="1"/>
  <c r="I28" i="5"/>
  <c r="AO27" i="5"/>
  <c r="J27" i="5" s="1"/>
  <c r="I27" i="5"/>
  <c r="AO16" i="5"/>
  <c r="J16" i="5" s="1"/>
  <c r="I16" i="5"/>
  <c r="AO10" i="5"/>
  <c r="J10" i="5" s="1"/>
  <c r="I10" i="5"/>
  <c r="AO21" i="5"/>
  <c r="J21" i="5" s="1"/>
  <c r="I21" i="5"/>
  <c r="I34" i="5"/>
  <c r="AO33" i="5"/>
  <c r="AO41" i="5"/>
  <c r="AO18" i="5"/>
  <c r="J18" i="5" s="1"/>
  <c r="I18" i="5"/>
  <c r="I36" i="5"/>
  <c r="AO35" i="5"/>
  <c r="AO23" i="5"/>
  <c r="J23" i="5" s="1"/>
  <c r="I23" i="5"/>
  <c r="AO36" i="5"/>
  <c r="I37" i="5"/>
  <c r="AO34" i="5"/>
  <c r="I35" i="5"/>
  <c r="AO40" i="5"/>
  <c r="I42" i="5"/>
  <c r="AO14" i="5"/>
  <c r="J14" i="5" s="1"/>
  <c r="I14" i="5"/>
  <c r="I29" i="5"/>
  <c r="AO29" i="5"/>
  <c r="J29" i="5" s="1"/>
  <c r="AO38" i="5"/>
  <c r="I40" i="5"/>
  <c r="AO25" i="5"/>
  <c r="J25" i="5" s="1"/>
  <c r="I25" i="5"/>
  <c r="I17" i="5"/>
  <c r="AO17" i="5"/>
  <c r="J17" i="5" s="1"/>
  <c r="I41" i="5"/>
  <c r="AO39" i="5"/>
  <c r="AO12" i="5"/>
  <c r="J12" i="5" s="1"/>
  <c r="I12" i="5"/>
  <c r="I32" i="5"/>
  <c r="AO31" i="5"/>
  <c r="I22" i="5"/>
  <c r="AO22" i="5"/>
  <c r="J22" i="5" s="1"/>
  <c r="I11" i="5"/>
  <c r="AO11" i="5"/>
  <c r="J11" i="5" s="1"/>
  <c r="I20" i="5"/>
  <c r="AO20" i="5"/>
  <c r="J20" i="5" s="1"/>
  <c r="I39" i="5"/>
  <c r="AO37" i="5"/>
  <c r="AO42" i="5"/>
  <c r="I24" i="5"/>
  <c r="AO24" i="5"/>
  <c r="J24" i="5" s="1"/>
  <c r="I26" i="5"/>
  <c r="AO26" i="5"/>
  <c r="J26" i="5" s="1"/>
  <c r="AO32" i="5"/>
  <c r="I33" i="5"/>
  <c r="I15" i="5"/>
  <c r="AO15" i="5"/>
  <c r="J15" i="5" s="1"/>
  <c r="I29" i="4"/>
  <c r="AP29" i="4"/>
  <c r="J29" i="4" s="1"/>
  <c r="AP26" i="4"/>
  <c r="J26" i="4" s="1"/>
  <c r="I26" i="4"/>
  <c r="AP24" i="4"/>
  <c r="J24" i="4" s="1"/>
  <c r="I24" i="4"/>
  <c r="AP40" i="4"/>
  <c r="J40" i="4" s="1"/>
  <c r="I40" i="4"/>
  <c r="AP18" i="4"/>
  <c r="J18" i="4" s="1"/>
  <c r="I18" i="4"/>
  <c r="I17" i="4"/>
  <c r="AP17" i="4"/>
  <c r="J17" i="4" s="1"/>
  <c r="I15" i="4"/>
  <c r="AP15" i="4"/>
  <c r="J15" i="4" s="1"/>
  <c r="I33" i="4"/>
  <c r="AP33" i="4"/>
  <c r="J33" i="4" s="1"/>
  <c r="I13" i="4"/>
  <c r="AP13" i="4"/>
  <c r="J13" i="4" s="1"/>
  <c r="AP36" i="4"/>
  <c r="J36" i="4" s="1"/>
  <c r="I36" i="4"/>
  <c r="AP10" i="4"/>
  <c r="J10" i="4" s="1"/>
  <c r="I10" i="4"/>
  <c r="I41" i="4"/>
  <c r="AP41" i="4"/>
  <c r="J41" i="4" s="1"/>
  <c r="AP32" i="4"/>
  <c r="J32" i="4" s="1"/>
  <c r="I32" i="4"/>
  <c r="AP20" i="4"/>
  <c r="J20" i="4" s="1"/>
  <c r="I20" i="4"/>
  <c r="AP38" i="4"/>
  <c r="J38" i="4" s="1"/>
  <c r="I38" i="4"/>
  <c r="AP28" i="4"/>
  <c r="J28" i="4" s="1"/>
  <c r="I28" i="4"/>
  <c r="AP16" i="4"/>
  <c r="J16" i="4" s="1"/>
  <c r="I16" i="4"/>
  <c r="I11" i="4"/>
  <c r="AP11" i="4"/>
  <c r="J11" i="4" s="1"/>
  <c r="I37" i="4"/>
  <c r="AP37" i="4"/>
  <c r="J37" i="4" s="1"/>
  <c r="AP14" i="4"/>
  <c r="J14" i="4" s="1"/>
  <c r="I14" i="4"/>
  <c r="I19" i="4"/>
  <c r="AP19" i="4"/>
  <c r="J19" i="4" s="1"/>
  <c r="AP42" i="4"/>
  <c r="J42" i="4" s="1"/>
  <c r="I42" i="4"/>
  <c r="AP27" i="4"/>
  <c r="J27" i="4" s="1"/>
  <c r="I27" i="4"/>
  <c r="I39" i="4"/>
  <c r="AP39" i="4"/>
  <c r="J39" i="4" s="1"/>
  <c r="I25" i="4"/>
  <c r="AP25" i="4"/>
  <c r="J25" i="4" s="1"/>
  <c r="AP22" i="4"/>
  <c r="J22" i="4" s="1"/>
  <c r="I22" i="4"/>
  <c r="I35" i="4"/>
  <c r="AP35" i="4"/>
  <c r="J35" i="4" s="1"/>
  <c r="I23" i="4"/>
  <c r="AP23" i="4"/>
  <c r="J23" i="4" s="1"/>
  <c r="AP12" i="4"/>
  <c r="J12" i="4" s="1"/>
  <c r="I12" i="4"/>
  <c r="I31" i="4"/>
  <c r="AP31" i="4"/>
  <c r="J31" i="4" s="1"/>
  <c r="I21" i="4"/>
  <c r="AP21" i="4"/>
  <c r="J21" i="4" s="1"/>
  <c r="AP34" i="4"/>
  <c r="J34" i="4" s="1"/>
  <c r="I34" i="4"/>
  <c r="AP30" i="4"/>
  <c r="J30" i="4" s="1"/>
  <c r="I30" i="4"/>
  <c r="I31" i="3"/>
  <c r="AP31" i="3"/>
  <c r="J31" i="3" s="1"/>
  <c r="I14" i="3"/>
  <c r="AP14" i="3"/>
  <c r="J14" i="3" s="1"/>
  <c r="AP19" i="3"/>
  <c r="J19" i="3" s="1"/>
  <c r="I19" i="3"/>
  <c r="I22" i="3"/>
  <c r="AP22" i="3"/>
  <c r="J22" i="3" s="1"/>
  <c r="AP32" i="3"/>
  <c r="J32" i="3" s="1"/>
  <c r="I32" i="3"/>
  <c r="AP40" i="3"/>
  <c r="J40" i="3" s="1"/>
  <c r="I40" i="3"/>
  <c r="I35" i="3"/>
  <c r="AP35" i="3"/>
  <c r="J35" i="3" s="1"/>
  <c r="AP13" i="3"/>
  <c r="J13" i="3" s="1"/>
  <c r="I13" i="3"/>
  <c r="AP27" i="3"/>
  <c r="J27" i="3" s="1"/>
  <c r="I27" i="3"/>
  <c r="AP17" i="3"/>
  <c r="J17" i="3" s="1"/>
  <c r="I17" i="3"/>
  <c r="I18" i="3"/>
  <c r="AP18" i="3"/>
  <c r="J18" i="3" s="1"/>
  <c r="AP23" i="3"/>
  <c r="J23" i="3" s="1"/>
  <c r="I23" i="3"/>
  <c r="I12" i="3"/>
  <c r="AP12" i="3"/>
  <c r="J12" i="3" s="1"/>
  <c r="I41" i="3"/>
  <c r="AP41" i="3"/>
  <c r="J41" i="3" s="1"/>
  <c r="I24" i="3"/>
  <c r="AP24" i="3"/>
  <c r="J24" i="3" s="1"/>
  <c r="I16" i="3"/>
  <c r="AP16" i="3"/>
  <c r="J16" i="3" s="1"/>
  <c r="AP15" i="3"/>
  <c r="J15" i="3" s="1"/>
  <c r="I15" i="3"/>
  <c r="AP29" i="3"/>
  <c r="J29" i="3" s="1"/>
  <c r="I29" i="3"/>
  <c r="AP36" i="3"/>
  <c r="J36" i="3" s="1"/>
  <c r="I36" i="3"/>
  <c r="I20" i="3"/>
  <c r="AP20" i="3"/>
  <c r="J20" i="3" s="1"/>
  <c r="I28" i="3"/>
  <c r="AP28" i="3"/>
  <c r="J28" i="3" s="1"/>
  <c r="I39" i="3"/>
  <c r="AP39" i="3"/>
  <c r="J39" i="3" s="1"/>
  <c r="AP42" i="3"/>
  <c r="J42" i="3" s="1"/>
  <c r="I42" i="3"/>
  <c r="AP30" i="3"/>
  <c r="J30" i="3" s="1"/>
  <c r="I30" i="3"/>
  <c r="I33" i="3"/>
  <c r="AP33" i="3"/>
  <c r="J33" i="3" s="1"/>
  <c r="AP11" i="3"/>
  <c r="J11" i="3" s="1"/>
  <c r="I11" i="3"/>
  <c r="I10" i="3"/>
  <c r="AP10" i="3"/>
  <c r="J10" i="3" s="1"/>
  <c r="I26" i="3"/>
  <c r="AP26" i="3"/>
  <c r="J26" i="3" s="1"/>
  <c r="AP21" i="3"/>
  <c r="J21" i="3" s="1"/>
  <c r="I21" i="3"/>
  <c r="AP38" i="3"/>
  <c r="J38" i="3" s="1"/>
  <c r="I38" i="3"/>
  <c r="AP34" i="3"/>
  <c r="J34" i="3" s="1"/>
  <c r="I34" i="3"/>
  <c r="AP25" i="3"/>
  <c r="J25" i="3" s="1"/>
  <c r="I25" i="3"/>
  <c r="I37" i="3"/>
  <c r="AP37" i="3"/>
  <c r="J37" i="3" s="1"/>
  <c r="AP42" i="2"/>
  <c r="J42" i="2" s="1"/>
  <c r="I42" i="2"/>
  <c r="I29" i="2"/>
  <c r="AP29" i="2"/>
  <c r="J29" i="2" s="1"/>
  <c r="AP30" i="2"/>
  <c r="J30" i="2" s="1"/>
  <c r="I30" i="2"/>
  <c r="I23" i="2"/>
  <c r="AP24" i="2"/>
  <c r="AP19" i="2"/>
  <c r="I17" i="2"/>
  <c r="I10" i="2"/>
  <c r="AP10" i="2"/>
  <c r="J10" i="2" s="1"/>
  <c r="I33" i="2"/>
  <c r="AP33" i="2"/>
  <c r="J33" i="2" s="1"/>
  <c r="I16" i="2"/>
  <c r="AP18" i="2"/>
  <c r="AP38" i="2"/>
  <c r="J38" i="2" s="1"/>
  <c r="I38" i="2"/>
  <c r="AP11" i="2"/>
  <c r="J11" i="2" s="1"/>
  <c r="I11" i="2"/>
  <c r="AP25" i="2"/>
  <c r="I19" i="2"/>
  <c r="AP13" i="2"/>
  <c r="I27" i="2"/>
  <c r="I37" i="2"/>
  <c r="AP37" i="2"/>
  <c r="J37" i="2" s="1"/>
  <c r="I39" i="2"/>
  <c r="AP39" i="2"/>
  <c r="J39" i="2" s="1"/>
  <c r="AP32" i="2"/>
  <c r="J32" i="2" s="1"/>
  <c r="I32" i="2"/>
  <c r="I18" i="2"/>
  <c r="AP20" i="2"/>
  <c r="AP23" i="2"/>
  <c r="I22" i="2"/>
  <c r="I26" i="2"/>
  <c r="AP26" i="2"/>
  <c r="I25" i="2"/>
  <c r="AP12" i="2"/>
  <c r="AP17" i="2"/>
  <c r="I15" i="2"/>
  <c r="I41" i="2"/>
  <c r="AP41" i="2"/>
  <c r="J41" i="2" s="1"/>
  <c r="I12" i="2"/>
  <c r="AP14" i="2"/>
  <c r="AP21" i="2"/>
  <c r="I20" i="2"/>
  <c r="AP34" i="2"/>
  <c r="J34" i="2" s="1"/>
  <c r="I34" i="2"/>
  <c r="I21" i="2"/>
  <c r="AP22" i="2"/>
  <c r="AP27" i="2"/>
  <c r="I24" i="2"/>
  <c r="I35" i="2"/>
  <c r="AP35" i="2"/>
  <c r="J35" i="2" s="1"/>
  <c r="I14" i="2"/>
  <c r="AP16" i="2"/>
  <c r="AP40" i="2"/>
  <c r="J40" i="2" s="1"/>
  <c r="I40" i="2"/>
  <c r="AP28" i="2"/>
  <c r="J28" i="2" s="1"/>
  <c r="I28" i="2"/>
  <c r="AP15" i="2"/>
  <c r="I13" i="2"/>
  <c r="AP36" i="2"/>
  <c r="J36" i="2" s="1"/>
  <c r="I36" i="2"/>
  <c r="AG33" i="10"/>
  <c r="N33" i="10" s="1"/>
  <c r="AG34" i="10"/>
  <c r="N34" i="10" s="1"/>
  <c r="AG31" i="10"/>
  <c r="N31" i="10" s="1"/>
  <c r="AG32" i="10"/>
  <c r="N32" i="10" s="1"/>
  <c r="AG28" i="10"/>
  <c r="N28" i="10" s="1"/>
  <c r="AG29" i="10"/>
  <c r="N29" i="10" s="1"/>
  <c r="AG30" i="10"/>
  <c r="N30" i="10" s="1"/>
  <c r="AG37" i="10"/>
  <c r="N37" i="10" s="1"/>
  <c r="AG35" i="10"/>
  <c r="N35" i="10" s="1"/>
  <c r="AG36" i="10"/>
  <c r="N36" i="10" s="1"/>
  <c r="AM35" i="10"/>
  <c r="Z35" i="10" s="1"/>
  <c r="AM36" i="10"/>
  <c r="Z36" i="10" s="1"/>
  <c r="AM33" i="10"/>
  <c r="Z33" i="10" s="1"/>
  <c r="AM34" i="10"/>
  <c r="Z34" i="10" s="1"/>
  <c r="AM31" i="10"/>
  <c r="Z31" i="10" s="1"/>
  <c r="AM32" i="10"/>
  <c r="Z32" i="10" s="1"/>
  <c r="AM28" i="10"/>
  <c r="Z28" i="10" s="1"/>
  <c r="AM29" i="10"/>
  <c r="Z29" i="10" s="1"/>
  <c r="AM30" i="10"/>
  <c r="Z30" i="10" s="1"/>
  <c r="AM37" i="10"/>
  <c r="Z37" i="10" s="1"/>
  <c r="AF15" i="10"/>
  <c r="AF31" i="10"/>
  <c r="L31" i="10" s="1"/>
  <c r="AF32" i="10"/>
  <c r="L32" i="10" s="1"/>
  <c r="AF28" i="10"/>
  <c r="L28" i="10" s="1"/>
  <c r="AF29" i="10"/>
  <c r="L29" i="10" s="1"/>
  <c r="AF30" i="10"/>
  <c r="L30" i="10" s="1"/>
  <c r="AF37" i="10"/>
  <c r="L37" i="10" s="1"/>
  <c r="AF35" i="10"/>
  <c r="L35" i="10" s="1"/>
  <c r="AF36" i="10"/>
  <c r="L36" i="10" s="1"/>
  <c r="AF33" i="10"/>
  <c r="L33" i="10" s="1"/>
  <c r="AF34" i="10"/>
  <c r="L34" i="10" s="1"/>
  <c r="AL13" i="10"/>
  <c r="X13" i="10" s="1"/>
  <c r="AL32" i="10"/>
  <c r="X32" i="10" s="1"/>
  <c r="AL36" i="10"/>
  <c r="X36" i="10" s="1"/>
  <c r="AL29" i="10"/>
  <c r="X29" i="10" s="1"/>
  <c r="AL33" i="10"/>
  <c r="X33" i="10" s="1"/>
  <c r="AL37" i="10"/>
  <c r="X37" i="10" s="1"/>
  <c r="AL30" i="10"/>
  <c r="X30" i="10" s="1"/>
  <c r="AL34" i="10"/>
  <c r="X34" i="10" s="1"/>
  <c r="AL28" i="10"/>
  <c r="X28" i="10" s="1"/>
  <c r="AL31" i="10"/>
  <c r="X31" i="10" s="1"/>
  <c r="AL35" i="10"/>
  <c r="X35" i="10" s="1"/>
  <c r="AK13" i="10"/>
  <c r="V13" i="10" s="1"/>
  <c r="AK31" i="10"/>
  <c r="V31" i="10" s="1"/>
  <c r="AK36" i="10"/>
  <c r="V36" i="10" s="1"/>
  <c r="AK37" i="10"/>
  <c r="V37" i="10" s="1"/>
  <c r="AK30" i="10"/>
  <c r="V30" i="10" s="1"/>
  <c r="AK33" i="10"/>
  <c r="V33" i="10" s="1"/>
  <c r="AK28" i="10"/>
  <c r="V28" i="10" s="1"/>
  <c r="AK32" i="10"/>
  <c r="V32" i="10" s="1"/>
  <c r="AK35" i="10"/>
  <c r="V35" i="10" s="1"/>
  <c r="AK29" i="10"/>
  <c r="V29" i="10" s="1"/>
  <c r="AK34" i="10"/>
  <c r="V34" i="10" s="1"/>
  <c r="AJ28" i="10"/>
  <c r="T28" i="10" s="1"/>
  <c r="AJ29" i="10"/>
  <c r="T29" i="10" s="1"/>
  <c r="AJ30" i="10"/>
  <c r="T30" i="10" s="1"/>
  <c r="AJ31" i="10"/>
  <c r="T31" i="10" s="1"/>
  <c r="AJ32" i="10"/>
  <c r="T32" i="10" s="1"/>
  <c r="AJ33" i="10"/>
  <c r="T33" i="10" s="1"/>
  <c r="AJ34" i="10"/>
  <c r="T34" i="10" s="1"/>
  <c r="AJ35" i="10"/>
  <c r="T35" i="10" s="1"/>
  <c r="AJ36" i="10"/>
  <c r="T36" i="10" s="1"/>
  <c r="AJ37" i="10"/>
  <c r="T37" i="10" s="1"/>
  <c r="AI12" i="10"/>
  <c r="R12" i="10" s="1"/>
  <c r="AI29" i="10"/>
  <c r="R29" i="10" s="1"/>
  <c r="AI34" i="10"/>
  <c r="R34" i="10" s="1"/>
  <c r="AI37" i="10"/>
  <c r="R37" i="10" s="1"/>
  <c r="AI32" i="10"/>
  <c r="R32" i="10" s="1"/>
  <c r="AI30" i="10"/>
  <c r="R30" i="10" s="1"/>
  <c r="AI33" i="10"/>
  <c r="R33" i="10" s="1"/>
  <c r="AI31" i="10"/>
  <c r="R31" i="10" s="1"/>
  <c r="AI36" i="10"/>
  <c r="R36" i="10" s="1"/>
  <c r="AI28" i="10"/>
  <c r="R28" i="10" s="1"/>
  <c r="AI35" i="10"/>
  <c r="R35" i="10" s="1"/>
  <c r="AH13" i="10"/>
  <c r="P13" i="10" s="1"/>
  <c r="AH31" i="10"/>
  <c r="AH28" i="10"/>
  <c r="AH30" i="10"/>
  <c r="AH29" i="10"/>
  <c r="AH33" i="10"/>
  <c r="AH34" i="10"/>
  <c r="AH35" i="10"/>
  <c r="AH32" i="10"/>
  <c r="AH37" i="10"/>
  <c r="AH36" i="10"/>
  <c r="AL11" i="10"/>
  <c r="X11" i="10" s="1"/>
  <c r="AM25" i="10"/>
  <c r="Z25" i="10" s="1"/>
  <c r="AM21" i="10"/>
  <c r="Z21" i="10" s="1"/>
  <c r="AM17" i="10"/>
  <c r="Z17" i="10" s="1"/>
  <c r="AM26" i="10"/>
  <c r="Z26" i="10" s="1"/>
  <c r="AM22" i="10"/>
  <c r="Z22" i="10" s="1"/>
  <c r="AM18" i="10"/>
  <c r="Z18" i="10" s="1"/>
  <c r="AM27" i="10"/>
  <c r="Z27" i="10" s="1"/>
  <c r="AM23" i="10"/>
  <c r="Z23" i="10" s="1"/>
  <c r="AM19" i="10"/>
  <c r="Z19" i="10" s="1"/>
  <c r="AM15" i="10"/>
  <c r="Z15" i="10" s="1"/>
  <c r="AM24" i="10"/>
  <c r="Z24" i="10" s="1"/>
  <c r="AM20" i="10"/>
  <c r="Z20" i="10" s="1"/>
  <c r="AM16" i="10"/>
  <c r="Z16" i="10" s="1"/>
  <c r="AM14" i="10"/>
  <c r="Z14" i="10" s="1"/>
  <c r="AF26" i="10"/>
  <c r="AF22" i="10"/>
  <c r="AF18" i="10"/>
  <c r="AF14" i="10"/>
  <c r="AF27" i="10"/>
  <c r="AF23" i="10"/>
  <c r="AF19" i="10"/>
  <c r="AF24" i="10"/>
  <c r="AF20" i="10"/>
  <c r="AF16" i="10"/>
  <c r="AF25" i="10"/>
  <c r="AF21" i="10"/>
  <c r="AF17" i="10"/>
  <c r="AJ26" i="10"/>
  <c r="T26" i="10" s="1"/>
  <c r="AJ22" i="10"/>
  <c r="AJ18" i="10"/>
  <c r="T18" i="10" s="1"/>
  <c r="AJ14" i="10"/>
  <c r="T14" i="10" s="1"/>
  <c r="AJ27" i="10"/>
  <c r="T27" i="10" s="1"/>
  <c r="AJ23" i="10"/>
  <c r="AJ19" i="10"/>
  <c r="T19" i="10" s="1"/>
  <c r="AJ24" i="10"/>
  <c r="AJ20" i="10"/>
  <c r="T20" i="10" s="1"/>
  <c r="AJ16" i="10"/>
  <c r="T16" i="10" s="1"/>
  <c r="AJ25" i="10"/>
  <c r="T25" i="10" s="1"/>
  <c r="AJ21" i="10"/>
  <c r="T22" i="10" s="1"/>
  <c r="AJ17" i="10"/>
  <c r="T17" i="10" s="1"/>
  <c r="AJ13" i="10"/>
  <c r="T13" i="10" s="1"/>
  <c r="AM11" i="10"/>
  <c r="Z11" i="10" s="1"/>
  <c r="AF12" i="10"/>
  <c r="AG27" i="10"/>
  <c r="N27" i="10" s="1"/>
  <c r="AG23" i="10"/>
  <c r="AG19" i="10"/>
  <c r="AG15" i="10"/>
  <c r="AG24" i="10"/>
  <c r="AG20" i="10"/>
  <c r="AG16" i="10"/>
  <c r="AG25" i="10"/>
  <c r="N25" i="10" s="1"/>
  <c r="AG21" i="10"/>
  <c r="AG17" i="10"/>
  <c r="AG26" i="10"/>
  <c r="N26" i="10" s="1"/>
  <c r="AG22" i="10"/>
  <c r="AG18" i="10"/>
  <c r="AG14" i="10"/>
  <c r="AK27" i="10"/>
  <c r="V27" i="10" s="1"/>
  <c r="AK23" i="10"/>
  <c r="V23" i="10" s="1"/>
  <c r="AK19" i="10"/>
  <c r="V19" i="10" s="1"/>
  <c r="AK15" i="10"/>
  <c r="V15" i="10" s="1"/>
  <c r="AK24" i="10"/>
  <c r="V24" i="10" s="1"/>
  <c r="AK20" i="10"/>
  <c r="V20" i="10" s="1"/>
  <c r="AK16" i="10"/>
  <c r="V16" i="10" s="1"/>
  <c r="AK25" i="10"/>
  <c r="V25" i="10" s="1"/>
  <c r="AK21" i="10"/>
  <c r="V21" i="10" s="1"/>
  <c r="AK17" i="10"/>
  <c r="V17" i="10" s="1"/>
  <c r="AK26" i="10"/>
  <c r="V26" i="10" s="1"/>
  <c r="AK22" i="10"/>
  <c r="V22" i="10" s="1"/>
  <c r="AK18" i="10"/>
  <c r="V18" i="10" s="1"/>
  <c r="AK14" i="10"/>
  <c r="V14" i="10" s="1"/>
  <c r="AF11" i="10"/>
  <c r="AJ11" i="10"/>
  <c r="T11" i="10" s="1"/>
  <c r="AG12" i="10"/>
  <c r="AK12" i="10"/>
  <c r="V12" i="10" s="1"/>
  <c r="AM13" i="10"/>
  <c r="Z13" i="10" s="1"/>
  <c r="AH24" i="10"/>
  <c r="AH20" i="10"/>
  <c r="P20" i="10" s="1"/>
  <c r="AH16" i="10"/>
  <c r="P16" i="10" s="1"/>
  <c r="AH25" i="10"/>
  <c r="P25" i="10" s="1"/>
  <c r="AH21" i="10"/>
  <c r="AH17" i="10"/>
  <c r="P17" i="10" s="1"/>
  <c r="AH26" i="10"/>
  <c r="P26" i="10" s="1"/>
  <c r="AH22" i="10"/>
  <c r="AH18" i="10"/>
  <c r="P18" i="10" s="1"/>
  <c r="AH14" i="10"/>
  <c r="P14" i="10" s="1"/>
  <c r="AH27" i="10"/>
  <c r="P27" i="10" s="1"/>
  <c r="AH23" i="10"/>
  <c r="AH19" i="10"/>
  <c r="P19" i="10" s="1"/>
  <c r="AH15" i="10"/>
  <c r="P15" i="10" s="1"/>
  <c r="AL24" i="10"/>
  <c r="X24" i="10" s="1"/>
  <c r="AL20" i="10"/>
  <c r="X20" i="10" s="1"/>
  <c r="AL16" i="10"/>
  <c r="X16" i="10" s="1"/>
  <c r="AL25" i="10"/>
  <c r="X25" i="10" s="1"/>
  <c r="AL21" i="10"/>
  <c r="X21" i="10" s="1"/>
  <c r="AL17" i="10"/>
  <c r="X17" i="10" s="1"/>
  <c r="AL26" i="10"/>
  <c r="X26" i="10" s="1"/>
  <c r="AL22" i="10"/>
  <c r="X22" i="10" s="1"/>
  <c r="AL18" i="10"/>
  <c r="X18" i="10" s="1"/>
  <c r="AL14" i="10"/>
  <c r="X14" i="10" s="1"/>
  <c r="AL27" i="10"/>
  <c r="X27" i="10" s="1"/>
  <c r="AL23" i="10"/>
  <c r="X23" i="10" s="1"/>
  <c r="AL19" i="10"/>
  <c r="X19" i="10" s="1"/>
  <c r="AL15" i="10"/>
  <c r="X15" i="10" s="1"/>
  <c r="AG11" i="10"/>
  <c r="AK11" i="10"/>
  <c r="V11" i="10" s="1"/>
  <c r="AH12" i="10"/>
  <c r="P12" i="10" s="1"/>
  <c r="AL12" i="10"/>
  <c r="X12" i="10" s="1"/>
  <c r="AI13" i="10"/>
  <c r="R13" i="10" s="1"/>
  <c r="AI14" i="10"/>
  <c r="R14" i="10" s="1"/>
  <c r="AI25" i="10"/>
  <c r="R25" i="10" s="1"/>
  <c r="AI21" i="10"/>
  <c r="AI17" i="10"/>
  <c r="R17" i="10" s="1"/>
  <c r="AI26" i="10"/>
  <c r="R26" i="10" s="1"/>
  <c r="AI22" i="10"/>
  <c r="AI18" i="10"/>
  <c r="R18" i="10" s="1"/>
  <c r="AI27" i="10"/>
  <c r="R27" i="10" s="1"/>
  <c r="AI23" i="10"/>
  <c r="AI19" i="10"/>
  <c r="R19" i="10" s="1"/>
  <c r="AI15" i="10"/>
  <c r="R15" i="10" s="1"/>
  <c r="AI24" i="10"/>
  <c r="AI20" i="10"/>
  <c r="R20" i="10" s="1"/>
  <c r="AI16" i="10"/>
  <c r="R16" i="10" s="1"/>
  <c r="AM12" i="10"/>
  <c r="Z12" i="10" s="1"/>
  <c r="AI11" i="10"/>
  <c r="R11" i="10" s="1"/>
  <c r="AJ12" i="10"/>
  <c r="T12" i="10" s="1"/>
  <c r="AG13" i="10"/>
  <c r="G13" i="10" s="1"/>
  <c r="AJ15" i="10"/>
  <c r="T15" i="10" s="1"/>
  <c r="G20" i="10" l="1"/>
  <c r="G19" i="10"/>
  <c r="J21" i="2"/>
  <c r="J25" i="2"/>
  <c r="J34" i="5"/>
  <c r="G12" i="10"/>
  <c r="G15" i="10"/>
  <c r="G14" i="10"/>
  <c r="G18" i="10"/>
  <c r="G21" i="10"/>
  <c r="G17" i="10"/>
  <c r="G11" i="10"/>
  <c r="G16" i="10"/>
  <c r="J20" i="2"/>
  <c r="J22" i="2"/>
  <c r="L15" i="10"/>
  <c r="J26" i="2"/>
  <c r="J12" i="2"/>
  <c r="J18" i="2"/>
  <c r="J14" i="2"/>
  <c r="J13" i="2"/>
  <c r="J16" i="2"/>
  <c r="J24" i="2"/>
  <c r="J15" i="2"/>
  <c r="J27" i="2"/>
  <c r="J19" i="2"/>
  <c r="J17" i="2"/>
  <c r="J23" i="2"/>
  <c r="J37" i="5"/>
  <c r="J42" i="5"/>
  <c r="J40" i="5"/>
  <c r="J35" i="5"/>
  <c r="R21" i="10"/>
  <c r="J31" i="5"/>
  <c r="J39" i="5"/>
  <c r="J32" i="5"/>
  <c r="J41" i="5"/>
  <c r="J36" i="5"/>
  <c r="J33" i="5"/>
  <c r="P24" i="10"/>
  <c r="R24" i="10"/>
  <c r="T21" i="10"/>
  <c r="N12" i="10"/>
  <c r="P22" i="10"/>
  <c r="P21" i="10"/>
  <c r="N19" i="10"/>
  <c r="R22" i="10"/>
  <c r="P23" i="10"/>
  <c r="N13" i="10"/>
  <c r="N21" i="10"/>
  <c r="T24" i="10"/>
  <c r="T23" i="10"/>
  <c r="R23" i="10"/>
  <c r="N16" i="10"/>
  <c r="AN33" i="10"/>
  <c r="P33" i="10"/>
  <c r="F33" i="10" s="1"/>
  <c r="G33" i="10"/>
  <c r="H33" i="10" s="1"/>
  <c r="AN35" i="10"/>
  <c r="P35" i="10"/>
  <c r="F35" i="10" s="1"/>
  <c r="G35" i="10"/>
  <c r="H35" i="10" s="1"/>
  <c r="P30" i="10"/>
  <c r="F30" i="10" s="1"/>
  <c r="G30" i="10"/>
  <c r="H30" i="10" s="1"/>
  <c r="AN30" i="10"/>
  <c r="AN31" i="10"/>
  <c r="P31" i="10"/>
  <c r="F31" i="10" s="1"/>
  <c r="G31" i="10"/>
  <c r="H31" i="10" s="1"/>
  <c r="P36" i="10"/>
  <c r="F36" i="10" s="1"/>
  <c r="G36" i="10"/>
  <c r="H36" i="10" s="1"/>
  <c r="AN36" i="10"/>
  <c r="P34" i="10"/>
  <c r="F34" i="10" s="1"/>
  <c r="G34" i="10"/>
  <c r="H34" i="10" s="1"/>
  <c r="AN34" i="10"/>
  <c r="P28" i="10"/>
  <c r="F28" i="10" s="1"/>
  <c r="AN28" i="10"/>
  <c r="G28" i="10"/>
  <c r="H28" i="10" s="1"/>
  <c r="AN37" i="10"/>
  <c r="P37" i="10"/>
  <c r="F37" i="10" s="1"/>
  <c r="G37" i="10"/>
  <c r="H37" i="10" s="1"/>
  <c r="P32" i="10"/>
  <c r="F32" i="10" s="1"/>
  <c r="G32" i="10"/>
  <c r="H32" i="10" s="1"/>
  <c r="AN32" i="10"/>
  <c r="AN29" i="10"/>
  <c r="P29" i="10"/>
  <c r="F29" i="10" s="1"/>
  <c r="G29" i="10"/>
  <c r="H29" i="10" s="1"/>
  <c r="N20" i="10"/>
  <c r="N14" i="10"/>
  <c r="L17" i="10"/>
  <c r="N24" i="10"/>
  <c r="N17" i="10"/>
  <c r="N11" i="10"/>
  <c r="N18" i="10"/>
  <c r="N22" i="10"/>
  <c r="N15" i="10"/>
  <c r="N23" i="10"/>
  <c r="AN13" i="10"/>
  <c r="AO13" i="10" s="1"/>
  <c r="L14" i="10"/>
  <c r="AN12" i="10"/>
  <c r="L20" i="10"/>
  <c r="AN17" i="10"/>
  <c r="L23" i="10"/>
  <c r="G23" i="10"/>
  <c r="AN20" i="10"/>
  <c r="L27" i="10"/>
  <c r="F27" i="10" s="1"/>
  <c r="G27" i="10"/>
  <c r="H27" i="10" s="1"/>
  <c r="AN27" i="10"/>
  <c r="AN26" i="10"/>
  <c r="L26" i="10"/>
  <c r="F26" i="10" s="1"/>
  <c r="G26" i="10"/>
  <c r="H26" i="10" s="1"/>
  <c r="L25" i="10"/>
  <c r="F25" i="10" s="1"/>
  <c r="G25" i="10"/>
  <c r="AN25" i="10"/>
  <c r="L13" i="10"/>
  <c r="AN19" i="10"/>
  <c r="AN18" i="10"/>
  <c r="L24" i="10"/>
  <c r="G24" i="10"/>
  <c r="L12" i="10"/>
  <c r="AN11" i="10"/>
  <c r="L22" i="10"/>
  <c r="G22" i="10"/>
  <c r="AN21" i="10"/>
  <c r="L21" i="10"/>
  <c r="AN24" i="10"/>
  <c r="AN14" i="10"/>
  <c r="L16" i="10"/>
  <c r="AN15" i="10"/>
  <c r="L19" i="10"/>
  <c r="F19" i="10" s="1"/>
  <c r="AN16" i="10"/>
  <c r="L11" i="10"/>
  <c r="AN23" i="10"/>
  <c r="AN22" i="10"/>
  <c r="L18" i="10"/>
  <c r="F16" i="10" l="1"/>
  <c r="F15" i="10"/>
  <c r="F24" i="10"/>
  <c r="F18" i="10"/>
  <c r="F12" i="10"/>
  <c r="F14" i="10"/>
  <c r="F17" i="10"/>
  <c r="F21" i="10"/>
  <c r="F13" i="10"/>
  <c r="F20" i="10"/>
  <c r="H21" i="10"/>
  <c r="I37" i="10"/>
  <c r="AO37" i="10"/>
  <c r="J37" i="10" s="1"/>
  <c r="I29" i="10"/>
  <c r="AO29" i="10"/>
  <c r="J29" i="10" s="1"/>
  <c r="AO28" i="10"/>
  <c r="J28" i="10" s="1"/>
  <c r="I28" i="10"/>
  <c r="I35" i="10"/>
  <c r="AO35" i="10"/>
  <c r="J35" i="10" s="1"/>
  <c r="AO32" i="10"/>
  <c r="J32" i="10" s="1"/>
  <c r="I32" i="10"/>
  <c r="AO36" i="10"/>
  <c r="J36" i="10" s="1"/>
  <c r="I36" i="10"/>
  <c r="I34" i="10"/>
  <c r="AO34" i="10"/>
  <c r="J34" i="10" s="1"/>
  <c r="AO31" i="10"/>
  <c r="J31" i="10" s="1"/>
  <c r="I31" i="10"/>
  <c r="AO30" i="10"/>
  <c r="J30" i="10" s="1"/>
  <c r="I30" i="10"/>
  <c r="I33" i="10"/>
  <c r="AO33" i="10"/>
  <c r="J33" i="10" s="1"/>
  <c r="F22" i="10"/>
  <c r="H11" i="10"/>
  <c r="F11" i="10"/>
  <c r="I15" i="10"/>
  <c r="F23" i="10"/>
  <c r="H25" i="10"/>
  <c r="H18" i="10"/>
  <c r="H23" i="10"/>
  <c r="H22" i="10"/>
  <c r="H13" i="10"/>
  <c r="H24" i="10"/>
  <c r="I22" i="10"/>
  <c r="AO21" i="10"/>
  <c r="AO11" i="10"/>
  <c r="I12" i="10"/>
  <c r="I25" i="10"/>
  <c r="AO25" i="10"/>
  <c r="J25" i="10" s="1"/>
  <c r="I26" i="10"/>
  <c r="AO26" i="10"/>
  <c r="J26" i="10" s="1"/>
  <c r="I24" i="10"/>
  <c r="AO18" i="10"/>
  <c r="AO23" i="10"/>
  <c r="I11" i="10"/>
  <c r="AO16" i="10"/>
  <c r="I19" i="10"/>
  <c r="H16" i="10"/>
  <c r="AO24" i="10"/>
  <c r="I21" i="10"/>
  <c r="H12" i="10"/>
  <c r="AO19" i="10"/>
  <c r="I13" i="10"/>
  <c r="I20" i="10"/>
  <c r="AO17" i="10"/>
  <c r="AO12" i="10"/>
  <c r="I14" i="10"/>
  <c r="H17" i="10"/>
  <c r="I18" i="10"/>
  <c r="AO22" i="10"/>
  <c r="AO14" i="10"/>
  <c r="I16" i="10"/>
  <c r="H19" i="10"/>
  <c r="AO15" i="10"/>
  <c r="I17" i="10"/>
  <c r="AO27" i="10"/>
  <c r="J27" i="10" s="1"/>
  <c r="I27" i="10"/>
  <c r="AO20" i="10"/>
  <c r="I23" i="10"/>
  <c r="H20" i="10"/>
  <c r="H14" i="10"/>
  <c r="H15" i="10"/>
  <c r="J23" i="10" l="1"/>
  <c r="J21" i="10"/>
  <c r="J18" i="10"/>
  <c r="J12" i="10"/>
  <c r="J14" i="10"/>
  <c r="J20" i="10"/>
  <c r="J24" i="10"/>
  <c r="J22" i="10"/>
  <c r="J16" i="10"/>
  <c r="J19" i="10"/>
  <c r="J15" i="10"/>
  <c r="J17" i="10"/>
  <c r="J13" i="10"/>
  <c r="AD43" i="2"/>
  <c r="AE43" i="2"/>
  <c r="AF43" i="2"/>
  <c r="AD44" i="2"/>
  <c r="AE44" i="2"/>
  <c r="AF44" i="2"/>
  <c r="AD45" i="2"/>
  <c r="AE45" i="2"/>
  <c r="AF45" i="2"/>
  <c r="AD46" i="2"/>
  <c r="AE46" i="2"/>
  <c r="AF46" i="2"/>
  <c r="AD43" i="3" l="1"/>
  <c r="AE43" i="3"/>
  <c r="AF43" i="3"/>
  <c r="AD44" i="3"/>
  <c r="AE44" i="3"/>
  <c r="AF44" i="3"/>
  <c r="AD45" i="3"/>
  <c r="AE45" i="3"/>
  <c r="AF45" i="3"/>
  <c r="AD46" i="3"/>
  <c r="AE46" i="3"/>
  <c r="AF46" i="3"/>
  <c r="AD47" i="3"/>
  <c r="AE47" i="3"/>
  <c r="AF47" i="3"/>
  <c r="AD48" i="3"/>
  <c r="AE48" i="3"/>
  <c r="AF48" i="3"/>
  <c r="AD49" i="3"/>
  <c r="AE49" i="3"/>
  <c r="AF49" i="3"/>
  <c r="AC11" i="6" l="1"/>
  <c r="AD11" i="6"/>
  <c r="AE11" i="6"/>
  <c r="AC12" i="6"/>
  <c r="AD12" i="6"/>
  <c r="AE12" i="6"/>
  <c r="AC13" i="6"/>
  <c r="AD13" i="6"/>
  <c r="AE13" i="6"/>
  <c r="AC14" i="6"/>
  <c r="AD14" i="6"/>
  <c r="AE14" i="6"/>
  <c r="AC16" i="6"/>
  <c r="AD16" i="6"/>
  <c r="AE16" i="6"/>
  <c r="AC17" i="6"/>
  <c r="AD17" i="6"/>
  <c r="AE17" i="6"/>
  <c r="AC18" i="6"/>
  <c r="AD18" i="6"/>
  <c r="AE18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15" i="6"/>
  <c r="AD15" i="6"/>
  <c r="AE15" i="6"/>
  <c r="AC19" i="6"/>
  <c r="AD19" i="6"/>
  <c r="AE19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E10" i="6"/>
  <c r="AD10" i="6"/>
  <c r="AC10" i="6"/>
  <c r="AM7" i="6" l="1"/>
  <c r="AL7" i="6"/>
  <c r="AK7" i="6"/>
  <c r="AJ7" i="6"/>
  <c r="AI7" i="6"/>
  <c r="AH7" i="6"/>
  <c r="AG7" i="6"/>
  <c r="AF7" i="6"/>
  <c r="AF47" i="5" l="1"/>
  <c r="L47" i="5" s="1"/>
  <c r="AF46" i="5"/>
  <c r="L38" i="5" s="1"/>
  <c r="AF45" i="5"/>
  <c r="L46" i="5" s="1"/>
  <c r="AF50" i="5"/>
  <c r="L50" i="5" s="1"/>
  <c r="AF43" i="5"/>
  <c r="AF44" i="5"/>
  <c r="AF49" i="5"/>
  <c r="L49" i="5" s="1"/>
  <c r="AF48" i="5"/>
  <c r="L48" i="5" s="1"/>
  <c r="AM44" i="5"/>
  <c r="Z44" i="5" s="1"/>
  <c r="AM49" i="5"/>
  <c r="Z49" i="5" s="1"/>
  <c r="AM50" i="5"/>
  <c r="Z50" i="5" s="1"/>
  <c r="AM43" i="5"/>
  <c r="Z43" i="5" s="1"/>
  <c r="AM48" i="5"/>
  <c r="Z48" i="5" s="1"/>
  <c r="AM45" i="5"/>
  <c r="Z45" i="5" s="1"/>
  <c r="AM46" i="5"/>
  <c r="Z46" i="5" s="1"/>
  <c r="AM47" i="5"/>
  <c r="Z47" i="5" s="1"/>
  <c r="AG43" i="5"/>
  <c r="N43" i="5" s="1"/>
  <c r="AG48" i="5"/>
  <c r="AG47" i="5"/>
  <c r="AG44" i="5"/>
  <c r="AG49" i="5"/>
  <c r="AG45" i="5"/>
  <c r="AG46" i="5"/>
  <c r="AG50" i="5"/>
  <c r="AL47" i="5"/>
  <c r="X47" i="5" s="1"/>
  <c r="AL48" i="5"/>
  <c r="X48" i="5" s="1"/>
  <c r="AL43" i="5"/>
  <c r="X43" i="5" s="1"/>
  <c r="AL50" i="5"/>
  <c r="X50" i="5" s="1"/>
  <c r="AL45" i="5"/>
  <c r="X45" i="5" s="1"/>
  <c r="AL44" i="5"/>
  <c r="X44" i="5" s="1"/>
  <c r="AL46" i="5"/>
  <c r="X46" i="5" s="1"/>
  <c r="AL49" i="5"/>
  <c r="X49" i="5" s="1"/>
  <c r="AK46" i="5"/>
  <c r="V46" i="5" s="1"/>
  <c r="AK43" i="5"/>
  <c r="V43" i="5" s="1"/>
  <c r="AK45" i="5"/>
  <c r="V45" i="5" s="1"/>
  <c r="AK48" i="5"/>
  <c r="V48" i="5" s="1"/>
  <c r="AK44" i="5"/>
  <c r="V44" i="5" s="1"/>
  <c r="AK47" i="5"/>
  <c r="V47" i="5" s="1"/>
  <c r="AK49" i="5"/>
  <c r="V49" i="5" s="1"/>
  <c r="AK50" i="5"/>
  <c r="V50" i="5" s="1"/>
  <c r="AJ43" i="5"/>
  <c r="T43" i="5" s="1"/>
  <c r="AJ50" i="5"/>
  <c r="T50" i="5" s="1"/>
  <c r="AJ48" i="5"/>
  <c r="T48" i="5" s="1"/>
  <c r="AJ49" i="5"/>
  <c r="T49" i="5" s="1"/>
  <c r="AJ44" i="5"/>
  <c r="T44" i="5" s="1"/>
  <c r="AJ45" i="5"/>
  <c r="T45" i="5" s="1"/>
  <c r="AJ46" i="5"/>
  <c r="T46" i="5" s="1"/>
  <c r="AJ47" i="5"/>
  <c r="T47" i="5" s="1"/>
  <c r="AI45" i="5"/>
  <c r="R45" i="5" s="1"/>
  <c r="AI48" i="5"/>
  <c r="R48" i="5" s="1"/>
  <c r="AI44" i="5"/>
  <c r="R44" i="5" s="1"/>
  <c r="AI49" i="5"/>
  <c r="R49" i="5" s="1"/>
  <c r="AI50" i="5"/>
  <c r="R50" i="5" s="1"/>
  <c r="AI47" i="5"/>
  <c r="R47" i="5" s="1"/>
  <c r="AI46" i="5"/>
  <c r="R46" i="5" s="1"/>
  <c r="AI43" i="5"/>
  <c r="R43" i="5" s="1"/>
  <c r="AH43" i="5"/>
  <c r="AH49" i="5"/>
  <c r="AH47" i="5"/>
  <c r="AH50" i="5"/>
  <c r="AH44" i="5"/>
  <c r="AH48" i="5"/>
  <c r="AH46" i="5"/>
  <c r="AH45" i="5"/>
  <c r="AM43" i="6"/>
  <c r="Z43" i="6" s="1"/>
  <c r="AM11" i="6"/>
  <c r="AM12" i="6"/>
  <c r="Z12" i="6" s="1"/>
  <c r="AM13" i="6"/>
  <c r="Z13" i="6" s="1"/>
  <c r="AM14" i="6"/>
  <c r="AM16" i="6"/>
  <c r="Z16" i="6" s="1"/>
  <c r="AM17" i="6"/>
  <c r="Z17" i="6" s="1"/>
  <c r="AM18" i="6"/>
  <c r="Z18" i="6" s="1"/>
  <c r="AM20" i="6"/>
  <c r="Z20" i="6" s="1"/>
  <c r="AM21" i="6"/>
  <c r="AM22" i="6"/>
  <c r="Z22" i="6" s="1"/>
  <c r="AM23" i="6"/>
  <c r="Z23" i="6" s="1"/>
  <c r="AM24" i="6"/>
  <c r="AM25" i="6"/>
  <c r="AM15" i="6"/>
  <c r="Z15" i="6" s="1"/>
  <c r="AM19" i="6"/>
  <c r="Z19" i="6" s="1"/>
  <c r="AM26" i="6"/>
  <c r="Z26" i="6" s="1"/>
  <c r="AM27" i="6"/>
  <c r="Z27" i="6" s="1"/>
  <c r="AM28" i="6"/>
  <c r="Z28" i="6" s="1"/>
  <c r="AM29" i="6"/>
  <c r="Z29" i="6" s="1"/>
  <c r="AM30" i="6"/>
  <c r="AM31" i="6"/>
  <c r="AM32" i="6"/>
  <c r="Z32" i="6" s="1"/>
  <c r="AM33" i="6"/>
  <c r="Z33" i="6" s="1"/>
  <c r="AM34" i="6"/>
  <c r="Z34" i="6" s="1"/>
  <c r="AM35" i="6"/>
  <c r="AM36" i="6"/>
  <c r="Z36" i="6" s="1"/>
  <c r="AM37" i="6"/>
  <c r="Z37" i="6" s="1"/>
  <c r="AM38" i="6"/>
  <c r="Z38" i="6" s="1"/>
  <c r="AM39" i="6"/>
  <c r="AM40" i="6"/>
  <c r="AM41" i="6"/>
  <c r="Z41" i="6" s="1"/>
  <c r="AM42" i="6"/>
  <c r="AM44" i="6"/>
  <c r="Z44" i="6" s="1"/>
  <c r="AM45" i="6"/>
  <c r="Z45" i="6" s="1"/>
  <c r="AM10" i="6"/>
  <c r="Z10" i="6" s="1"/>
  <c r="AL12" i="6"/>
  <c r="X12" i="6" s="1"/>
  <c r="AL37" i="6"/>
  <c r="AL14" i="6"/>
  <c r="X14" i="6" s="1"/>
  <c r="AL20" i="6"/>
  <c r="X20" i="6" s="1"/>
  <c r="AL24" i="6"/>
  <c r="AL26" i="6"/>
  <c r="X26" i="6" s="1"/>
  <c r="AL30" i="6"/>
  <c r="AL34" i="6"/>
  <c r="X34" i="6" s="1"/>
  <c r="AL38" i="6"/>
  <c r="X38" i="6" s="1"/>
  <c r="AL42" i="6"/>
  <c r="AL10" i="6"/>
  <c r="X10" i="6" s="1"/>
  <c r="AL11" i="6"/>
  <c r="X11" i="6" s="1"/>
  <c r="AL16" i="6"/>
  <c r="X16" i="6" s="1"/>
  <c r="AL21" i="6"/>
  <c r="AL25" i="6"/>
  <c r="X25" i="6" s="1"/>
  <c r="AL27" i="6"/>
  <c r="X27" i="6" s="1"/>
  <c r="AL31" i="6"/>
  <c r="X31" i="6" s="1"/>
  <c r="AL35" i="6"/>
  <c r="AL39" i="6"/>
  <c r="X39" i="6" s="1"/>
  <c r="AL43" i="6"/>
  <c r="X43" i="6" s="1"/>
  <c r="AL17" i="6"/>
  <c r="AL22" i="6"/>
  <c r="AL15" i="6"/>
  <c r="AL28" i="6"/>
  <c r="X28" i="6" s="1"/>
  <c r="AL32" i="6"/>
  <c r="AL36" i="6"/>
  <c r="AL40" i="6"/>
  <c r="X40" i="6" s="1"/>
  <c r="AL44" i="6"/>
  <c r="X44" i="6" s="1"/>
  <c r="AL13" i="6"/>
  <c r="X13" i="6" s="1"/>
  <c r="AL18" i="6"/>
  <c r="AL23" i="6"/>
  <c r="AL19" i="6"/>
  <c r="AL29" i="6"/>
  <c r="X29" i="6" s="1"/>
  <c r="AL33" i="6"/>
  <c r="X33" i="6" s="1"/>
  <c r="AL41" i="6"/>
  <c r="X41" i="6" s="1"/>
  <c r="AL45" i="6"/>
  <c r="X45" i="6" s="1"/>
  <c r="AK20" i="6"/>
  <c r="AK40" i="6"/>
  <c r="AK10" i="6"/>
  <c r="V10" i="6" s="1"/>
  <c r="AK11" i="6"/>
  <c r="V11" i="6" s="1"/>
  <c r="AK13" i="6"/>
  <c r="V13" i="6" s="1"/>
  <c r="AK16" i="6"/>
  <c r="AK18" i="6"/>
  <c r="V18" i="6" s="1"/>
  <c r="AK21" i="6"/>
  <c r="AK23" i="6"/>
  <c r="AK25" i="6"/>
  <c r="AK19" i="6"/>
  <c r="AK27" i="6"/>
  <c r="AK29" i="6"/>
  <c r="V29" i="6" s="1"/>
  <c r="AK31" i="6"/>
  <c r="AK33" i="6"/>
  <c r="AK35" i="6"/>
  <c r="AK37" i="6"/>
  <c r="V37" i="6" s="1"/>
  <c r="AK39" i="6"/>
  <c r="AK41" i="6"/>
  <c r="AK43" i="6"/>
  <c r="AK45" i="6"/>
  <c r="V45" i="6" s="1"/>
  <c r="AK12" i="6"/>
  <c r="AK14" i="6"/>
  <c r="V14" i="6" s="1"/>
  <c r="AK17" i="6"/>
  <c r="AK22" i="6"/>
  <c r="V23" i="6" s="1"/>
  <c r="AK24" i="6"/>
  <c r="AK15" i="6"/>
  <c r="AK26" i="6"/>
  <c r="AK28" i="6"/>
  <c r="AK30" i="6"/>
  <c r="AK32" i="6"/>
  <c r="AK34" i="6"/>
  <c r="AK36" i="6"/>
  <c r="V36" i="6" s="1"/>
  <c r="AK38" i="6"/>
  <c r="AK42" i="6"/>
  <c r="AK44" i="6"/>
  <c r="V44" i="6" s="1"/>
  <c r="AJ41" i="6"/>
  <c r="T41" i="6" s="1"/>
  <c r="AJ12" i="6"/>
  <c r="AJ17" i="6"/>
  <c r="AJ22" i="6"/>
  <c r="AJ15" i="6"/>
  <c r="AJ28" i="6"/>
  <c r="AJ32" i="6"/>
  <c r="AJ36" i="6"/>
  <c r="T36" i="6" s="1"/>
  <c r="AJ40" i="6"/>
  <c r="AJ44" i="6"/>
  <c r="T44" i="6" s="1"/>
  <c r="AJ24" i="6"/>
  <c r="AJ26" i="6"/>
  <c r="T26" i="6" s="1"/>
  <c r="AJ38" i="6"/>
  <c r="AJ10" i="6"/>
  <c r="AJ23" i="6"/>
  <c r="AJ29" i="6"/>
  <c r="AJ11" i="6"/>
  <c r="T11" i="6" s="1"/>
  <c r="AJ16" i="6"/>
  <c r="AJ21" i="6"/>
  <c r="AJ25" i="6"/>
  <c r="AJ27" i="6"/>
  <c r="AJ31" i="6"/>
  <c r="T31" i="6" s="1"/>
  <c r="AJ35" i="6"/>
  <c r="AJ39" i="6"/>
  <c r="T39" i="6" s="1"/>
  <c r="AJ43" i="6"/>
  <c r="T43" i="6" s="1"/>
  <c r="AJ14" i="6"/>
  <c r="T14" i="6" s="1"/>
  <c r="AJ20" i="6"/>
  <c r="AJ30" i="6"/>
  <c r="T30" i="6" s="1"/>
  <c r="AJ34" i="6"/>
  <c r="AJ42" i="6"/>
  <c r="T42" i="6" s="1"/>
  <c r="AJ13" i="6"/>
  <c r="T13" i="6" s="1"/>
  <c r="AJ18" i="6"/>
  <c r="AJ19" i="6"/>
  <c r="AJ33" i="6"/>
  <c r="AJ37" i="6"/>
  <c r="AJ45" i="6"/>
  <c r="T45" i="6" s="1"/>
  <c r="AI45" i="6"/>
  <c r="R45" i="6" s="1"/>
  <c r="AI11" i="6"/>
  <c r="R11" i="6" s="1"/>
  <c r="AI12" i="6"/>
  <c r="R12" i="6" s="1"/>
  <c r="AI13" i="6"/>
  <c r="R13" i="6" s="1"/>
  <c r="AI14" i="6"/>
  <c r="R14" i="6" s="1"/>
  <c r="AI16" i="6"/>
  <c r="AI17" i="6"/>
  <c r="AI18" i="6"/>
  <c r="AI20" i="6"/>
  <c r="AI21" i="6"/>
  <c r="AI22" i="6"/>
  <c r="AI23" i="6"/>
  <c r="AI24" i="6"/>
  <c r="AI25" i="6"/>
  <c r="AI15" i="6"/>
  <c r="AI19" i="6"/>
  <c r="AI26" i="6"/>
  <c r="AI27" i="6"/>
  <c r="AI28" i="6"/>
  <c r="AI29" i="6"/>
  <c r="AI30" i="6"/>
  <c r="AI31" i="6"/>
  <c r="AI32" i="6"/>
  <c r="AI33" i="6"/>
  <c r="AI34" i="6"/>
  <c r="AI35" i="6"/>
  <c r="AI36" i="6"/>
  <c r="R36" i="6" s="1"/>
  <c r="AI37" i="6"/>
  <c r="R37" i="6" s="1"/>
  <c r="AI38" i="6"/>
  <c r="AI39" i="6"/>
  <c r="R39" i="6" s="1"/>
  <c r="AI40" i="6"/>
  <c r="R40" i="6" s="1"/>
  <c r="AI41" i="6"/>
  <c r="R41" i="6" s="1"/>
  <c r="AI42" i="6"/>
  <c r="AI43" i="6"/>
  <c r="AI44" i="6"/>
  <c r="R44" i="6" s="1"/>
  <c r="AI10" i="6"/>
  <c r="AH12" i="6"/>
  <c r="AH17" i="6"/>
  <c r="AH22" i="6"/>
  <c r="AH13" i="6"/>
  <c r="P13" i="6" s="1"/>
  <c r="AH18" i="6"/>
  <c r="AH23" i="6"/>
  <c r="AH19" i="6"/>
  <c r="AH29" i="6"/>
  <c r="AH33" i="6"/>
  <c r="AH37" i="6"/>
  <c r="P37" i="6" s="1"/>
  <c r="AH41" i="6"/>
  <c r="P41" i="6" s="1"/>
  <c r="AH45" i="6"/>
  <c r="P45" i="6" s="1"/>
  <c r="AH43" i="6"/>
  <c r="AH32" i="6"/>
  <c r="AH36" i="6"/>
  <c r="P36" i="6" s="1"/>
  <c r="AH44" i="6"/>
  <c r="P44" i="6" s="1"/>
  <c r="AH14" i="6"/>
  <c r="P14" i="6" s="1"/>
  <c r="AH20" i="6"/>
  <c r="AH24" i="6"/>
  <c r="AH26" i="6"/>
  <c r="AH30" i="6"/>
  <c r="P30" i="6" s="1"/>
  <c r="AH34" i="6"/>
  <c r="AH38" i="6"/>
  <c r="AH42" i="6"/>
  <c r="AH10" i="6"/>
  <c r="P10" i="6" s="1"/>
  <c r="AH11" i="6"/>
  <c r="P11" i="6" s="1"/>
  <c r="AH16" i="6"/>
  <c r="P16" i="6" s="1"/>
  <c r="AH21" i="6"/>
  <c r="AH25" i="6"/>
  <c r="AH27" i="6"/>
  <c r="AH31" i="6"/>
  <c r="P31" i="6" s="1"/>
  <c r="AH35" i="6"/>
  <c r="AH39" i="6"/>
  <c r="P39" i="6" s="1"/>
  <c r="AH15" i="6"/>
  <c r="AH28" i="6"/>
  <c r="AH40" i="6"/>
  <c r="P42" i="6" s="1"/>
  <c r="AG12" i="6"/>
  <c r="AG14" i="6"/>
  <c r="AG17" i="6"/>
  <c r="AG20" i="6"/>
  <c r="AG22" i="6"/>
  <c r="AG24" i="6"/>
  <c r="AG15" i="6"/>
  <c r="AG26" i="6"/>
  <c r="AG28" i="6"/>
  <c r="AG30" i="6"/>
  <c r="AG32" i="6"/>
  <c r="AG34" i="6"/>
  <c r="AG36" i="6"/>
  <c r="N36" i="6" s="1"/>
  <c r="AG38" i="6"/>
  <c r="AG42" i="6"/>
  <c r="AG44" i="6"/>
  <c r="N44" i="6" s="1"/>
  <c r="AG11" i="6"/>
  <c r="AG13" i="6"/>
  <c r="N13" i="6" s="1"/>
  <c r="AG16" i="6"/>
  <c r="AG18" i="6"/>
  <c r="AG21" i="6"/>
  <c r="AG23" i="6"/>
  <c r="AG25" i="6"/>
  <c r="AG19" i="6"/>
  <c r="AG27" i="6"/>
  <c r="N27" i="6" s="1"/>
  <c r="AG29" i="6"/>
  <c r="AG31" i="6"/>
  <c r="AG33" i="6"/>
  <c r="N33" i="6" s="1"/>
  <c r="AG35" i="6"/>
  <c r="AG37" i="6"/>
  <c r="N37" i="6" s="1"/>
  <c r="AG39" i="6"/>
  <c r="AG41" i="6"/>
  <c r="AG43" i="6"/>
  <c r="AG45" i="6"/>
  <c r="N45" i="6" s="1"/>
  <c r="AG40" i="6"/>
  <c r="AG10" i="6"/>
  <c r="N10" i="6" s="1"/>
  <c r="AF16" i="6"/>
  <c r="AF17" i="6"/>
  <c r="AF23" i="6"/>
  <c r="AF26" i="6"/>
  <c r="AF31" i="6"/>
  <c r="AF32" i="6"/>
  <c r="AF37" i="6"/>
  <c r="AF42" i="6"/>
  <c r="AF36" i="6"/>
  <c r="AF14" i="6"/>
  <c r="AF21" i="6"/>
  <c r="AF22" i="6"/>
  <c r="AF19" i="6"/>
  <c r="AF30" i="6"/>
  <c r="AF35" i="6"/>
  <c r="AF41" i="6"/>
  <c r="AF10" i="6"/>
  <c r="AF43" i="6"/>
  <c r="AF13" i="6"/>
  <c r="AF20" i="6"/>
  <c r="AF25" i="6"/>
  <c r="AF15" i="6"/>
  <c r="AF29" i="6"/>
  <c r="AF34" i="6"/>
  <c r="AF39" i="6"/>
  <c r="AF40" i="6"/>
  <c r="AF45" i="6"/>
  <c r="AF11" i="6"/>
  <c r="AF12" i="6"/>
  <c r="AF18" i="6"/>
  <c r="AF24" i="6"/>
  <c r="AF27" i="6"/>
  <c r="AF28" i="6"/>
  <c r="AF33" i="6"/>
  <c r="AF38" i="6"/>
  <c r="AF44" i="6"/>
  <c r="X22" i="6"/>
  <c r="T10" i="6"/>
  <c r="X42" i="6"/>
  <c r="X37" i="6"/>
  <c r="X35" i="6"/>
  <c r="X36" i="6"/>
  <c r="X23" i="6"/>
  <c r="X21" i="6"/>
  <c r="T12" i="6"/>
  <c r="T40" i="6"/>
  <c r="N38" i="6"/>
  <c r="V39" i="6"/>
  <c r="V33" i="6"/>
  <c r="V30" i="6"/>
  <c r="V40" i="6"/>
  <c r="V38" i="6"/>
  <c r="V24" i="6"/>
  <c r="Z11" i="6"/>
  <c r="V12" i="6"/>
  <c r="Z21" i="6"/>
  <c r="Z24" i="6"/>
  <c r="R43" i="6"/>
  <c r="R21" i="6"/>
  <c r="R25" i="6"/>
  <c r="Z39" i="6"/>
  <c r="Z35" i="6"/>
  <c r="Z31" i="6"/>
  <c r="Z42" i="6"/>
  <c r="Z40" i="6"/>
  <c r="Z30" i="6"/>
  <c r="Z25" i="6"/>
  <c r="R10" i="6"/>
  <c r="Z14" i="6"/>
  <c r="AF10" i="1"/>
  <c r="AE10" i="1"/>
  <c r="AD10" i="1"/>
  <c r="AN7" i="1"/>
  <c r="AM7" i="1"/>
  <c r="AL7" i="1"/>
  <c r="AK7" i="1"/>
  <c r="AJ7" i="1"/>
  <c r="AI7" i="1"/>
  <c r="AH7" i="1"/>
  <c r="AG7" i="1"/>
  <c r="L44" i="5" l="1"/>
  <c r="L43" i="5"/>
  <c r="G43" i="5"/>
  <c r="H43" i="5" s="1"/>
  <c r="N50" i="5"/>
  <c r="G50" i="5"/>
  <c r="N38" i="5"/>
  <c r="G38" i="5"/>
  <c r="N49" i="5"/>
  <c r="G49" i="5"/>
  <c r="N45" i="5"/>
  <c r="G45" i="5"/>
  <c r="H45" i="5" s="1"/>
  <c r="N47" i="5"/>
  <c r="G47" i="5"/>
  <c r="H47" i="5" s="1"/>
  <c r="N48" i="5"/>
  <c r="G48" i="5"/>
  <c r="H48" i="5" s="1"/>
  <c r="N44" i="5"/>
  <c r="G44" i="5"/>
  <c r="N46" i="5"/>
  <c r="G46" i="5"/>
  <c r="N15" i="6"/>
  <c r="N42" i="6"/>
  <c r="R16" i="6"/>
  <c r="R29" i="6"/>
  <c r="V35" i="6"/>
  <c r="V26" i="6"/>
  <c r="AN13" i="1"/>
  <c r="AA13" i="1" s="1"/>
  <c r="AN16" i="1"/>
  <c r="AN19" i="1"/>
  <c r="AN22" i="1"/>
  <c r="AN25" i="1"/>
  <c r="AA25" i="1" s="1"/>
  <c r="AN28" i="1"/>
  <c r="AN31" i="1"/>
  <c r="AA31" i="1" s="1"/>
  <c r="AN33" i="1"/>
  <c r="AN35" i="1"/>
  <c r="AA35" i="1" s="1"/>
  <c r="AN37" i="1"/>
  <c r="AN40" i="1"/>
  <c r="AN11" i="1"/>
  <c r="AN14" i="1"/>
  <c r="AA14" i="1" s="1"/>
  <c r="AN15" i="1"/>
  <c r="AN18" i="1"/>
  <c r="AN21" i="1"/>
  <c r="AN24" i="1"/>
  <c r="AA24" i="1" s="1"/>
  <c r="AN26" i="1"/>
  <c r="AN29" i="1"/>
  <c r="AA29" i="1" s="1"/>
  <c r="AN32" i="1"/>
  <c r="AN36" i="1"/>
  <c r="AN39" i="1"/>
  <c r="AN42" i="1"/>
  <c r="AN12" i="1"/>
  <c r="AN17" i="1"/>
  <c r="AA17" i="1" s="1"/>
  <c r="AN20" i="1"/>
  <c r="AN23" i="1"/>
  <c r="AN27" i="1"/>
  <c r="AN30" i="1"/>
  <c r="AA30" i="1" s="1"/>
  <c r="AN34" i="1"/>
  <c r="AN38" i="1"/>
  <c r="AA38" i="1" s="1"/>
  <c r="AN41" i="1"/>
  <c r="X18" i="6"/>
  <c r="L30" i="5"/>
  <c r="L45" i="5"/>
  <c r="N14" i="6"/>
  <c r="AM12" i="1"/>
  <c r="AM16" i="1"/>
  <c r="AM20" i="1"/>
  <c r="AM24" i="1"/>
  <c r="Y24" i="1" s="1"/>
  <c r="AM28" i="1"/>
  <c r="AM32" i="1"/>
  <c r="Y32" i="1" s="1"/>
  <c r="AM36" i="1"/>
  <c r="AM40" i="1"/>
  <c r="Y40" i="1" s="1"/>
  <c r="AM18" i="1"/>
  <c r="AM26" i="1"/>
  <c r="AM30" i="1"/>
  <c r="AM38" i="1"/>
  <c r="Y38" i="1" s="1"/>
  <c r="AM11" i="1"/>
  <c r="AM19" i="1"/>
  <c r="AM27" i="1"/>
  <c r="AM35" i="1"/>
  <c r="Y35" i="1" s="1"/>
  <c r="AM13" i="1"/>
  <c r="AM17" i="1"/>
  <c r="Y17" i="1" s="1"/>
  <c r="AM21" i="1"/>
  <c r="AM25" i="1"/>
  <c r="Y25" i="1" s="1"/>
  <c r="AM29" i="1"/>
  <c r="AM33" i="1"/>
  <c r="AM37" i="1"/>
  <c r="AM41" i="1"/>
  <c r="Y41" i="1" s="1"/>
  <c r="AM14" i="1"/>
  <c r="AM22" i="1"/>
  <c r="AM34" i="1"/>
  <c r="AM42" i="1"/>
  <c r="Y42" i="1" s="1"/>
  <c r="AM15" i="1"/>
  <c r="AM23" i="1"/>
  <c r="Y23" i="1" s="1"/>
  <c r="AM31" i="1"/>
  <c r="AM39" i="1"/>
  <c r="Y39" i="1" s="1"/>
  <c r="AL14" i="1"/>
  <c r="AL18" i="1"/>
  <c r="AL24" i="1"/>
  <c r="AL28" i="1"/>
  <c r="W28" i="1" s="1"/>
  <c r="AL30" i="1"/>
  <c r="AL38" i="1"/>
  <c r="AL12" i="1"/>
  <c r="AL16" i="1"/>
  <c r="W16" i="1" s="1"/>
  <c r="AL20" i="1"/>
  <c r="AL22" i="1"/>
  <c r="AL42" i="1"/>
  <c r="AL11" i="1"/>
  <c r="AL13" i="1"/>
  <c r="AL15" i="1"/>
  <c r="AL17" i="1"/>
  <c r="AL19" i="1"/>
  <c r="W19" i="1" s="1"/>
  <c r="AL21" i="1"/>
  <c r="AL23" i="1"/>
  <c r="AL25" i="1"/>
  <c r="AL27" i="1"/>
  <c r="W27" i="1" s="1"/>
  <c r="AL29" i="1"/>
  <c r="AL31" i="1"/>
  <c r="W31" i="1" s="1"/>
  <c r="AL33" i="1"/>
  <c r="AL35" i="1"/>
  <c r="W35" i="1" s="1"/>
  <c r="AL37" i="1"/>
  <c r="AL39" i="1"/>
  <c r="AL41" i="1"/>
  <c r="AL26" i="1"/>
  <c r="W26" i="1" s="1"/>
  <c r="AL32" i="1"/>
  <c r="AL34" i="1"/>
  <c r="AL36" i="1"/>
  <c r="AL40" i="1"/>
  <c r="W40" i="1" s="1"/>
  <c r="AK14" i="1"/>
  <c r="AK18" i="1"/>
  <c r="U18" i="1" s="1"/>
  <c r="AK22" i="1"/>
  <c r="AK26" i="1"/>
  <c r="U26" i="1" s="1"/>
  <c r="AK30" i="1"/>
  <c r="AK34" i="1"/>
  <c r="AK38" i="1"/>
  <c r="AK42" i="1"/>
  <c r="U42" i="1" s="1"/>
  <c r="AK21" i="1"/>
  <c r="AK29" i="1"/>
  <c r="AK33" i="1"/>
  <c r="AK20" i="1"/>
  <c r="U20" i="1" s="1"/>
  <c r="AK40" i="1"/>
  <c r="AK13" i="1"/>
  <c r="U13" i="1" s="1"/>
  <c r="AK17" i="1"/>
  <c r="AK12" i="1"/>
  <c r="U12" i="1" s="1"/>
  <c r="AK28" i="1"/>
  <c r="AK11" i="1"/>
  <c r="AK15" i="1"/>
  <c r="AK19" i="1"/>
  <c r="U19" i="1" s="1"/>
  <c r="AK23" i="1"/>
  <c r="AK27" i="1"/>
  <c r="AK31" i="1"/>
  <c r="AK35" i="1"/>
  <c r="U35" i="1" s="1"/>
  <c r="AK39" i="1"/>
  <c r="AK25" i="1"/>
  <c r="U25" i="1" s="1"/>
  <c r="AK37" i="1"/>
  <c r="AK41" i="1"/>
  <c r="U41" i="1" s="1"/>
  <c r="AK16" i="1"/>
  <c r="AK24" i="1"/>
  <c r="AK32" i="1"/>
  <c r="AK36" i="1"/>
  <c r="U36" i="1" s="1"/>
  <c r="AJ38" i="1"/>
  <c r="AJ39" i="1"/>
  <c r="AJ11" i="1"/>
  <c r="AJ12" i="1"/>
  <c r="S12" i="1" s="1"/>
  <c r="AJ13" i="1"/>
  <c r="AJ14" i="1"/>
  <c r="S14" i="1" s="1"/>
  <c r="AJ15" i="1"/>
  <c r="AJ16" i="1"/>
  <c r="S16" i="1" s="1"/>
  <c r="AJ17" i="1"/>
  <c r="AJ18" i="1"/>
  <c r="AJ19" i="1"/>
  <c r="AJ20" i="1"/>
  <c r="S20" i="1" s="1"/>
  <c r="AJ21" i="1"/>
  <c r="AJ22" i="1"/>
  <c r="AJ23" i="1"/>
  <c r="AJ24" i="1"/>
  <c r="S24" i="1" s="1"/>
  <c r="AJ25" i="1"/>
  <c r="AJ26" i="1"/>
  <c r="AJ27" i="1"/>
  <c r="AJ28" i="1"/>
  <c r="AJ29" i="1"/>
  <c r="AJ30" i="1"/>
  <c r="AJ31" i="1"/>
  <c r="AJ32" i="1"/>
  <c r="S32" i="1" s="1"/>
  <c r="AJ33" i="1"/>
  <c r="AJ34" i="1"/>
  <c r="AJ35" i="1"/>
  <c r="AJ36" i="1"/>
  <c r="S36" i="1" s="1"/>
  <c r="AJ37" i="1"/>
  <c r="AJ40" i="1"/>
  <c r="S40" i="1" s="1"/>
  <c r="AJ41" i="1"/>
  <c r="AJ42" i="1"/>
  <c r="S42" i="1" s="1"/>
  <c r="AI12" i="1"/>
  <c r="AI16" i="1"/>
  <c r="Q16" i="1" s="1"/>
  <c r="AI20" i="1"/>
  <c r="Q20" i="1" s="1"/>
  <c r="AI24" i="1"/>
  <c r="AI28" i="1"/>
  <c r="AI32" i="1"/>
  <c r="AI40" i="1"/>
  <c r="AI38" i="1"/>
  <c r="Q38" i="1" s="1"/>
  <c r="AI13" i="1"/>
  <c r="AI17" i="1"/>
  <c r="Q17" i="1" s="1"/>
  <c r="AI21" i="1"/>
  <c r="Q21" i="1" s="1"/>
  <c r="AI25" i="1"/>
  <c r="Q25" i="1" s="1"/>
  <c r="AI29" i="1"/>
  <c r="AI33" i="1"/>
  <c r="Q33" i="1" s="1"/>
  <c r="AI37" i="1"/>
  <c r="Q37" i="1" s="1"/>
  <c r="AI41" i="1"/>
  <c r="Q41" i="1" s="1"/>
  <c r="AI14" i="1"/>
  <c r="AI18" i="1"/>
  <c r="AI22" i="1"/>
  <c r="AI26" i="1"/>
  <c r="Q26" i="1" s="1"/>
  <c r="AI42" i="1"/>
  <c r="AI11" i="1"/>
  <c r="AI15" i="1"/>
  <c r="Q15" i="1" s="1"/>
  <c r="AI19" i="1"/>
  <c r="Q19" i="1" s="1"/>
  <c r="AI23" i="1"/>
  <c r="AI27" i="1"/>
  <c r="Q27" i="1" s="1"/>
  <c r="AI31" i="1"/>
  <c r="Q31" i="1" s="1"/>
  <c r="AI35" i="1"/>
  <c r="Q35" i="1" s="1"/>
  <c r="AI39" i="1"/>
  <c r="AI36" i="1"/>
  <c r="AI30" i="1"/>
  <c r="AI34" i="1"/>
  <c r="Q34" i="1" s="1"/>
  <c r="AH12" i="1"/>
  <c r="O12" i="1" s="1"/>
  <c r="AH22" i="1"/>
  <c r="AH24" i="1"/>
  <c r="AH26" i="1"/>
  <c r="AH28" i="1"/>
  <c r="AH30" i="1"/>
  <c r="AH36" i="1"/>
  <c r="AH38" i="1"/>
  <c r="O38" i="1" s="1"/>
  <c r="AH14" i="1"/>
  <c r="AH16" i="1"/>
  <c r="AH18" i="1"/>
  <c r="AH20" i="1"/>
  <c r="AH11" i="1"/>
  <c r="AH13" i="1"/>
  <c r="O13" i="1" s="1"/>
  <c r="AH15" i="1"/>
  <c r="AH17" i="1"/>
  <c r="AH19" i="1"/>
  <c r="AH21" i="1"/>
  <c r="AH23" i="1"/>
  <c r="O23" i="1" s="1"/>
  <c r="AH25" i="1"/>
  <c r="O25" i="1" s="1"/>
  <c r="AH27" i="1"/>
  <c r="AH29" i="1"/>
  <c r="AH31" i="1"/>
  <c r="O31" i="1" s="1"/>
  <c r="AH33" i="1"/>
  <c r="O33" i="1" s="1"/>
  <c r="AH35" i="1"/>
  <c r="AH37" i="1"/>
  <c r="O37" i="1" s="1"/>
  <c r="AH39" i="1"/>
  <c r="AH41" i="1"/>
  <c r="O41" i="1" s="1"/>
  <c r="AH32" i="1"/>
  <c r="AH34" i="1"/>
  <c r="AH40" i="1"/>
  <c r="AH42" i="1"/>
  <c r="O42" i="1" s="1"/>
  <c r="N34" i="6"/>
  <c r="AG15" i="1"/>
  <c r="AG19" i="1"/>
  <c r="AG23" i="1"/>
  <c r="AG27" i="1"/>
  <c r="AG31" i="1"/>
  <c r="AG32" i="1"/>
  <c r="AG37" i="1"/>
  <c r="AG42" i="1"/>
  <c r="AG41" i="1"/>
  <c r="G41" i="1" s="1"/>
  <c r="AG38" i="1"/>
  <c r="G38" i="1" s="1"/>
  <c r="AG14" i="1"/>
  <c r="G14" i="1" s="1"/>
  <c r="AG18" i="1"/>
  <c r="AG22" i="1"/>
  <c r="AG26" i="1"/>
  <c r="G26" i="1" s="1"/>
  <c r="AG30" i="1"/>
  <c r="AG35" i="1"/>
  <c r="G35" i="1" s="1"/>
  <c r="AG36" i="1"/>
  <c r="G36" i="1" s="1"/>
  <c r="AG39" i="1"/>
  <c r="G39" i="1" s="1"/>
  <c r="AG40" i="1"/>
  <c r="G40" i="1" s="1"/>
  <c r="AG13" i="1"/>
  <c r="AG17" i="1"/>
  <c r="G17" i="1" s="1"/>
  <c r="AG21" i="1"/>
  <c r="G21" i="1" s="1"/>
  <c r="AG25" i="1"/>
  <c r="AG29" i="1"/>
  <c r="AG34" i="1"/>
  <c r="G34" i="1" s="1"/>
  <c r="AG11" i="1"/>
  <c r="AG12" i="1"/>
  <c r="AG16" i="1"/>
  <c r="AG20" i="1"/>
  <c r="AG24" i="1"/>
  <c r="G24" i="1" s="1"/>
  <c r="AG28" i="1"/>
  <c r="G28" i="1" s="1"/>
  <c r="AG33" i="1"/>
  <c r="AN43" i="2"/>
  <c r="AA43" i="2" s="1"/>
  <c r="AN44" i="2"/>
  <c r="AA44" i="2" s="1"/>
  <c r="AN45" i="2"/>
  <c r="AA45" i="2" s="1"/>
  <c r="AN46" i="2"/>
  <c r="AA46" i="2" s="1"/>
  <c r="AN37" i="6"/>
  <c r="AO37" i="6" s="1"/>
  <c r="P24" i="6"/>
  <c r="X17" i="6"/>
  <c r="V22" i="6"/>
  <c r="T22" i="6"/>
  <c r="R30" i="6"/>
  <c r="P45" i="5"/>
  <c r="F46" i="5" s="1"/>
  <c r="AN45" i="5"/>
  <c r="H46" i="5"/>
  <c r="P50" i="5"/>
  <c r="F50" i="5" s="1"/>
  <c r="AN50" i="5"/>
  <c r="H50" i="5"/>
  <c r="P46" i="5"/>
  <c r="F38" i="5" s="1"/>
  <c r="AN46" i="5"/>
  <c r="P47" i="5"/>
  <c r="AN47" i="5"/>
  <c r="P48" i="5"/>
  <c r="F48" i="5" s="1"/>
  <c r="AN48" i="5"/>
  <c r="P49" i="5"/>
  <c r="F49" i="5" s="1"/>
  <c r="H49" i="5"/>
  <c r="AN49" i="5"/>
  <c r="P44" i="5"/>
  <c r="AN44" i="5"/>
  <c r="P43" i="5"/>
  <c r="AN43" i="5"/>
  <c r="I43" i="5" s="1"/>
  <c r="H44" i="5"/>
  <c r="P33" i="6"/>
  <c r="P20" i="6"/>
  <c r="X24" i="6"/>
  <c r="X19" i="6"/>
  <c r="X32" i="6"/>
  <c r="V16" i="6"/>
  <c r="V28" i="6"/>
  <c r="T16" i="6"/>
  <c r="P26" i="6"/>
  <c r="N35" i="6"/>
  <c r="N29" i="6"/>
  <c r="N21" i="6"/>
  <c r="N23" i="6"/>
  <c r="V15" i="6"/>
  <c r="R28" i="6"/>
  <c r="X15" i="6"/>
  <c r="V32" i="6"/>
  <c r="N31" i="6"/>
  <c r="X30" i="6"/>
  <c r="V17" i="6"/>
  <c r="AM46" i="2"/>
  <c r="Y46" i="2" s="1"/>
  <c r="AM45" i="2"/>
  <c r="Y45" i="2" s="1"/>
  <c r="AM43" i="2"/>
  <c r="Y43" i="2" s="1"/>
  <c r="AM44" i="2"/>
  <c r="Y44" i="2" s="1"/>
  <c r="AL44" i="2"/>
  <c r="W44" i="2" s="1"/>
  <c r="AL46" i="2"/>
  <c r="W46" i="2" s="1"/>
  <c r="AL43" i="2"/>
  <c r="W43" i="2" s="1"/>
  <c r="AL45" i="2"/>
  <c r="W45" i="2" s="1"/>
  <c r="N20" i="6"/>
  <c r="R17" i="6"/>
  <c r="T33" i="6"/>
  <c r="T29" i="6"/>
  <c r="P21" i="6"/>
  <c r="P34" i="6"/>
  <c r="P22" i="6"/>
  <c r="N18" i="6"/>
  <c r="P17" i="6"/>
  <c r="T32" i="6"/>
  <c r="T27" i="6"/>
  <c r="AK44" i="2"/>
  <c r="U44" i="2" s="1"/>
  <c r="AK43" i="2"/>
  <c r="U43" i="2" s="1"/>
  <c r="AK46" i="2"/>
  <c r="U46" i="2" s="1"/>
  <c r="AK45" i="2"/>
  <c r="U45" i="2" s="1"/>
  <c r="R35" i="6"/>
  <c r="R31" i="6"/>
  <c r="R34" i="6"/>
  <c r="R22" i="6"/>
  <c r="T25" i="6"/>
  <c r="AN38" i="6"/>
  <c r="AO38" i="6" s="1"/>
  <c r="AN24" i="6"/>
  <c r="AO24" i="6" s="1"/>
  <c r="J24" i="6" s="1"/>
  <c r="AN35" i="6"/>
  <c r="AO35" i="6" s="1"/>
  <c r="AN21" i="6"/>
  <c r="AO21" i="6" s="1"/>
  <c r="J21" i="6" s="1"/>
  <c r="AN27" i="6"/>
  <c r="AO27" i="6" s="1"/>
  <c r="AN11" i="6"/>
  <c r="AO11" i="6" s="1"/>
  <c r="J11" i="6" s="1"/>
  <c r="AN34" i="6"/>
  <c r="AO34" i="6" s="1"/>
  <c r="AN26" i="6"/>
  <c r="AO26" i="6" s="1"/>
  <c r="AJ43" i="2"/>
  <c r="S43" i="2" s="1"/>
  <c r="AJ44" i="2"/>
  <c r="S44" i="2" s="1"/>
  <c r="AJ45" i="2"/>
  <c r="S45" i="2" s="1"/>
  <c r="AJ46" i="2"/>
  <c r="S46" i="2" s="1"/>
  <c r="AI44" i="2"/>
  <c r="Q44" i="2" s="1"/>
  <c r="AI45" i="2"/>
  <c r="Q45" i="2" s="1"/>
  <c r="AI46" i="2"/>
  <c r="Q46" i="2" s="1"/>
  <c r="AI43" i="2"/>
  <c r="Q43" i="2" s="1"/>
  <c r="N11" i="6"/>
  <c r="N12" i="6"/>
  <c r="N22" i="6"/>
  <c r="AN29" i="6"/>
  <c r="AO29" i="6" s="1"/>
  <c r="AN13" i="6"/>
  <c r="AO13" i="6" s="1"/>
  <c r="J13" i="6" s="1"/>
  <c r="N43" i="6"/>
  <c r="AH44" i="2"/>
  <c r="O44" i="2" s="1"/>
  <c r="AH43" i="2"/>
  <c r="O43" i="2" s="1"/>
  <c r="AH45" i="2"/>
  <c r="O45" i="2" s="1"/>
  <c r="AH46" i="2"/>
  <c r="O46" i="2" s="1"/>
  <c r="AG43" i="2"/>
  <c r="AG44" i="2"/>
  <c r="AG46" i="2"/>
  <c r="AG45" i="2"/>
  <c r="T19" i="6"/>
  <c r="T28" i="6"/>
  <c r="P23" i="6"/>
  <c r="P29" i="6"/>
  <c r="N25" i="6"/>
  <c r="N32" i="6"/>
  <c r="N19" i="6"/>
  <c r="P12" i="6"/>
  <c r="P28" i="6"/>
  <c r="P15" i="6"/>
  <c r="R33" i="6"/>
  <c r="R27" i="6"/>
  <c r="R24" i="6"/>
  <c r="R20" i="6"/>
  <c r="T38" i="6"/>
  <c r="T23" i="6"/>
  <c r="T15" i="6"/>
  <c r="T35" i="6"/>
  <c r="T20" i="6"/>
  <c r="V43" i="6"/>
  <c r="V31" i="6"/>
  <c r="V27" i="6"/>
  <c r="V21" i="6"/>
  <c r="V42" i="6"/>
  <c r="R19" i="6"/>
  <c r="R23" i="6"/>
  <c r="R15" i="6"/>
  <c r="T17" i="6"/>
  <c r="T18" i="6"/>
  <c r="P32" i="6"/>
  <c r="N28" i="6"/>
  <c r="N16" i="6"/>
  <c r="T21" i="6"/>
  <c r="P35" i="6"/>
  <c r="R32" i="6"/>
  <c r="R18" i="6"/>
  <c r="T34" i="6"/>
  <c r="T37" i="6"/>
  <c r="P25" i="6"/>
  <c r="P19" i="6"/>
  <c r="P27" i="6"/>
  <c r="V19" i="6"/>
  <c r="N24" i="6"/>
  <c r="P18" i="6"/>
  <c r="V25" i="6"/>
  <c r="P38" i="6"/>
  <c r="V34" i="6"/>
  <c r="V41" i="6"/>
  <c r="N40" i="6"/>
  <c r="N39" i="6"/>
  <c r="T24" i="6"/>
  <c r="V20" i="6"/>
  <c r="AN33" i="6"/>
  <c r="AO33" i="6" s="1"/>
  <c r="AN14" i="6"/>
  <c r="AO14" i="6" s="1"/>
  <c r="J14" i="6" s="1"/>
  <c r="AN20" i="6"/>
  <c r="AO20" i="6" s="1"/>
  <c r="J20" i="6" s="1"/>
  <c r="N30" i="6"/>
  <c r="N17" i="6"/>
  <c r="P40" i="6"/>
  <c r="P43" i="6"/>
  <c r="R42" i="6"/>
  <c r="R38" i="6"/>
  <c r="R26" i="6"/>
  <c r="N41" i="6"/>
  <c r="N26" i="6"/>
  <c r="AL43" i="3"/>
  <c r="W43" i="3" s="1"/>
  <c r="AL46" i="3"/>
  <c r="W46" i="3" s="1"/>
  <c r="AL47" i="3"/>
  <c r="W47" i="3" s="1"/>
  <c r="AL45" i="3"/>
  <c r="W45" i="3" s="1"/>
  <c r="AL49" i="3"/>
  <c r="W49" i="3" s="1"/>
  <c r="AL44" i="3"/>
  <c r="W44" i="3" s="1"/>
  <c r="AL48" i="3"/>
  <c r="W48" i="3" s="1"/>
  <c r="O16" i="1"/>
  <c r="O15" i="1"/>
  <c r="O30" i="1"/>
  <c r="O14" i="1"/>
  <c r="O29" i="1"/>
  <c r="O32" i="1"/>
  <c r="O36" i="1"/>
  <c r="AI44" i="3"/>
  <c r="AI43" i="3"/>
  <c r="AI47" i="3"/>
  <c r="AI48" i="3"/>
  <c r="AI46" i="3"/>
  <c r="AI45" i="3"/>
  <c r="AI49" i="3"/>
  <c r="AJ45" i="3"/>
  <c r="S45" i="3" s="1"/>
  <c r="AJ44" i="3"/>
  <c r="S44" i="3" s="1"/>
  <c r="AJ49" i="3"/>
  <c r="S49" i="3" s="1"/>
  <c r="AJ43" i="3"/>
  <c r="S43" i="3" s="1"/>
  <c r="AJ47" i="3"/>
  <c r="S47" i="3" s="1"/>
  <c r="AJ48" i="3"/>
  <c r="S48" i="3" s="1"/>
  <c r="AJ46" i="3"/>
  <c r="S46" i="3" s="1"/>
  <c r="AH43" i="3"/>
  <c r="AH47" i="3"/>
  <c r="AH48" i="3"/>
  <c r="AH46" i="3"/>
  <c r="AH49" i="3"/>
  <c r="AH45" i="3"/>
  <c r="AH44" i="3"/>
  <c r="W11" i="1"/>
  <c r="W15" i="1"/>
  <c r="W20" i="1"/>
  <c r="W25" i="1"/>
  <c r="W30" i="1"/>
  <c r="W14" i="1"/>
  <c r="W23" i="1"/>
  <c r="W24" i="1"/>
  <c r="W29" i="1"/>
  <c r="W17" i="1"/>
  <c r="W22" i="1"/>
  <c r="W21" i="1"/>
  <c r="W33" i="1"/>
  <c r="W41" i="1"/>
  <c r="W32" i="1"/>
  <c r="W34" i="1"/>
  <c r="AM44" i="3"/>
  <c r="Y44" i="3" s="1"/>
  <c r="AM43" i="3"/>
  <c r="Y43" i="3" s="1"/>
  <c r="AM47" i="3"/>
  <c r="Y47" i="3" s="1"/>
  <c r="AM48" i="3"/>
  <c r="Y48" i="3" s="1"/>
  <c r="AM46" i="3"/>
  <c r="Y46" i="3" s="1"/>
  <c r="AM45" i="3"/>
  <c r="Y45" i="3" s="1"/>
  <c r="AM49" i="3"/>
  <c r="Y49" i="3" s="1"/>
  <c r="Q12" i="1"/>
  <c r="Q14" i="1"/>
  <c r="Q18" i="1"/>
  <c r="Q23" i="1"/>
  <c r="Q29" i="1"/>
  <c r="Q22" i="1"/>
  <c r="Q28" i="1"/>
  <c r="Q42" i="1"/>
  <c r="Q39" i="1"/>
  <c r="Q32" i="1"/>
  <c r="Q40" i="1"/>
  <c r="Y13" i="1"/>
  <c r="Y11" i="1"/>
  <c r="Y12" i="1"/>
  <c r="Y16" i="1"/>
  <c r="Y31" i="1"/>
  <c r="Y28" i="1"/>
  <c r="Y19" i="1"/>
  <c r="Y20" i="1"/>
  <c r="Y27" i="1"/>
  <c r="Y14" i="1"/>
  <c r="Y18" i="1"/>
  <c r="Y29" i="1"/>
  <c r="Y22" i="1"/>
  <c r="Y34" i="1"/>
  <c r="Y36" i="1"/>
  <c r="AN45" i="3"/>
  <c r="AA45" i="3" s="1"/>
  <c r="AN44" i="3"/>
  <c r="AA44" i="3" s="1"/>
  <c r="AN49" i="3"/>
  <c r="AA49" i="3" s="1"/>
  <c r="AN43" i="3"/>
  <c r="AA43" i="3" s="1"/>
  <c r="AN47" i="3"/>
  <c r="AA47" i="3" s="1"/>
  <c r="AN48" i="3"/>
  <c r="AA48" i="3" s="1"/>
  <c r="AN46" i="3"/>
  <c r="AA46" i="3" s="1"/>
  <c r="S18" i="1"/>
  <c r="S13" i="1"/>
  <c r="S17" i="1"/>
  <c r="S22" i="1"/>
  <c r="S27" i="1"/>
  <c r="S28" i="1"/>
  <c r="S11" i="1"/>
  <c r="S21" i="1"/>
  <c r="S31" i="1"/>
  <c r="S23" i="1"/>
  <c r="S15" i="1"/>
  <c r="S25" i="1"/>
  <c r="S30" i="1"/>
  <c r="S29" i="1"/>
  <c r="S39" i="1"/>
  <c r="S41" i="1"/>
  <c r="S38" i="1"/>
  <c r="S33" i="1"/>
  <c r="S35" i="1"/>
  <c r="AA18" i="1"/>
  <c r="AA23" i="1"/>
  <c r="AA22" i="1"/>
  <c r="AA27" i="1"/>
  <c r="AA12" i="1"/>
  <c r="AA26" i="1"/>
  <c r="AA33" i="1"/>
  <c r="AA32" i="1"/>
  <c r="AA34" i="1"/>
  <c r="AA40" i="1"/>
  <c r="AA42" i="1"/>
  <c r="AG46" i="3"/>
  <c r="AG45" i="3"/>
  <c r="AG44" i="3"/>
  <c r="AG49" i="3"/>
  <c r="AG43" i="3"/>
  <c r="AG47" i="3"/>
  <c r="AG48" i="3"/>
  <c r="AK46" i="3"/>
  <c r="U46" i="3" s="1"/>
  <c r="AK45" i="3"/>
  <c r="U45" i="3" s="1"/>
  <c r="AK44" i="3"/>
  <c r="U44" i="3" s="1"/>
  <c r="AK49" i="3"/>
  <c r="U49" i="3" s="1"/>
  <c r="AK48" i="3"/>
  <c r="U48" i="3" s="1"/>
  <c r="AK43" i="3"/>
  <c r="U43" i="3" s="1"/>
  <c r="AK47" i="3"/>
  <c r="U47" i="3" s="1"/>
  <c r="U15" i="1"/>
  <c r="U14" i="1"/>
  <c r="U23" i="1"/>
  <c r="U24" i="1"/>
  <c r="U29" i="1"/>
  <c r="U17" i="1"/>
  <c r="U27" i="1"/>
  <c r="U11" i="1"/>
  <c r="U16" i="1"/>
  <c r="U31" i="1"/>
  <c r="U30" i="1"/>
  <c r="U34" i="1"/>
  <c r="U38" i="1"/>
  <c r="U33" i="1"/>
  <c r="U37" i="1"/>
  <c r="AA20" i="1"/>
  <c r="AN23" i="6"/>
  <c r="AO23" i="6" s="1"/>
  <c r="J23" i="6" s="1"/>
  <c r="AN10" i="6"/>
  <c r="AO10" i="6" s="1"/>
  <c r="J10" i="6" s="1"/>
  <c r="AN30" i="6"/>
  <c r="AO30" i="6" s="1"/>
  <c r="AN12" i="6"/>
  <c r="AO12" i="6" s="1"/>
  <c r="J12" i="6" s="1"/>
  <c r="AN28" i="6"/>
  <c r="AO28" i="6" s="1"/>
  <c r="AN19" i="6"/>
  <c r="AO19" i="6" s="1"/>
  <c r="J19" i="6" s="1"/>
  <c r="AN36" i="6"/>
  <c r="AO36" i="6" s="1"/>
  <c r="AN41" i="6"/>
  <c r="AO41" i="6" s="1"/>
  <c r="AN22" i="6"/>
  <c r="AO22" i="6" s="1"/>
  <c r="J22" i="6" s="1"/>
  <c r="AN40" i="6"/>
  <c r="AO40" i="6" s="1"/>
  <c r="AN15" i="6"/>
  <c r="AO15" i="6" s="1"/>
  <c r="J15" i="6" s="1"/>
  <c r="AN32" i="6"/>
  <c r="AO32" i="6" s="1"/>
  <c r="AN17" i="6"/>
  <c r="AO17" i="6" s="1"/>
  <c r="J17" i="6" s="1"/>
  <c r="AN39" i="6"/>
  <c r="AO39" i="6" s="1"/>
  <c r="AN25" i="6"/>
  <c r="AO25" i="6" s="1"/>
  <c r="J25" i="6" s="1"/>
  <c r="AN31" i="6"/>
  <c r="AO31" i="6" s="1"/>
  <c r="AN16" i="6"/>
  <c r="AO16" i="6" s="1"/>
  <c r="J16" i="6" s="1"/>
  <c r="AN42" i="6"/>
  <c r="AO42" i="6" s="1"/>
  <c r="L44" i="6"/>
  <c r="AN44" i="6"/>
  <c r="AO44" i="6" s="1"/>
  <c r="AN45" i="6"/>
  <c r="AO45" i="6" s="1"/>
  <c r="L45" i="6"/>
  <c r="AN18" i="6"/>
  <c r="AO18" i="6" s="1"/>
  <c r="J18" i="6" s="1"/>
  <c r="L20" i="6"/>
  <c r="AN43" i="6"/>
  <c r="AO43" i="6" s="1"/>
  <c r="L24" i="6"/>
  <c r="AN10" i="1"/>
  <c r="AA10" i="1" s="1"/>
  <c r="AA16" i="1"/>
  <c r="AM10" i="1"/>
  <c r="Y10" i="1" s="1"/>
  <c r="L33" i="6"/>
  <c r="L22" i="6"/>
  <c r="L35" i="6"/>
  <c r="L15" i="6"/>
  <c r="L31" i="6"/>
  <c r="L38" i="6"/>
  <c r="L23" i="6"/>
  <c r="L10" i="6"/>
  <c r="F10" i="6" s="1"/>
  <c r="L29" i="6"/>
  <c r="L13" i="6"/>
  <c r="L11" i="6"/>
  <c r="L19" i="6"/>
  <c r="L16" i="6"/>
  <c r="L36" i="6"/>
  <c r="F36" i="6" s="1"/>
  <c r="L41" i="6"/>
  <c r="L43" i="6"/>
  <c r="L17" i="6"/>
  <c r="L12" i="6"/>
  <c r="L39" i="6"/>
  <c r="L26" i="6"/>
  <c r="L42" i="6"/>
  <c r="L32" i="6"/>
  <c r="L37" i="6"/>
  <c r="L28" i="6"/>
  <c r="L14" i="6"/>
  <c r="L18" i="6"/>
  <c r="L34" i="6"/>
  <c r="L21" i="6"/>
  <c r="L27" i="6"/>
  <c r="L25" i="6"/>
  <c r="L40" i="6"/>
  <c r="L30" i="6"/>
  <c r="O17" i="1"/>
  <c r="AG10" i="1"/>
  <c r="O11" i="1"/>
  <c r="W13" i="1"/>
  <c r="U22" i="1"/>
  <c r="U39" i="1"/>
  <c r="S37" i="1"/>
  <c r="S34" i="1"/>
  <c r="S19" i="1"/>
  <c r="AA41" i="1"/>
  <c r="AA39" i="1"/>
  <c r="AA37" i="1"/>
  <c r="AA36" i="1"/>
  <c r="AA28" i="1"/>
  <c r="AA21" i="1"/>
  <c r="AA19" i="1"/>
  <c r="AA15" i="1"/>
  <c r="AA11" i="1"/>
  <c r="AJ10" i="1"/>
  <c r="S10" i="1" s="1"/>
  <c r="S26" i="1"/>
  <c r="Q24" i="1"/>
  <c r="Q30" i="1"/>
  <c r="Y37" i="1"/>
  <c r="Y33" i="1"/>
  <c r="Y30" i="1"/>
  <c r="Y26" i="1"/>
  <c r="AI10" i="1"/>
  <c r="Q10" i="1" s="1"/>
  <c r="U40" i="1"/>
  <c r="U32" i="1"/>
  <c r="U21" i="1"/>
  <c r="AK10" i="1"/>
  <c r="U10" i="1" s="1"/>
  <c r="Y15" i="1"/>
  <c r="Y21" i="1"/>
  <c r="U28" i="1"/>
  <c r="Q36" i="1"/>
  <c r="O40" i="1"/>
  <c r="O34" i="1"/>
  <c r="O39" i="1"/>
  <c r="O35" i="1"/>
  <c r="O18" i="1"/>
  <c r="W42" i="1"/>
  <c r="W38" i="1"/>
  <c r="W36" i="1"/>
  <c r="W39" i="1"/>
  <c r="W37" i="1"/>
  <c r="AH10" i="1"/>
  <c r="O10" i="1" s="1"/>
  <c r="AL10" i="1"/>
  <c r="W10" i="1" s="1"/>
  <c r="W12" i="1"/>
  <c r="W18" i="1"/>
  <c r="O21" i="1"/>
  <c r="O28" i="1"/>
  <c r="F44" i="5" l="1"/>
  <c r="F43" i="5"/>
  <c r="G31" i="1"/>
  <c r="G16" i="1"/>
  <c r="G27" i="1"/>
  <c r="G23" i="1"/>
  <c r="G19" i="1"/>
  <c r="G15" i="1"/>
  <c r="G29" i="1"/>
  <c r="G25" i="1"/>
  <c r="F47" i="5"/>
  <c r="I45" i="5"/>
  <c r="H28" i="5"/>
  <c r="H27" i="5"/>
  <c r="H37" i="5"/>
  <c r="H38" i="5"/>
  <c r="G20" i="1"/>
  <c r="G12" i="1"/>
  <c r="G22" i="1"/>
  <c r="G18" i="1"/>
  <c r="G33" i="1"/>
  <c r="G13" i="1"/>
  <c r="G42" i="1"/>
  <c r="G37" i="1"/>
  <c r="H37" i="1" s="1"/>
  <c r="G32" i="1"/>
  <c r="H32" i="1" s="1"/>
  <c r="AO30" i="1"/>
  <c r="AP30" i="1" s="1"/>
  <c r="G30" i="1"/>
  <c r="M11" i="1"/>
  <c r="G11" i="1"/>
  <c r="Q47" i="3"/>
  <c r="F12" i="6"/>
  <c r="M10" i="1"/>
  <c r="G10" i="1"/>
  <c r="AO22" i="1"/>
  <c r="AP22" i="1" s="1"/>
  <c r="AO29" i="1"/>
  <c r="AP29" i="1" s="1"/>
  <c r="AO14" i="1"/>
  <c r="AP14" i="1" s="1"/>
  <c r="Q48" i="3"/>
  <c r="AO20" i="1"/>
  <c r="AP20" i="1" s="1"/>
  <c r="AO34" i="1"/>
  <c r="AP34" i="1" s="1"/>
  <c r="AO17" i="1"/>
  <c r="AP17" i="1" s="1"/>
  <c r="AO36" i="1"/>
  <c r="AP36" i="1" s="1"/>
  <c r="AO41" i="1"/>
  <c r="AP41" i="1" s="1"/>
  <c r="AO31" i="1"/>
  <c r="AP31" i="1" s="1"/>
  <c r="AO15" i="1"/>
  <c r="AP15" i="1" s="1"/>
  <c r="F45" i="5"/>
  <c r="AO13" i="1"/>
  <c r="AP13" i="1" s="1"/>
  <c r="F30" i="5"/>
  <c r="H30" i="5"/>
  <c r="H19" i="5"/>
  <c r="H25" i="5"/>
  <c r="AO21" i="1"/>
  <c r="AP21" i="1" s="1"/>
  <c r="AO18" i="1"/>
  <c r="AP18" i="1" s="1"/>
  <c r="AO27" i="1"/>
  <c r="AP27" i="1" s="1"/>
  <c r="AO11" i="1"/>
  <c r="AP11" i="1" s="1"/>
  <c r="AO16" i="1"/>
  <c r="AP16" i="1" s="1"/>
  <c r="AO28" i="1"/>
  <c r="AP28" i="1" s="1"/>
  <c r="AO12" i="1"/>
  <c r="AP12" i="1" s="1"/>
  <c r="AO37" i="1"/>
  <c r="AP37" i="1" s="1"/>
  <c r="AO35" i="1"/>
  <c r="AP35" i="1" s="1"/>
  <c r="AO32" i="1"/>
  <c r="AP32" i="1" s="1"/>
  <c r="AO19" i="1"/>
  <c r="AP19" i="1" s="1"/>
  <c r="AO33" i="1"/>
  <c r="AP33" i="1" s="1"/>
  <c r="AO25" i="1"/>
  <c r="AP25" i="1" s="1"/>
  <c r="AO40" i="1"/>
  <c r="AP40" i="1" s="1"/>
  <c r="AO23" i="1"/>
  <c r="AP23" i="1" s="1"/>
  <c r="AO42" i="1"/>
  <c r="AP42" i="1" s="1"/>
  <c r="AO24" i="1"/>
  <c r="AP24" i="1" s="1"/>
  <c r="AO39" i="1"/>
  <c r="AP39" i="1" s="1"/>
  <c r="AO26" i="1"/>
  <c r="AP26" i="1" s="1"/>
  <c r="AO38" i="1"/>
  <c r="AP38" i="1" s="1"/>
  <c r="O24" i="1"/>
  <c r="O22" i="1"/>
  <c r="O19" i="1"/>
  <c r="F21" i="6"/>
  <c r="AO47" i="5"/>
  <c r="J47" i="5" s="1"/>
  <c r="I47" i="5"/>
  <c r="I38" i="5"/>
  <c r="AO46" i="5"/>
  <c r="J38" i="5" s="1"/>
  <c r="AO43" i="5"/>
  <c r="I44" i="5"/>
  <c r="AO48" i="5"/>
  <c r="J48" i="5" s="1"/>
  <c r="I48" i="5"/>
  <c r="I49" i="5"/>
  <c r="AO49" i="5"/>
  <c r="J49" i="5" s="1"/>
  <c r="AO45" i="5"/>
  <c r="I46" i="5"/>
  <c r="AO44" i="5"/>
  <c r="I30" i="5"/>
  <c r="AO50" i="5"/>
  <c r="J50" i="5" s="1"/>
  <c r="I50" i="5"/>
  <c r="O20" i="1"/>
  <c r="O27" i="1"/>
  <c r="F39" i="6"/>
  <c r="F37" i="6"/>
  <c r="F38" i="6"/>
  <c r="F15" i="6"/>
  <c r="F34" i="6"/>
  <c r="O46" i="3"/>
  <c r="F31" i="6"/>
  <c r="F33" i="6"/>
  <c r="F23" i="6"/>
  <c r="F29" i="6"/>
  <c r="F14" i="6"/>
  <c r="F35" i="6"/>
  <c r="F22" i="6"/>
  <c r="F11" i="6"/>
  <c r="F27" i="6"/>
  <c r="F30" i="6"/>
  <c r="F24" i="6"/>
  <c r="F17" i="6"/>
  <c r="F26" i="6"/>
  <c r="Q46" i="3"/>
  <c r="Q49" i="3"/>
  <c r="Q44" i="3"/>
  <c r="F40" i="6"/>
  <c r="F28" i="6"/>
  <c r="F32" i="6"/>
  <c r="F13" i="6"/>
  <c r="F25" i="6"/>
  <c r="O45" i="3"/>
  <c r="M47" i="3"/>
  <c r="M46" i="2"/>
  <c r="F46" i="2" s="1"/>
  <c r="AO46" i="2"/>
  <c r="G46" i="2"/>
  <c r="H46" i="2" s="1"/>
  <c r="G44" i="2"/>
  <c r="H44" i="2" s="1"/>
  <c r="M44" i="2"/>
  <c r="F44" i="2" s="1"/>
  <c r="AO44" i="2"/>
  <c r="M45" i="2"/>
  <c r="F45" i="2" s="1"/>
  <c r="G45" i="2"/>
  <c r="H45" i="2" s="1"/>
  <c r="AO45" i="2"/>
  <c r="G43" i="2"/>
  <c r="H12" i="2" s="1"/>
  <c r="AO43" i="2"/>
  <c r="M43" i="2"/>
  <c r="F43" i="2" s="1"/>
  <c r="M41" i="1"/>
  <c r="F41" i="1" s="1"/>
  <c r="O43" i="3"/>
  <c r="F20" i="6"/>
  <c r="Q43" i="3"/>
  <c r="O49" i="3"/>
  <c r="Q45" i="3"/>
  <c r="O47" i="3"/>
  <c r="O44" i="3"/>
  <c r="G45" i="3"/>
  <c r="AO47" i="3"/>
  <c r="AO45" i="3"/>
  <c r="AP45" i="3" s="1"/>
  <c r="M49" i="3"/>
  <c r="AO43" i="3"/>
  <c r="G49" i="3"/>
  <c r="AO46" i="3"/>
  <c r="AP46" i="3" s="1"/>
  <c r="M48" i="3"/>
  <c r="G48" i="3"/>
  <c r="G46" i="3"/>
  <c r="M46" i="3"/>
  <c r="AO48" i="3"/>
  <c r="AO44" i="3"/>
  <c r="M45" i="3"/>
  <c r="AO49" i="3"/>
  <c r="G47" i="3"/>
  <c r="H47" i="3" s="1"/>
  <c r="O48" i="3"/>
  <c r="M12" i="1"/>
  <c r="F12" i="1" s="1"/>
  <c r="M13" i="1"/>
  <c r="M19" i="1"/>
  <c r="F16" i="6"/>
  <c r="F43" i="6"/>
  <c r="F18" i="6"/>
  <c r="M43" i="3"/>
  <c r="G43" i="3"/>
  <c r="M44" i="3"/>
  <c r="G44" i="3"/>
  <c r="O26" i="1"/>
  <c r="M16" i="1"/>
  <c r="F16" i="1" s="1"/>
  <c r="M24" i="1"/>
  <c r="F24" i="1" s="1"/>
  <c r="M31" i="1"/>
  <c r="F31" i="1" s="1"/>
  <c r="H31" i="1"/>
  <c r="M40" i="1"/>
  <c r="F40" i="1" s="1"/>
  <c r="H40" i="1"/>
  <c r="M34" i="1"/>
  <c r="F34" i="1" s="1"/>
  <c r="H34" i="1"/>
  <c r="F10" i="1"/>
  <c r="M17" i="1"/>
  <c r="F17" i="1" s="1"/>
  <c r="M27" i="1"/>
  <c r="M39" i="1"/>
  <c r="F39" i="1" s="1"/>
  <c r="H39" i="1"/>
  <c r="M36" i="1"/>
  <c r="F36" i="1" s="1"/>
  <c r="H36" i="1"/>
  <c r="M18" i="1"/>
  <c r="F18" i="1" s="1"/>
  <c r="M23" i="1"/>
  <c r="F23" i="1" s="1"/>
  <c r="Q11" i="1"/>
  <c r="F11" i="1" s="1"/>
  <c r="M32" i="1"/>
  <c r="F32" i="1" s="1"/>
  <c r="M37" i="1"/>
  <c r="F37" i="1" s="1"/>
  <c r="M28" i="1"/>
  <c r="F28" i="1" s="1"/>
  <c r="M20" i="1"/>
  <c r="H41" i="1"/>
  <c r="M26" i="1"/>
  <c r="M35" i="1"/>
  <c r="F35" i="1" s="1"/>
  <c r="H35" i="1"/>
  <c r="M42" i="1"/>
  <c r="F42" i="1" s="1"/>
  <c r="H42" i="1"/>
  <c r="M33" i="1"/>
  <c r="F33" i="1" s="1"/>
  <c r="H33" i="1"/>
  <c r="M14" i="1"/>
  <c r="F14" i="1" s="1"/>
  <c r="M25" i="1"/>
  <c r="F25" i="1" s="1"/>
  <c r="Q13" i="1"/>
  <c r="M21" i="1"/>
  <c r="F21" i="1" s="1"/>
  <c r="M29" i="1"/>
  <c r="F29" i="1" s="1"/>
  <c r="M22" i="1"/>
  <c r="M38" i="1"/>
  <c r="F38" i="1" s="1"/>
  <c r="H38" i="1"/>
  <c r="M30" i="1"/>
  <c r="F30" i="1" s="1"/>
  <c r="M15" i="1"/>
  <c r="F15" i="1" s="1"/>
  <c r="AO10" i="1"/>
  <c r="AP10" i="1" s="1"/>
  <c r="H17" i="3" l="1"/>
  <c r="H14" i="3"/>
  <c r="H26" i="3"/>
  <c r="J44" i="5"/>
  <c r="J43" i="5"/>
  <c r="J46" i="5"/>
  <c r="F20" i="1"/>
  <c r="H24" i="2"/>
  <c r="H16" i="2"/>
  <c r="H10" i="2"/>
  <c r="H11" i="3"/>
  <c r="H13" i="3"/>
  <c r="H16" i="3"/>
  <c r="F27" i="1"/>
  <c r="F22" i="1"/>
  <c r="H43" i="2"/>
  <c r="H21" i="2"/>
  <c r="H13" i="2"/>
  <c r="H11" i="2"/>
  <c r="H14" i="2"/>
  <c r="H24" i="3"/>
  <c r="H12" i="3"/>
  <c r="J30" i="5"/>
  <c r="J45" i="5"/>
  <c r="F44" i="3"/>
  <c r="F46" i="3"/>
  <c r="F13" i="1"/>
  <c r="H21" i="1"/>
  <c r="H15" i="1"/>
  <c r="H29" i="1"/>
  <c r="F43" i="3"/>
  <c r="H46" i="3"/>
  <c r="F48" i="3"/>
  <c r="H28" i="1"/>
  <c r="H45" i="3"/>
  <c r="AP43" i="2"/>
  <c r="J43" i="2" s="1"/>
  <c r="I43" i="2"/>
  <c r="AP44" i="2"/>
  <c r="J44" i="2" s="1"/>
  <c r="I44" i="2"/>
  <c r="AP46" i="2"/>
  <c r="J46" i="2" s="1"/>
  <c r="I46" i="2"/>
  <c r="I45" i="2"/>
  <c r="AP45" i="2"/>
  <c r="J45" i="2" s="1"/>
  <c r="H22" i="1"/>
  <c r="H18" i="1"/>
  <c r="H30" i="1"/>
  <c r="H27" i="1"/>
  <c r="H26" i="1"/>
  <c r="F19" i="1"/>
  <c r="F47" i="3"/>
  <c r="H49" i="3"/>
  <c r="H44" i="3"/>
  <c r="F45" i="3"/>
  <c r="F26" i="1"/>
  <c r="I47" i="3"/>
  <c r="I49" i="3"/>
  <c r="AP43" i="3"/>
  <c r="I48" i="3"/>
  <c r="F49" i="3"/>
  <c r="AP47" i="3"/>
  <c r="AP49" i="3"/>
  <c r="I45" i="3"/>
  <c r="AP44" i="3"/>
  <c r="J45" i="3" s="1"/>
  <c r="AP48" i="3"/>
  <c r="J46" i="3" s="1"/>
  <c r="I46" i="3"/>
  <c r="H43" i="3"/>
  <c r="H48" i="3"/>
  <c r="H19" i="1"/>
  <c r="H25" i="1"/>
  <c r="H17" i="1"/>
  <c r="H23" i="1"/>
  <c r="H24" i="1"/>
  <c r="H12" i="1"/>
  <c r="H16" i="1"/>
  <c r="H14" i="1"/>
  <c r="I44" i="3"/>
  <c r="I43" i="3"/>
  <c r="H20" i="1"/>
  <c r="H13" i="1"/>
  <c r="I41" i="1"/>
  <c r="I25" i="1"/>
  <c r="I14" i="1"/>
  <c r="I20" i="1"/>
  <c r="H10" i="1"/>
  <c r="I31" i="1"/>
  <c r="I15" i="1"/>
  <c r="I22" i="1"/>
  <c r="I21" i="1"/>
  <c r="I35" i="1"/>
  <c r="I12" i="1"/>
  <c r="I23" i="1"/>
  <c r="I34" i="1"/>
  <c r="I40" i="1"/>
  <c r="I24" i="1"/>
  <c r="I19" i="1"/>
  <c r="I13" i="1"/>
  <c r="I33" i="1"/>
  <c r="I28" i="1"/>
  <c r="H11" i="1"/>
  <c r="I36" i="1"/>
  <c r="I27" i="1"/>
  <c r="I30" i="1"/>
  <c r="I18" i="1"/>
  <c r="I17" i="1"/>
  <c r="I11" i="1"/>
  <c r="J10" i="1"/>
  <c r="I10" i="1"/>
  <c r="I38" i="1"/>
  <c r="I29" i="1"/>
  <c r="I42" i="1"/>
  <c r="I26" i="1"/>
  <c r="I37" i="1"/>
  <c r="I32" i="1"/>
  <c r="I39" i="1"/>
  <c r="I16" i="1"/>
  <c r="J48" i="3" l="1"/>
  <c r="J47" i="3"/>
  <c r="J49" i="3"/>
  <c r="J22" i="1"/>
  <c r="J29" i="1"/>
  <c r="J27" i="1"/>
  <c r="J30" i="1"/>
  <c r="J28" i="1"/>
  <c r="J18" i="1"/>
  <c r="J31" i="1"/>
  <c r="J44" i="3" l="1"/>
  <c r="J43" i="3"/>
  <c r="J26" i="1"/>
  <c r="J23" i="1"/>
  <c r="J20" i="1"/>
  <c r="J25" i="1"/>
  <c r="J24" i="1"/>
  <c r="J13" i="1"/>
  <c r="J15" i="1"/>
  <c r="J17" i="1"/>
  <c r="J19" i="1"/>
  <c r="J21" i="1"/>
  <c r="J11" i="1"/>
  <c r="J12" i="1"/>
  <c r="J16" i="1"/>
  <c r="J14" i="1"/>
  <c r="J34" i="6"/>
  <c r="J29" i="6"/>
  <c r="J40" i="6"/>
  <c r="J32" i="6"/>
  <c r="J37" i="6"/>
  <c r="J33" i="6"/>
  <c r="J42" i="6"/>
  <c r="J38" i="6"/>
  <c r="J28" i="6"/>
  <c r="J39" i="6"/>
  <c r="J30" i="6"/>
  <c r="J41" i="6"/>
  <c r="J35" i="6"/>
  <c r="J36" i="6"/>
  <c r="J27" i="6"/>
  <c r="J26" i="6"/>
  <c r="J31" i="6"/>
  <c r="J44" i="6"/>
  <c r="J45" i="6"/>
  <c r="J34" i="1" l="1"/>
  <c r="J32" i="1"/>
  <c r="J35" i="1"/>
  <c r="J36" i="1"/>
  <c r="J33" i="1"/>
  <c r="J41" i="1"/>
  <c r="J40" i="1"/>
  <c r="J38" i="1"/>
  <c r="J37" i="1"/>
  <c r="J42" i="1"/>
  <c r="J39" i="1"/>
</calcChain>
</file>

<file path=xl/sharedStrings.xml><?xml version="1.0" encoding="utf-8"?>
<sst xmlns="http://schemas.openxmlformats.org/spreadsheetml/2006/main" count="1284" uniqueCount="245">
  <si>
    <t xml:space="preserve">     WINTER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</si>
  <si>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</si>
  <si>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</si>
  <si>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</si>
  <si>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</si>
  <si>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</si>
  <si>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</si>
  <si>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</si>
  <si>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</si>
  <si>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</si>
  <si>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</si>
  <si>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</si>
  <si>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GRAND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</si>
  <si>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</si>
  <si>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</si>
  <si>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</si>
  <si>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</si>
  <si>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</si>
  <si>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</si>
  <si>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</si>
  <si>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</si>
  <si>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</si>
  <si>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SLAM</t>
  </si>
  <si>
    <t>BEST OF</t>
  </si>
  <si>
    <t>IN</t>
  </si>
  <si>
    <t>SC</t>
  </si>
  <si>
    <t>PTS</t>
  </si>
  <si>
    <t>%</t>
  </si>
  <si>
    <t>ENTERED</t>
  </si>
  <si>
    <t>SEASON</t>
  </si>
  <si>
    <t>QUALIFIER</t>
  </si>
  <si>
    <t>POINTS</t>
  </si>
  <si>
    <t>SERIES</t>
  </si>
  <si>
    <t>ATTENDED</t>
  </si>
  <si>
    <r>
      <t xml:space="preserve">      </t>
    </r>
    <r>
      <rPr>
        <b/>
        <sz val="20"/>
        <rFont val="Arial"/>
        <family val="2"/>
      </rPr>
      <t>AA CLASS WINTER</t>
    </r>
  </si>
  <si>
    <t>SHOOT VENUE</t>
  </si>
  <si>
    <r>
      <t xml:space="preserve">      </t>
    </r>
    <r>
      <rPr>
        <b/>
        <sz val="20"/>
        <rFont val="Arial"/>
        <family val="2"/>
      </rPr>
      <t>A CLASS WINTER</t>
    </r>
  </si>
  <si>
    <t>Shoots</t>
  </si>
  <si>
    <t>Attended</t>
  </si>
  <si>
    <t>Last</t>
  </si>
  <si>
    <t>Last Season</t>
  </si>
  <si>
    <t>Season</t>
  </si>
  <si>
    <t>Date</t>
  </si>
  <si>
    <t>of First</t>
  </si>
  <si>
    <t>Shoot</t>
  </si>
  <si>
    <t>Shoot Venue</t>
  </si>
  <si>
    <t xml:space="preserve">      UNGRADED CLASS WINTER</t>
  </si>
  <si>
    <t>Draw Number</t>
  </si>
  <si>
    <t>PRESENT</t>
  </si>
  <si>
    <t>RESERVES</t>
  </si>
  <si>
    <r>
      <t xml:space="preserve">  </t>
    </r>
    <r>
      <rPr>
        <b/>
        <sz val="18"/>
        <rFont val="Arial"/>
        <family val="2"/>
      </rPr>
      <t xml:space="preserve"> SPRINGER CLASS WINTER SERIES</t>
    </r>
  </si>
  <si>
    <r>
      <t xml:space="preserve">     </t>
    </r>
    <r>
      <rPr>
        <b/>
        <sz val="18"/>
        <rFont val="Arial"/>
        <family val="2"/>
      </rPr>
      <t xml:space="preserve"> B CLASS WINTER</t>
    </r>
  </si>
  <si>
    <t xml:space="preserve">      C CLASS WINTER</t>
  </si>
  <si>
    <r>
      <t xml:space="preserve">     </t>
    </r>
    <r>
      <rPr>
        <b/>
        <sz val="20"/>
        <rFont val="Arial"/>
        <family val="2"/>
      </rPr>
      <t xml:space="preserve"> OPEN  CLASS WINTER</t>
    </r>
  </si>
  <si>
    <t>BASSETT.M</t>
  </si>
  <si>
    <t>QUARRY</t>
  </si>
  <si>
    <t>BEAUGIE.R</t>
  </si>
  <si>
    <t>CARRANGHER.H</t>
  </si>
  <si>
    <t>OAKTREE</t>
  </si>
  <si>
    <t>CORBETT.C</t>
  </si>
  <si>
    <t>DAVIES.P</t>
  </si>
  <si>
    <t>TONDU</t>
  </si>
  <si>
    <t>DUBERLEY.S</t>
  </si>
  <si>
    <t>B/GWENT</t>
  </si>
  <si>
    <t>EVANS.S</t>
  </si>
  <si>
    <t>FALCONER.D</t>
  </si>
  <si>
    <t>NELSON</t>
  </si>
  <si>
    <t>HARRIS.JACK</t>
  </si>
  <si>
    <t>HAYMAN.N</t>
  </si>
  <si>
    <t>JONES.A</t>
  </si>
  <si>
    <t>KEYWORTH.C</t>
  </si>
  <si>
    <t>MAHER.P</t>
  </si>
  <si>
    <t>CASTLETON</t>
  </si>
  <si>
    <t>POULTER.S</t>
  </si>
  <si>
    <t>POWELL.G</t>
  </si>
  <si>
    <t>POWNEY.K</t>
  </si>
  <si>
    <t>CHUBB.S</t>
  </si>
  <si>
    <t>CROCKER.J</t>
  </si>
  <si>
    <t>GAGE.D</t>
  </si>
  <si>
    <t>GOOCH.J</t>
  </si>
  <si>
    <t>HARRIS.JASON</t>
  </si>
  <si>
    <t>HORROCKS.D</t>
  </si>
  <si>
    <t>JACOB.P</t>
  </si>
  <si>
    <t>JAMES.G</t>
  </si>
  <si>
    <t>JOHNSTON.J</t>
  </si>
  <si>
    <t>JONES.R</t>
  </si>
  <si>
    <t>K.PHILLIPS</t>
  </si>
  <si>
    <t>LANGFORD.B</t>
  </si>
  <si>
    <t>MORTLOCK.J</t>
  </si>
  <si>
    <t>ROBINSON.G</t>
  </si>
  <si>
    <t>WILLIAMS.D</t>
  </si>
  <si>
    <t>WILLIAMS.G</t>
  </si>
  <si>
    <t>COOPER.D</t>
  </si>
  <si>
    <t>DAVIS.M</t>
  </si>
  <si>
    <t>GOULD.T</t>
  </si>
  <si>
    <t>GRIFFITHS.C</t>
  </si>
  <si>
    <t>HAMMOND.P</t>
  </si>
  <si>
    <t>JACOB.J</t>
  </si>
  <si>
    <t>JOHN.C</t>
  </si>
  <si>
    <t>LEONARD.M</t>
  </si>
  <si>
    <t>LONG.M</t>
  </si>
  <si>
    <t>MATHOULIN.K</t>
  </si>
  <si>
    <t>MEEK.W</t>
  </si>
  <si>
    <t>MORGAN.C</t>
  </si>
  <si>
    <t>MORGAN.N</t>
  </si>
  <si>
    <t>O'CALLAGHAN.J</t>
  </si>
  <si>
    <t>SHELDON.S</t>
  </si>
  <si>
    <t>STRANGE.G</t>
  </si>
  <si>
    <t xml:space="preserve">SUMMERS.R </t>
  </si>
  <si>
    <t>THOMAS.H</t>
  </si>
  <si>
    <t>THOMAS.K</t>
  </si>
  <si>
    <t>HICKS.D</t>
  </si>
  <si>
    <t>JAMES.A</t>
  </si>
  <si>
    <t>DAVIES.K</t>
  </si>
  <si>
    <t>BOWEN.V</t>
  </si>
  <si>
    <t>KOCIOMBAS.S</t>
  </si>
  <si>
    <t>CASTLE</t>
  </si>
  <si>
    <t>WILDING.L</t>
  </si>
  <si>
    <t>D.CLARK</t>
  </si>
  <si>
    <t>KOCIOMBAS.J</t>
  </si>
  <si>
    <t>HARRIS.L</t>
  </si>
  <si>
    <t>GRIFFITHS.R</t>
  </si>
  <si>
    <t>HALLAH.G</t>
  </si>
  <si>
    <t>HALLAH.R</t>
  </si>
  <si>
    <t>JONES.D</t>
  </si>
  <si>
    <t>LASHBROOK.J</t>
  </si>
  <si>
    <t>SEALEY.W</t>
  </si>
  <si>
    <t>SMITH.J</t>
  </si>
  <si>
    <t>TAYLOR.R</t>
  </si>
  <si>
    <t>TURNER.J</t>
  </si>
  <si>
    <t>PRICE.S</t>
  </si>
  <si>
    <t>THOMAS.M</t>
  </si>
  <si>
    <t>BENDON.G</t>
  </si>
  <si>
    <t>BENNETT.J</t>
  </si>
  <si>
    <t>BURFORD.A</t>
  </si>
  <si>
    <t>BURGESS.A</t>
  </si>
  <si>
    <t>DAVIES.L</t>
  </si>
  <si>
    <t>FOURACRES.T</t>
  </si>
  <si>
    <t>HATHWAY.R</t>
  </si>
  <si>
    <t>HEAD.JULIAN</t>
  </si>
  <si>
    <t>HIGGINS.A</t>
  </si>
  <si>
    <t>KINGSHOT.S</t>
  </si>
  <si>
    <t>LAND.C</t>
  </si>
  <si>
    <t>LEWIS.J</t>
  </si>
  <si>
    <t>NATHAN.C</t>
  </si>
  <si>
    <t>PITMAN.O</t>
  </si>
  <si>
    <t>PORTHCARY.K</t>
  </si>
  <si>
    <t>SMITH.A</t>
  </si>
  <si>
    <t>SMITH.B</t>
  </si>
  <si>
    <t>WILLIAMS.B</t>
  </si>
  <si>
    <t>WILLIS.B</t>
  </si>
  <si>
    <t>TAYLOR.B</t>
  </si>
  <si>
    <t>PARRY.J</t>
  </si>
  <si>
    <t>WAFTA ROLLING 12 GRADING LIST 01.04.20</t>
  </si>
  <si>
    <t>ROLLING 12</t>
  </si>
  <si>
    <t>WINTER SERIES 2015-16</t>
  </si>
  <si>
    <t>SUMMER SERIES 2016</t>
  </si>
  <si>
    <t>WINTER SERIES 2016-17</t>
  </si>
  <si>
    <t>SUMMER SERIES 2017</t>
  </si>
  <si>
    <t>WINTER SERIES 2017-18</t>
  </si>
  <si>
    <t>SUMMER SERIES 2018</t>
  </si>
  <si>
    <t>WINTER SERIES 2018-19</t>
  </si>
  <si>
    <t>SUMMER SERIES 2019</t>
  </si>
  <si>
    <t>WINTER SERIES 2019-20</t>
  </si>
  <si>
    <t>WINTER SERIES 2020-21</t>
  </si>
  <si>
    <t>SUMMER SERIES 2021</t>
  </si>
  <si>
    <t>WINTER SERIES 2021-22</t>
  </si>
  <si>
    <t>GRADE</t>
  </si>
  <si>
    <t>Count</t>
  </si>
  <si>
    <t>W1</t>
  </si>
  <si>
    <t>W2</t>
  </si>
  <si>
    <t>W3</t>
  </si>
  <si>
    <t>W4</t>
  </si>
  <si>
    <t>W5</t>
  </si>
  <si>
    <t>W6</t>
  </si>
  <si>
    <t>W7</t>
  </si>
  <si>
    <t>W8</t>
  </si>
  <si>
    <t>S1</t>
  </si>
  <si>
    <t>S2</t>
  </si>
  <si>
    <t>S3</t>
  </si>
  <si>
    <t>S4</t>
  </si>
  <si>
    <t>S5</t>
  </si>
  <si>
    <t>S6</t>
  </si>
  <si>
    <t>S7</t>
  </si>
  <si>
    <t>AA</t>
  </si>
  <si>
    <t>DAVIES.J</t>
  </si>
  <si>
    <t>HUGHES.R</t>
  </si>
  <si>
    <t>A</t>
  </si>
  <si>
    <t>B</t>
  </si>
  <si>
    <t>HAMER.C</t>
  </si>
  <si>
    <t>C</t>
  </si>
  <si>
    <t>BOWEN.R</t>
  </si>
  <si>
    <t>U/G</t>
  </si>
  <si>
    <t>EACCHOS.S</t>
  </si>
  <si>
    <t>EASTERBROOK.J</t>
  </si>
  <si>
    <t>MANNING.J</t>
  </si>
  <si>
    <t>WILDING.M</t>
  </si>
  <si>
    <t>AVAIENT.S</t>
  </si>
  <si>
    <t>X</t>
  </si>
  <si>
    <t>KHAN.Z</t>
  </si>
  <si>
    <t>MARTIN.K</t>
  </si>
  <si>
    <t>TONDU TC</t>
  </si>
  <si>
    <t>MONTGOMERY.I</t>
  </si>
  <si>
    <t>REDWOOD.J</t>
  </si>
  <si>
    <t>REES.M</t>
  </si>
  <si>
    <t>RICHARDS.J</t>
  </si>
  <si>
    <t>WATERS.C</t>
  </si>
  <si>
    <t>WILLIAMS.A</t>
  </si>
  <si>
    <t>YEOMAN.M</t>
  </si>
  <si>
    <t>SUMMER SERIES 2022</t>
  </si>
  <si>
    <t xml:space="preserve">          2020-2021</t>
  </si>
  <si>
    <t>Springer</t>
  </si>
  <si>
    <t>GRAND SLAM QUALIFIERS 2020-21</t>
  </si>
  <si>
    <t>03.11.20</t>
  </si>
  <si>
    <t>08.12.19</t>
  </si>
  <si>
    <t>08.03.20</t>
  </si>
  <si>
    <t>17.06.18</t>
  </si>
  <si>
    <t>04.02.18</t>
  </si>
  <si>
    <t>19.05.19</t>
  </si>
  <si>
    <t>04.11.18</t>
  </si>
  <si>
    <t>14.04.19</t>
  </si>
  <si>
    <t>08.09.19</t>
  </si>
  <si>
    <t xml:space="preserve">ROLLING </t>
  </si>
  <si>
    <t>4 SHOOTS</t>
  </si>
  <si>
    <t xml:space="preserve"> TONDU </t>
  </si>
  <si>
    <t xml:space="preserve">  QUARRY</t>
  </si>
  <si>
    <t>TONDU FTC</t>
  </si>
  <si>
    <t xml:space="preserve"> QUARRY</t>
  </si>
  <si>
    <t xml:space="preserve"> TONDU</t>
  </si>
  <si>
    <t xml:space="preserve">  TONDU</t>
  </si>
  <si>
    <t xml:space="preserve"> OAKTREE</t>
  </si>
  <si>
    <t>ROSIER.S</t>
  </si>
  <si>
    <t>JENKINS.R</t>
  </si>
  <si>
    <t>15.11.20</t>
  </si>
  <si>
    <t>EXARCHOS.S</t>
  </si>
  <si>
    <t>JONES.S</t>
  </si>
  <si>
    <t>22.11.20</t>
  </si>
  <si>
    <t>GRADED B</t>
  </si>
  <si>
    <t>MORGAN.NEIL</t>
  </si>
  <si>
    <t>MORGAN.NICK</t>
  </si>
  <si>
    <t>GRADED A</t>
  </si>
  <si>
    <t xml:space="preserve">  NELSON</t>
  </si>
  <si>
    <t xml:space="preserve"> B/GWENT</t>
  </si>
  <si>
    <t xml:space="preserve"> CASTLETON</t>
  </si>
  <si>
    <t xml:space="preserve">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</si>
</sst>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22"/>
      <name val="Franklin Gothic Medium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3">
    <xf numFmtId="0" fontId="0" fillId="0" borderId="0" xfId="0"/>
    <xf numFmtId="0" fontId="7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protection locked="0"/>
    </xf>
    <xf numFmtId="0" fontId="10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7" fillId="4" borderId="8" xfId="0" applyNumberFormat="1" applyFont="1" applyFill="1" applyBorder="1" applyAlignment="1" applyProtection="1">
      <alignment horizontal="right"/>
      <protection locked="0"/>
    </xf>
    <xf numFmtId="0" fontId="12" fillId="4" borderId="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protection locked="0"/>
    </xf>
    <xf numFmtId="0" fontId="2" fillId="0" borderId="20" xfId="0" applyNumberFormat="1" applyFont="1" applyBorder="1" applyAlignment="1"/>
    <xf numFmtId="0" fontId="10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/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7" fillId="3" borderId="26" xfId="0" applyNumberFormat="1" applyFont="1" applyFill="1" applyBorder="1" applyAlignment="1">
      <alignment horizontal="center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14" fillId="4" borderId="8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>
      <alignment horizontal="center"/>
    </xf>
    <xf numFmtId="1" fontId="16" fillId="3" borderId="29" xfId="0" applyNumberFormat="1" applyFont="1" applyFill="1" applyBorder="1" applyAlignment="1">
      <alignment horizontal="center"/>
    </xf>
    <xf numFmtId="0" fontId="17" fillId="3" borderId="30" xfId="0" applyNumberFormat="1" applyFont="1" applyFill="1" applyBorder="1" applyAlignment="1" applyProtection="1">
      <alignment horizontal="center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1" fontId="16" fillId="4" borderId="8" xfId="0" applyNumberFormat="1" applyFont="1" applyFill="1" applyBorder="1" applyAlignment="1" applyProtection="1">
      <alignment horizontal="center"/>
    </xf>
    <xf numFmtId="2" fontId="18" fillId="0" borderId="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11" fillId="6" borderId="15" xfId="0" applyNumberFormat="1" applyFont="1" applyFill="1" applyBorder="1" applyAlignment="1" applyProtection="1">
      <protection locked="0"/>
    </xf>
    <xf numFmtId="0" fontId="7" fillId="6" borderId="16" xfId="0" applyNumberFormat="1" applyFont="1" applyFill="1" applyBorder="1" applyAlignment="1"/>
    <xf numFmtId="0" fontId="0" fillId="6" borderId="15" xfId="0" applyNumberFormat="1" applyFill="1" applyBorder="1" applyProtection="1">
      <protection locked="0"/>
    </xf>
    <xf numFmtId="0" fontId="7" fillId="6" borderId="16" xfId="0" applyNumberFormat="1" applyFont="1" applyFill="1" applyBorder="1" applyAlignment="1" applyProtection="1">
      <alignment horizontal="center"/>
      <protection locked="0"/>
    </xf>
    <xf numFmtId="0" fontId="11" fillId="6" borderId="17" xfId="0" applyNumberFormat="1" applyFont="1" applyFill="1" applyBorder="1" applyAlignment="1">
      <alignment horizontal="center"/>
    </xf>
    <xf numFmtId="0" fontId="11" fillId="6" borderId="15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 applyProtection="1">
      <alignment horizontal="center"/>
      <protection locked="0"/>
    </xf>
    <xf numFmtId="0" fontId="7" fillId="6" borderId="15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horizontal="center"/>
    </xf>
    <xf numFmtId="0" fontId="13" fillId="6" borderId="16" xfId="0" applyNumberFormat="1" applyFont="1" applyFill="1" applyBorder="1" applyAlignment="1">
      <alignment horizontal="center"/>
    </xf>
    <xf numFmtId="0" fontId="11" fillId="6" borderId="2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 applyProtection="1">
      <alignment horizontal="center"/>
      <protection locked="0"/>
    </xf>
    <xf numFmtId="0" fontId="11" fillId="6" borderId="26" xfId="0" applyNumberFormat="1" applyFont="1" applyFill="1" applyBorder="1" applyAlignment="1">
      <alignment horizontal="center"/>
    </xf>
    <xf numFmtId="0" fontId="11" fillId="6" borderId="10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>
      <alignment horizontal="center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14" fillId="6" borderId="26" xfId="0" applyNumberFormat="1" applyFont="1" applyFill="1" applyBorder="1" applyAlignment="1" applyProtection="1">
      <alignment horizontal="center"/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0" fontId="14" fillId="6" borderId="15" xfId="0" applyNumberFormat="1" applyFont="1" applyFill="1" applyBorder="1" applyAlignment="1" applyProtection="1">
      <alignment horizontal="center"/>
      <protection locked="0"/>
    </xf>
    <xf numFmtId="0" fontId="0" fillId="6" borderId="6" xfId="0" applyNumberFormat="1" applyFill="1" applyBorder="1" applyAlignment="1" applyProtection="1">
      <alignment horizontal="center"/>
      <protection locked="0"/>
    </xf>
    <xf numFmtId="0" fontId="14" fillId="6" borderId="9" xfId="0" applyNumberFormat="1" applyFont="1" applyFill="1" applyBorder="1" applyAlignment="1" applyProtection="1">
      <alignment horizontal="center"/>
      <protection locked="0"/>
    </xf>
    <xf numFmtId="0" fontId="7" fillId="6" borderId="4" xfId="0" applyNumberFormat="1" applyFont="1" applyFill="1" applyBorder="1" applyAlignment="1" applyProtection="1">
      <alignment vertical="center"/>
      <protection locked="0"/>
    </xf>
    <xf numFmtId="0" fontId="8" fillId="6" borderId="5" xfId="0" applyNumberFormat="1" applyFont="1" applyFill="1" applyBorder="1" applyAlignment="1" applyProtection="1">
      <protection locked="0"/>
    </xf>
    <xf numFmtId="0" fontId="8" fillId="6" borderId="7" xfId="0" applyNumberFormat="1" applyFont="1" applyFill="1" applyBorder="1" applyAlignment="1" applyProtection="1">
      <protection locked="0"/>
    </xf>
    <xf numFmtId="0" fontId="7" fillId="6" borderId="4" xfId="0" applyNumberFormat="1" applyFont="1" applyFill="1" applyBorder="1" applyAlignment="1" applyProtection="1">
      <alignment horizontal="left"/>
      <protection locked="0"/>
    </xf>
    <xf numFmtId="0" fontId="7" fillId="6" borderId="5" xfId="0" applyNumberFormat="1" applyFont="1" applyFill="1" applyBorder="1" applyAlignment="1" applyProtection="1">
      <alignment horizontal="left"/>
      <protection locked="0"/>
    </xf>
    <xf numFmtId="0" fontId="7" fillId="6" borderId="6" xfId="0" applyNumberFormat="1" applyFont="1" applyFill="1" applyBorder="1" applyAlignment="1" applyProtection="1">
      <alignment horizontal="left"/>
      <protection locked="0"/>
    </xf>
    <xf numFmtId="0" fontId="7" fillId="6" borderId="10" xfId="0" applyNumberFormat="1" applyFont="1" applyFill="1" applyBorder="1" applyAlignment="1" applyProtection="1">
      <alignment horizontal="left"/>
      <protection locked="0"/>
    </xf>
    <xf numFmtId="0" fontId="7" fillId="6" borderId="7" xfId="0" applyNumberFormat="1" applyFont="1" applyFill="1" applyBorder="1" applyAlignment="1" applyProtection="1">
      <alignment horizontal="left"/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2" xfId="0" applyNumberFormat="1" applyFont="1" applyFill="1" applyBorder="1" applyAlignment="1" applyProtection="1">
      <protection locked="0"/>
    </xf>
    <xf numFmtId="0" fontId="3" fillId="6" borderId="2" xfId="0" applyNumberFormat="1" applyFont="1" applyFill="1" applyBorder="1" applyAlignment="1" applyProtection="1">
      <protection locked="0"/>
    </xf>
    <xf numFmtId="0" fontId="2" fillId="6" borderId="3" xfId="0" applyNumberFormat="1" applyFont="1" applyFill="1" applyBorder="1" applyAlignment="1" applyProtection="1">
      <protection locked="0"/>
    </xf>
    <xf numFmtId="0" fontId="4" fillId="6" borderId="2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6" fillId="6" borderId="3" xfId="0" applyNumberFormat="1" applyFont="1" applyFill="1" applyBorder="1" applyAlignment="1" applyProtection="1">
      <protection locked="0"/>
    </xf>
    <xf numFmtId="0" fontId="9" fillId="6" borderId="9" xfId="0" applyNumberFormat="1" applyFont="1" applyFill="1" applyBorder="1" applyAlignment="1" applyProtection="1">
      <alignment vertical="top"/>
      <protection locked="0"/>
    </xf>
    <xf numFmtId="0" fontId="2" fillId="6" borderId="6" xfId="0" applyNumberFormat="1" applyFont="1" applyFill="1" applyBorder="1" applyAlignment="1" applyProtection="1">
      <alignment vertical="top"/>
      <protection locked="0"/>
    </xf>
    <xf numFmtId="0" fontId="7" fillId="6" borderId="6" xfId="0" applyNumberFormat="1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4" xfId="0" applyFill="1" applyBorder="1"/>
    <xf numFmtId="0" fontId="7" fillId="6" borderId="5" xfId="0" applyFont="1" applyFill="1" applyBorder="1"/>
    <xf numFmtId="0" fontId="19" fillId="6" borderId="7" xfId="0" applyFont="1" applyFill="1" applyBorder="1"/>
    <xf numFmtId="0" fontId="11" fillId="6" borderId="16" xfId="0" applyFont="1" applyFill="1" applyBorder="1"/>
    <xf numFmtId="0" fontId="17" fillId="7" borderId="27" xfId="0" applyNumberFormat="1" applyFont="1" applyFill="1" applyBorder="1" applyAlignment="1" applyProtection="1">
      <alignment horizontal="center"/>
      <protection locked="0"/>
    </xf>
    <xf numFmtId="1" fontId="16" fillId="7" borderId="12" xfId="0" applyNumberFormat="1" applyFont="1" applyFill="1" applyBorder="1" applyAlignment="1" applyProtection="1">
      <alignment horizontal="center"/>
    </xf>
    <xf numFmtId="0" fontId="17" fillId="7" borderId="33" xfId="0" applyNumberFormat="1" applyFon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center"/>
    </xf>
    <xf numFmtId="1" fontId="16" fillId="7" borderId="35" xfId="0" applyNumberFormat="1" applyFont="1" applyFill="1" applyBorder="1" applyAlignment="1" applyProtection="1">
      <alignment horizontal="left" indent="1"/>
    </xf>
    <xf numFmtId="0" fontId="17" fillId="7" borderId="36" xfId="0" applyNumberFormat="1" applyFont="1" applyFill="1" applyBorder="1" applyAlignment="1" applyProtection="1">
      <alignment horizontal="center"/>
      <protection locked="0"/>
    </xf>
    <xf numFmtId="1" fontId="16" fillId="7" borderId="30" xfId="0" applyNumberFormat="1" applyFont="1" applyFill="1" applyBorder="1" applyAlignment="1" applyProtection="1">
      <alignment horizontal="center"/>
    </xf>
    <xf numFmtId="0" fontId="17" fillId="7" borderId="29" xfId="0" applyNumberFormat="1" applyFont="1" applyFill="1" applyBorder="1" applyAlignment="1" applyProtection="1">
      <alignment horizontal="center"/>
      <protection locked="0"/>
    </xf>
    <xf numFmtId="0" fontId="17" fillId="7" borderId="38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center"/>
    </xf>
    <xf numFmtId="1" fontId="16" fillId="7" borderId="32" xfId="0" applyNumberFormat="1" applyFont="1" applyFill="1" applyBorder="1" applyAlignment="1" applyProtection="1">
      <alignment horizontal="left" indent="1"/>
    </xf>
    <xf numFmtId="0" fontId="17" fillId="7" borderId="28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>
      <alignment horizontal="center"/>
    </xf>
    <xf numFmtId="0" fontId="12" fillId="8" borderId="10" xfId="0" applyFont="1" applyFill="1" applyBorder="1"/>
    <xf numFmtId="0" fontId="7" fillId="8" borderId="4" xfId="0" applyNumberFormat="1" applyFont="1" applyFill="1" applyBorder="1" applyAlignment="1" applyProtection="1">
      <protection locked="0"/>
    </xf>
    <xf numFmtId="0" fontId="12" fillId="8" borderId="5" xfId="0" applyNumberFormat="1" applyFont="1" applyFill="1" applyBorder="1" applyAlignment="1" applyProtection="1">
      <protection locked="0"/>
    </xf>
    <xf numFmtId="0" fontId="7" fillId="8" borderId="4" xfId="0" applyNumberFormat="1" applyFont="1" applyFill="1" applyBorder="1" applyAlignment="1" applyProtection="1">
      <alignment horizontal="right"/>
      <protection locked="0"/>
    </xf>
    <xf numFmtId="0" fontId="12" fillId="8" borderId="5" xfId="0" applyNumberFormat="1" applyFont="1" applyFill="1" applyBorder="1" applyAlignment="1" applyProtection="1">
      <alignment horizontal="center"/>
      <protection locked="0"/>
    </xf>
    <xf numFmtId="0" fontId="7" fillId="8" borderId="5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 applyProtection="1">
      <alignment horizontal="right"/>
      <protection locked="0"/>
    </xf>
    <xf numFmtId="0" fontId="12" fillId="8" borderId="10" xfId="0" applyNumberFormat="1" applyFont="1" applyFill="1" applyBorder="1" applyAlignment="1" applyProtection="1">
      <alignment horizontal="center"/>
      <protection locked="0"/>
    </xf>
    <xf numFmtId="0" fontId="7" fillId="8" borderId="7" xfId="0" applyNumberFormat="1" applyFont="1" applyFill="1" applyBorder="1" applyAlignment="1" applyProtection="1">
      <alignment horizontal="right"/>
      <protection locked="0"/>
    </xf>
    <xf numFmtId="0" fontId="12" fillId="8" borderId="18" xfId="0" applyNumberFormat="1" applyFont="1" applyFill="1" applyBorder="1" applyAlignment="1" applyProtection="1">
      <alignment horizontal="center"/>
      <protection locked="0"/>
    </xf>
    <xf numFmtId="0" fontId="7" fillId="8" borderId="19" xfId="0" applyNumberFormat="1" applyFont="1" applyFill="1" applyBorder="1" applyAlignment="1" applyProtection="1">
      <alignment horizontal="right"/>
      <protection locked="0"/>
    </xf>
    <xf numFmtId="0" fontId="12" fillId="8" borderId="7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0" fontId="7" fillId="3" borderId="41" xfId="0" applyNumberFormat="1" applyFont="1" applyFill="1" applyBorder="1" applyAlignment="1">
      <alignment horizontal="center"/>
    </xf>
    <xf numFmtId="0" fontId="20" fillId="6" borderId="1" xfId="0" applyNumberFormat="1" applyFont="1" applyFill="1" applyBorder="1" applyAlignment="1" applyProtection="1">
      <protection locked="0"/>
    </xf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0" fontId="19" fillId="6" borderId="4" xfId="0" applyFont="1" applyFill="1" applyBorder="1"/>
    <xf numFmtId="0" fontId="19" fillId="6" borderId="5" xfId="0" applyFont="1" applyFill="1" applyBorder="1"/>
    <xf numFmtId="0" fontId="7" fillId="8" borderId="7" xfId="0" applyNumberFormat="1" applyFont="1" applyFill="1" applyBorder="1" applyAlignment="1" applyProtection="1">
      <protection locked="0"/>
    </xf>
    <xf numFmtId="0" fontId="11" fillId="6" borderId="3" xfId="0" applyNumberFormat="1" applyFont="1" applyFill="1" applyBorder="1" applyAlignment="1">
      <alignment horizontal="center"/>
    </xf>
    <xf numFmtId="0" fontId="0" fillId="6" borderId="17" xfId="0" applyNumberFormat="1" applyFill="1" applyBorder="1" applyAlignment="1" applyProtection="1">
      <alignment horizontal="center"/>
      <protection locked="0"/>
    </xf>
    <xf numFmtId="0" fontId="12" fillId="8" borderId="3" xfId="0" applyFont="1" applyFill="1" applyBorder="1"/>
    <xf numFmtId="0" fontId="21" fillId="6" borderId="2" xfId="0" applyNumberFormat="1" applyFont="1" applyFill="1" applyBorder="1" applyAlignment="1" applyProtection="1">
      <protection locked="0"/>
    </xf>
    <xf numFmtId="0" fontId="20" fillId="6" borderId="2" xfId="0" applyNumberFormat="1" applyFont="1" applyFill="1" applyBorder="1" applyAlignment="1" applyProtection="1">
      <protection locked="0"/>
    </xf>
    <xf numFmtId="0" fontId="5" fillId="6" borderId="3" xfId="0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7" fillId="6" borderId="10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1" fontId="15" fillId="3" borderId="39" xfId="0" applyNumberFormat="1" applyFont="1" applyFill="1" applyBorder="1" applyAlignment="1">
      <alignment horizontal="center"/>
    </xf>
    <xf numFmtId="0" fontId="19" fillId="4" borderId="0" xfId="0" applyFont="1" applyFill="1" applyBorder="1"/>
    <xf numFmtId="1" fontId="15" fillId="3" borderId="44" xfId="0" applyNumberFormat="1" applyFont="1" applyFill="1" applyBorder="1" applyAlignment="1">
      <alignment horizontal="center"/>
    </xf>
    <xf numFmtId="0" fontId="11" fillId="7" borderId="27" xfId="1" applyNumberFormat="1" applyFont="1" applyFill="1" applyBorder="1" applyAlignment="1" applyProtection="1">
      <alignment horizontal="center"/>
      <protection locked="0"/>
    </xf>
    <xf numFmtId="0" fontId="11" fillId="7" borderId="29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 applyProtection="1">
      <protection locked="0"/>
    </xf>
    <xf numFmtId="0" fontId="11" fillId="7" borderId="29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protection locked="0"/>
    </xf>
    <xf numFmtId="0" fontId="11" fillId="7" borderId="29" xfId="1" applyFont="1" applyFill="1" applyBorder="1" applyProtection="1">
      <protection locked="0"/>
    </xf>
    <xf numFmtId="0" fontId="11" fillId="7" borderId="29" xfId="1" applyFont="1" applyFill="1" applyBorder="1"/>
    <xf numFmtId="0" fontId="11" fillId="7" borderId="29" xfId="1" applyFont="1" applyFill="1" applyBorder="1" applyAlignment="1">
      <alignment horizontal="center"/>
    </xf>
    <xf numFmtId="0" fontId="11" fillId="7" borderId="29" xfId="1" applyNumberFormat="1" applyFont="1" applyFill="1" applyBorder="1" applyProtection="1">
      <protection locked="0"/>
    </xf>
    <xf numFmtId="0" fontId="11" fillId="7" borderId="39" xfId="0" applyNumberFormat="1" applyFont="1" applyFill="1" applyBorder="1" applyAlignment="1" applyProtection="1">
      <protection locked="0"/>
    </xf>
    <xf numFmtId="0" fontId="11" fillId="7" borderId="29" xfId="1" applyFont="1" applyFill="1" applyBorder="1" applyAlignment="1" applyProtection="1">
      <alignment horizontal="center"/>
      <protection locked="0"/>
    </xf>
    <xf numFmtId="0" fontId="11" fillId="7" borderId="15" xfId="1" applyFont="1" applyFill="1" applyBorder="1"/>
    <xf numFmtId="0" fontId="11" fillId="7" borderId="28" xfId="1" applyNumberFormat="1" applyFont="1" applyFill="1" applyBorder="1" applyAlignment="1" applyProtection="1">
      <alignment horizontal="center"/>
      <protection locked="0"/>
    </xf>
    <xf numFmtId="0" fontId="11" fillId="7" borderId="28" xfId="1" applyNumberFormat="1" applyFont="1" applyFill="1" applyBorder="1" applyAlignment="1" applyProtection="1">
      <protection locked="0"/>
    </xf>
    <xf numFmtId="0" fontId="11" fillId="7" borderId="28" xfId="1" applyFont="1" applyFill="1" applyBorder="1"/>
    <xf numFmtId="0" fontId="11" fillId="7" borderId="29" xfId="0" applyFont="1" applyFill="1" applyBorder="1"/>
    <xf numFmtId="0" fontId="11" fillId="7" borderId="29" xfId="0" applyFont="1" applyFill="1" applyBorder="1" applyAlignment="1">
      <alignment horizontal="center"/>
    </xf>
    <xf numFmtId="0" fontId="11" fillId="7" borderId="28" xfId="0" applyFont="1" applyFill="1" applyBorder="1"/>
    <xf numFmtId="0" fontId="11" fillId="7" borderId="40" xfId="0" applyNumberFormat="1" applyFont="1" applyFill="1" applyBorder="1" applyAlignment="1" applyProtection="1">
      <protection locked="0"/>
    </xf>
    <xf numFmtId="0" fontId="11" fillId="7" borderId="40" xfId="0" applyNumberFormat="1" applyFont="1" applyFill="1" applyBorder="1" applyAlignment="1" applyProtection="1">
      <alignment horizontal="center"/>
      <protection locked="0"/>
    </xf>
    <xf numFmtId="0" fontId="11" fillId="7" borderId="28" xfId="0" applyNumberFormat="1" applyFont="1" applyFill="1" applyBorder="1" applyAlignment="1" applyProtection="1">
      <protection locked="0"/>
    </xf>
    <xf numFmtId="0" fontId="11" fillId="7" borderId="31" xfId="0" applyNumberFormat="1" applyFont="1" applyFill="1" applyBorder="1" applyAlignment="1" applyProtection="1">
      <protection locked="0"/>
    </xf>
    <xf numFmtId="0" fontId="11" fillId="7" borderId="41" xfId="0" applyNumberFormat="1" applyFont="1" applyFill="1" applyBorder="1" applyAlignment="1" applyProtection="1">
      <alignment horizontal="center"/>
      <protection locked="0"/>
    </xf>
    <xf numFmtId="0" fontId="11" fillId="7" borderId="26" xfId="0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alignment horizontal="center"/>
      <protection locked="0"/>
    </xf>
    <xf numFmtId="0" fontId="11" fillId="7" borderId="12" xfId="1" applyNumberFormat="1" applyFont="1" applyFill="1" applyBorder="1" applyAlignment="1" applyProtection="1">
      <alignment horizontal="center"/>
      <protection locked="0"/>
    </xf>
    <xf numFmtId="0" fontId="11" fillId="7" borderId="12" xfId="1" applyFont="1" applyFill="1" applyBorder="1" applyAlignment="1">
      <alignment horizontal="center"/>
    </xf>
    <xf numFmtId="0" fontId="11" fillId="7" borderId="12" xfId="1" applyFont="1" applyFill="1" applyBorder="1" applyAlignment="1" applyProtection="1">
      <alignment horizontal="center"/>
      <protection locked="0"/>
    </xf>
    <xf numFmtId="0" fontId="11" fillId="7" borderId="0" xfId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45" xfId="0" applyNumberFormat="1" applyFont="1" applyFill="1" applyBorder="1" applyAlignment="1" applyProtection="1">
      <alignment horizontal="center"/>
      <protection locked="0"/>
    </xf>
    <xf numFmtId="0" fontId="11" fillId="7" borderId="6" xfId="0" applyNumberFormat="1" applyFont="1" applyFill="1" applyBorder="1" applyAlignment="1" applyProtection="1">
      <alignment horizontal="center"/>
      <protection locked="0"/>
    </xf>
    <xf numFmtId="0" fontId="11" fillId="7" borderId="39" xfId="1" applyNumberFormat="1" applyFont="1" applyFill="1" applyBorder="1" applyAlignment="1" applyProtection="1">
      <protection locked="0"/>
    </xf>
    <xf numFmtId="0" fontId="11" fillId="7" borderId="39" xfId="1" applyFont="1" applyFill="1" applyBorder="1" applyProtection="1">
      <protection locked="0"/>
    </xf>
    <xf numFmtId="0" fontId="11" fillId="7" borderId="39" xfId="1" applyFont="1" applyFill="1" applyBorder="1"/>
    <xf numFmtId="0" fontId="11" fillId="7" borderId="39" xfId="0" applyFont="1" applyFill="1" applyBorder="1"/>
    <xf numFmtId="0" fontId="11" fillId="7" borderId="28" xfId="1" applyFont="1" applyFill="1" applyBorder="1" applyProtection="1">
      <protection locked="0"/>
    </xf>
    <xf numFmtId="0" fontId="11" fillId="7" borderId="39" xfId="1" applyNumberFormat="1" applyFont="1" applyFill="1" applyBorder="1" applyProtection="1">
      <protection locked="0"/>
    </xf>
    <xf numFmtId="0" fontId="11" fillId="7" borderId="29" xfId="0" applyFont="1" applyFill="1" applyBorder="1" applyAlignment="1" applyProtection="1">
      <alignment horizontal="center"/>
      <protection locked="0"/>
    </xf>
    <xf numFmtId="0" fontId="11" fillId="7" borderId="39" xfId="0" applyNumberFormat="1" applyFont="1" applyFill="1" applyBorder="1" applyAlignment="1"/>
    <xf numFmtId="0" fontId="11" fillId="7" borderId="39" xfId="1" applyNumberFormat="1" applyFont="1" applyFill="1" applyBorder="1" applyAlignment="1"/>
    <xf numFmtId="0" fontId="11" fillId="7" borderId="29" xfId="1" applyNumberFormat="1" applyFont="1" applyFill="1" applyBorder="1" applyAlignment="1">
      <alignment horizontal="center"/>
    </xf>
    <xf numFmtId="0" fontId="11" fillId="7" borderId="28" xfId="1" applyFont="1" applyFill="1" applyBorder="1" applyAlignment="1">
      <alignment horizontal="center"/>
    </xf>
    <xf numFmtId="0" fontId="11" fillId="7" borderId="28" xfId="0" applyNumberFormat="1" applyFont="1" applyFill="1" applyBorder="1" applyAlignment="1" applyProtection="1">
      <alignment horizontal="center"/>
      <protection locked="0"/>
    </xf>
    <xf numFmtId="0" fontId="10" fillId="7" borderId="28" xfId="0" applyFont="1" applyFill="1" applyBorder="1"/>
    <xf numFmtId="0" fontId="11" fillId="7" borderId="43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>
      <alignment horizontal="center"/>
    </xf>
    <xf numFmtId="0" fontId="23" fillId="7" borderId="29" xfId="0" applyFont="1" applyFill="1" applyBorder="1"/>
    <xf numFmtId="0" fontId="23" fillId="7" borderId="29" xfId="0" applyFont="1" applyFill="1" applyBorder="1" applyAlignment="1">
      <alignment horizontal="center"/>
    </xf>
    <xf numFmtId="0" fontId="11" fillId="7" borderId="42" xfId="0" applyNumberFormat="1" applyFont="1" applyFill="1" applyBorder="1" applyAlignment="1" applyProtection="1">
      <protection locked="0"/>
    </xf>
    <xf numFmtId="0" fontId="11" fillId="9" borderId="17" xfId="0" applyNumberFormat="1" applyFont="1" applyFill="1" applyBorder="1" applyAlignment="1">
      <alignment horizontal="center"/>
    </xf>
    <xf numFmtId="0" fontId="11" fillId="9" borderId="43" xfId="0" applyNumberFormat="1" applyFont="1" applyFill="1" applyBorder="1" applyAlignment="1">
      <alignment horizontal="center"/>
    </xf>
    <xf numFmtId="0" fontId="11" fillId="9" borderId="16" xfId="0" applyNumberFormat="1" applyFont="1" applyFill="1" applyBorder="1" applyAlignment="1">
      <alignment horizontal="center"/>
    </xf>
    <xf numFmtId="0" fontId="11" fillId="9" borderId="15" xfId="0" applyNumberFormat="1" applyFont="1" applyFill="1" applyBorder="1" applyAlignment="1">
      <alignment horizontal="center"/>
    </xf>
    <xf numFmtId="0" fontId="11" fillId="9" borderId="9" xfId="0" applyNumberFormat="1" applyFont="1" applyFill="1" applyBorder="1" applyAlignment="1">
      <alignment horizontal="center"/>
    </xf>
    <xf numFmtId="0" fontId="11" fillId="9" borderId="26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2" fontId="17" fillId="9" borderId="30" xfId="0" applyNumberFormat="1" applyFont="1" applyFill="1" applyBorder="1" applyAlignment="1" applyProtection="1">
      <alignment horizontal="center"/>
    </xf>
    <xf numFmtId="0" fontId="17" fillId="9" borderId="41" xfId="0" applyNumberFormat="1" applyFont="1" applyFill="1" applyBorder="1" applyAlignment="1" applyProtection="1">
      <alignment horizontal="center"/>
    </xf>
    <xf numFmtId="2" fontId="7" fillId="9" borderId="41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 applyProtection="1">
      <alignment horizontal="center"/>
    </xf>
    <xf numFmtId="0" fontId="7" fillId="9" borderId="29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>
      <alignment horizontal="center"/>
    </xf>
    <xf numFmtId="0" fontId="7" fillId="9" borderId="30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 applyProtection="1">
      <alignment horizontal="center"/>
    </xf>
    <xf numFmtId="1" fontId="7" fillId="9" borderId="40" xfId="0" applyNumberFormat="1" applyFont="1" applyFill="1" applyBorder="1" applyAlignment="1">
      <alignment horizontal="center"/>
    </xf>
    <xf numFmtId="0" fontId="7" fillId="9" borderId="6" xfId="0" applyNumberFormat="1" applyFont="1" applyFill="1" applyBorder="1" applyAlignment="1">
      <alignment horizontal="center"/>
    </xf>
    <xf numFmtId="0" fontId="7" fillId="9" borderId="40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>
      <alignment horizontal="center"/>
    </xf>
    <xf numFmtId="0" fontId="2" fillId="5" borderId="11" xfId="0" applyNumberFormat="1" applyFont="1" applyFill="1" applyBorder="1" applyAlignment="1" applyProtection="1"/>
    <xf numFmtId="0" fontId="0" fillId="6" borderId="2" xfId="0" applyFill="1" applyBorder="1"/>
    <xf numFmtId="0" fontId="23" fillId="7" borderId="39" xfId="0" applyFont="1" applyFill="1" applyBorder="1"/>
    <xf numFmtId="0" fontId="11" fillId="7" borderId="43" xfId="1" applyFont="1" applyFill="1" applyBorder="1"/>
    <xf numFmtId="0" fontId="11" fillId="7" borderId="44" xfId="0" applyNumberFormat="1" applyFont="1" applyFill="1" applyBorder="1" applyAlignment="1" applyProtection="1">
      <protection locked="0"/>
    </xf>
    <xf numFmtId="0" fontId="7" fillId="9" borderId="9" xfId="0" applyNumberFormat="1" applyFont="1" applyFill="1" applyBorder="1" applyAlignment="1" applyProtection="1">
      <alignment horizontal="center"/>
    </xf>
    <xf numFmtId="2" fontId="7" fillId="3" borderId="50" xfId="0" applyNumberFormat="1" applyFont="1" applyFill="1" applyBorder="1" applyAlignment="1">
      <alignment horizontal="center"/>
    </xf>
    <xf numFmtId="0" fontId="17" fillId="7" borderId="49" xfId="0" applyNumberFormat="1" applyFont="1" applyFill="1" applyBorder="1" applyAlignment="1" applyProtection="1">
      <alignment horizontal="center"/>
      <protection locked="0"/>
    </xf>
    <xf numFmtId="1" fontId="16" fillId="7" borderId="51" xfId="0" applyNumberFormat="1" applyFont="1" applyFill="1" applyBorder="1" applyAlignment="1" applyProtection="1">
      <alignment horizontal="center"/>
    </xf>
    <xf numFmtId="0" fontId="17" fillId="7" borderId="52" xfId="0" applyNumberFormat="1" applyFont="1" applyFill="1" applyBorder="1" applyAlignment="1" applyProtection="1">
      <alignment horizontal="center"/>
      <protection locked="0"/>
    </xf>
    <xf numFmtId="1" fontId="16" fillId="7" borderId="53" xfId="0" applyNumberFormat="1" applyFont="1" applyFill="1" applyBorder="1" applyAlignment="1" applyProtection="1">
      <alignment horizontal="center"/>
    </xf>
    <xf numFmtId="1" fontId="16" fillId="7" borderId="54" xfId="0" applyNumberFormat="1" applyFont="1" applyFill="1" applyBorder="1" applyAlignment="1" applyProtection="1">
      <alignment horizontal="left" indent="1"/>
    </xf>
    <xf numFmtId="0" fontId="17" fillId="7" borderId="50" xfId="0" applyNumberFormat="1" applyFont="1" applyFill="1" applyBorder="1" applyAlignment="1" applyProtection="1">
      <alignment horizontal="center"/>
      <protection locked="0"/>
    </xf>
    <xf numFmtId="1" fontId="16" fillId="7" borderId="55" xfId="0" applyNumberFormat="1" applyFont="1" applyFill="1" applyBorder="1" applyAlignment="1" applyProtection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7" fillId="7" borderId="8" xfId="0" applyNumberFormat="1" applyFont="1" applyFill="1" applyBorder="1" applyAlignment="1" applyProtection="1">
      <alignment horizontal="center"/>
      <protection locked="0"/>
    </xf>
    <xf numFmtId="1" fontId="16" fillId="7" borderId="8" xfId="0" applyNumberFormat="1" applyFont="1" applyFill="1" applyBorder="1" applyAlignment="1" applyProtection="1">
      <alignment horizontal="center"/>
    </xf>
    <xf numFmtId="1" fontId="16" fillId="7" borderId="8" xfId="0" applyNumberFormat="1" applyFont="1" applyFill="1" applyBorder="1" applyAlignment="1" applyProtection="1">
      <alignment horizontal="left" indent="1"/>
    </xf>
    <xf numFmtId="0" fontId="7" fillId="9" borderId="30" xfId="0" applyNumberFormat="1" applyFont="1" applyFill="1" applyBorder="1" applyAlignment="1" applyProtection="1">
      <alignment horizontal="center"/>
    </xf>
    <xf numFmtId="2" fontId="7" fillId="9" borderId="32" xfId="0" applyNumberFormat="1" applyFont="1" applyFill="1" applyBorder="1" applyAlignment="1">
      <alignment horizontal="center"/>
    </xf>
    <xf numFmtId="0" fontId="25" fillId="0" borderId="0" xfId="0" applyFont="1"/>
    <xf numFmtId="0" fontId="26" fillId="10" borderId="9" xfId="1" applyFont="1" applyFill="1" applyBorder="1"/>
    <xf numFmtId="0" fontId="11" fillId="10" borderId="26" xfId="1" applyFont="1" applyFill="1" applyBorder="1" applyAlignment="1">
      <alignment horizontal="center"/>
    </xf>
    <xf numFmtId="0" fontId="11" fillId="10" borderId="10" xfId="1" applyFont="1" applyFill="1" applyBorder="1"/>
    <xf numFmtId="0" fontId="11" fillId="10" borderId="0" xfId="0" applyFont="1" applyFill="1" applyBorder="1" applyAlignment="1">
      <alignment horizontal="center"/>
    </xf>
    <xf numFmtId="0" fontId="10" fillId="10" borderId="56" xfId="0" applyFont="1" applyFill="1" applyBorder="1"/>
    <xf numFmtId="0" fontId="11" fillId="7" borderId="27" xfId="0" applyFont="1" applyFill="1" applyBorder="1" applyAlignment="1">
      <alignment horizontal="center"/>
    </xf>
    <xf numFmtId="0" fontId="10" fillId="7" borderId="50" xfId="0" applyFont="1" applyFill="1" applyBorder="1"/>
    <xf numFmtId="0" fontId="11" fillId="7" borderId="44" xfId="1" applyNumberFormat="1" applyFont="1" applyFill="1" applyBorder="1" applyProtection="1">
      <protection locked="0"/>
    </xf>
    <xf numFmtId="0" fontId="11" fillId="7" borderId="40" xfId="1" applyNumberFormat="1" applyFont="1" applyFill="1" applyBorder="1" applyAlignment="1" applyProtection="1">
      <alignment horizontal="center"/>
      <protection locked="0"/>
    </xf>
    <xf numFmtId="0" fontId="11" fillId="7" borderId="45" xfId="1" applyNumberFormat="1" applyFont="1" applyFill="1" applyBorder="1" applyProtection="1">
      <protection locked="0"/>
    </xf>
    <xf numFmtId="0" fontId="11" fillId="7" borderId="40" xfId="0" applyFont="1" applyFill="1" applyBorder="1" applyAlignment="1">
      <alignment horizontal="center"/>
    </xf>
    <xf numFmtId="0" fontId="10" fillId="7" borderId="42" xfId="0" applyFont="1" applyFill="1" applyBorder="1"/>
    <xf numFmtId="0" fontId="11" fillId="7" borderId="12" xfId="1" applyFont="1" applyFill="1" applyBorder="1"/>
    <xf numFmtId="0" fontId="27" fillId="7" borderId="39" xfId="0" applyNumberFormat="1" applyFont="1" applyFill="1" applyBorder="1" applyAlignment="1" applyProtection="1">
      <protection locked="0"/>
    </xf>
    <xf numFmtId="0" fontId="27" fillId="7" borderId="29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/>
    <xf numFmtId="0" fontId="11" fillId="7" borderId="45" xfId="0" applyNumberFormat="1" applyFont="1" applyFill="1" applyBorder="1" applyAlignment="1" applyProtection="1">
      <protection locked="0"/>
    </xf>
    <xf numFmtId="0" fontId="10" fillId="7" borderId="57" xfId="0" applyFont="1" applyFill="1" applyBorder="1"/>
    <xf numFmtId="0" fontId="11" fillId="7" borderId="15" xfId="1" applyFont="1" applyFill="1" applyBorder="1" applyAlignment="1">
      <alignment horizontal="center"/>
    </xf>
    <xf numFmtId="0" fontId="11" fillId="7" borderId="29" xfId="1" applyNumberFormat="1" applyFont="1" applyFill="1" applyBorder="1" applyAlignment="1"/>
    <xf numFmtId="1" fontId="16" fillId="9" borderId="40" xfId="0" applyNumberFormat="1" applyFont="1" applyFill="1" applyBorder="1" applyAlignment="1">
      <alignment horizontal="center"/>
    </xf>
    <xf numFmtId="0" fontId="17" fillId="9" borderId="6" xfId="0" applyNumberFormat="1" applyFont="1" applyFill="1" applyBorder="1" applyAlignment="1" applyProtection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alignment horizontal="center"/>
      <protection locked="0"/>
    </xf>
    <xf numFmtId="0" fontId="11" fillId="4" borderId="0" xfId="1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protection locked="0"/>
    </xf>
    <xf numFmtId="0" fontId="11" fillId="4" borderId="0" xfId="1" applyFont="1" applyFill="1" applyBorder="1"/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>
      <protection locked="0"/>
    </xf>
    <xf numFmtId="0" fontId="11" fillId="4" borderId="0" xfId="1" applyNumberFormat="1" applyFont="1" applyFill="1" applyBorder="1" applyProtection="1">
      <protection locked="0"/>
    </xf>
    <xf numFmtId="0" fontId="11" fillId="4" borderId="0" xfId="1" applyFont="1" applyFill="1" applyBorder="1" applyProtection="1"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Alignment="1" applyProtection="1">
      <protection locked="0"/>
    </xf>
    <xf numFmtId="0" fontId="28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8" fillId="4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4" borderId="0" xfId="1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28" fillId="4" borderId="0" xfId="1" applyFont="1" applyFill="1" applyBorder="1" applyAlignment="1">
      <alignment horizontal="center"/>
    </xf>
    <xf numFmtId="0" fontId="28" fillId="4" borderId="0" xfId="1" applyFont="1" applyFill="1" applyBorder="1" applyProtection="1"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1" applyNumberFormat="1" applyFont="1" applyFill="1" applyBorder="1" applyAlignment="1"/>
    <xf numFmtId="0" fontId="11" fillId="4" borderId="0" xfId="1" applyNumberFormat="1" applyFont="1" applyFill="1" applyBorder="1" applyAlignment="1">
      <alignment horizontal="center"/>
    </xf>
    <xf numFmtId="0" fontId="22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0" applyNumberFormat="1" applyFont="1" applyFill="1" applyBorder="1" applyAlignment="1"/>
    <xf numFmtId="0" fontId="28" fillId="4" borderId="0" xfId="0" applyNumberFormat="1" applyFont="1" applyFill="1" applyBorder="1" applyAlignment="1">
      <alignment horizontal="center"/>
    </xf>
    <xf numFmtId="0" fontId="11" fillId="7" borderId="12" xfId="1" applyNumberFormat="1" applyFont="1" applyFill="1" applyBorder="1" applyAlignment="1" applyProtection="1">
      <protection locked="0"/>
    </xf>
    <xf numFmtId="0" fontId="14" fillId="6" borderId="43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/>
    <xf numFmtId="0" fontId="0" fillId="7" borderId="0" xfId="0" applyFill="1"/>
    <xf numFmtId="0" fontId="11" fillId="6" borderId="1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vertical="center"/>
      <protection locked="0"/>
    </xf>
    <xf numFmtId="0" fontId="7" fillId="4" borderId="13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horizontal="right"/>
      <protection locked="0"/>
    </xf>
    <xf numFmtId="0" fontId="11" fillId="6" borderId="1" xfId="0" applyNumberFormat="1" applyFont="1" applyFill="1" applyBorder="1" applyAlignment="1">
      <alignment horizontal="center"/>
    </xf>
    <xf numFmtId="0" fontId="11" fillId="4" borderId="13" xfId="0" applyNumberFormat="1" applyFont="1" applyFill="1" applyBorder="1" applyAlignment="1">
      <alignment horizontal="center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left" indent="1"/>
    </xf>
    <xf numFmtId="1" fontId="16" fillId="7" borderId="42" xfId="0" applyNumberFormat="1" applyFont="1" applyFill="1" applyBorder="1" applyAlignment="1" applyProtection="1">
      <alignment horizontal="center"/>
    </xf>
    <xf numFmtId="0" fontId="17" fillId="4" borderId="13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left" indent="1"/>
    </xf>
    <xf numFmtId="0" fontId="7" fillId="4" borderId="13" xfId="0" applyNumberFormat="1" applyFont="1" applyFill="1" applyBorder="1" applyAlignment="1" applyProtection="1">
      <alignment horizontal="center"/>
      <protection locked="0"/>
    </xf>
    <xf numFmtId="0" fontId="11" fillId="7" borderId="39" xfId="1" applyFont="1" applyFill="1" applyBorder="1" applyAlignment="1" applyProtection="1">
      <protection locked="0"/>
    </xf>
    <xf numFmtId="0" fontId="11" fillId="7" borderId="42" xfId="1" applyNumberFormat="1" applyFont="1" applyFill="1" applyBorder="1" applyAlignment="1" applyProtection="1">
      <alignment horizontal="center"/>
      <protection locked="0"/>
    </xf>
    <xf numFmtId="0" fontId="11" fillId="7" borderId="17" xfId="0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2" fontId="17" fillId="9" borderId="46" xfId="0" applyNumberFormat="1" applyFont="1" applyFill="1" applyBorder="1" applyAlignment="1" applyProtection="1">
      <alignment horizontal="center"/>
    </xf>
    <xf numFmtId="0" fontId="11" fillId="7" borderId="46" xfId="1" applyFont="1" applyFill="1" applyBorder="1" applyAlignment="1" applyProtection="1">
      <alignment horizontal="center"/>
      <protection locked="0"/>
    </xf>
    <xf numFmtId="0" fontId="11" fillId="7" borderId="29" xfId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protection locked="0"/>
    </xf>
    <xf numFmtId="0" fontId="11" fillId="7" borderId="9" xfId="0" applyNumberFormat="1" applyFont="1" applyFill="1" applyBorder="1" applyAlignment="1" applyProtection="1">
      <protection locked="0"/>
    </xf>
    <xf numFmtId="0" fontId="11" fillId="7" borderId="12" xfId="1" applyNumberFormat="1" applyFont="1" applyFill="1" applyBorder="1" applyAlignment="1"/>
    <xf numFmtId="0" fontId="11" fillId="7" borderId="40" xfId="1" applyNumberFormat="1" applyFont="1" applyFill="1" applyBorder="1" applyAlignment="1" applyProtection="1">
      <protection locked="0"/>
    </xf>
    <xf numFmtId="0" fontId="7" fillId="9" borderId="32" xfId="0" applyNumberFormat="1" applyFont="1" applyFill="1" applyBorder="1" applyAlignment="1">
      <alignment horizontal="center"/>
    </xf>
    <xf numFmtId="0" fontId="11" fillId="7" borderId="39" xfId="0" applyNumberFormat="1" applyFont="1" applyFill="1" applyBorder="1" applyAlignment="1" applyProtection="1">
      <alignment horizontal="left"/>
      <protection locked="0"/>
    </xf>
    <xf numFmtId="0" fontId="11" fillId="7" borderId="28" xfId="1" applyFont="1" applyFill="1" applyBorder="1" applyAlignment="1" applyProtection="1">
      <protection locked="0"/>
    </xf>
    <xf numFmtId="0" fontId="9" fillId="6" borderId="1" xfId="0" applyNumberFormat="1" applyFont="1" applyFill="1" applyBorder="1" applyAlignment="1" applyProtection="1">
      <protection locked="0"/>
    </xf>
    <xf numFmtId="0" fontId="9" fillId="6" borderId="2" xfId="0" applyNumberFormat="1" applyFont="1" applyFill="1" applyBorder="1" applyAlignment="1" applyProtection="1">
      <protection locked="0"/>
    </xf>
    <xf numFmtId="0" fontId="11" fillId="11" borderId="16" xfId="0" applyNumberFormat="1" applyFont="1" applyFill="1" applyBorder="1" applyAlignment="1" applyProtection="1">
      <protection locked="0"/>
    </xf>
    <xf numFmtId="0" fontId="2" fillId="11" borderId="16" xfId="0" applyNumberFormat="1" applyFont="1" applyFill="1" applyBorder="1" applyAlignment="1"/>
    <xf numFmtId="0" fontId="0" fillId="11" borderId="16" xfId="0" applyFill="1" applyBorder="1"/>
    <xf numFmtId="0" fontId="11" fillId="11" borderId="15" xfId="0" applyNumberFormat="1" applyFont="1" applyFill="1" applyBorder="1" applyAlignment="1" applyProtection="1">
      <protection locked="0"/>
    </xf>
    <xf numFmtId="0" fontId="2" fillId="11" borderId="15" xfId="0" applyNumberFormat="1" applyFont="1" applyFill="1" applyBorder="1" applyAlignment="1"/>
    <xf numFmtId="0" fontId="12" fillId="11" borderId="15" xfId="0" applyFont="1" applyFill="1" applyBorder="1"/>
    <xf numFmtId="0" fontId="0" fillId="11" borderId="15" xfId="0" applyFill="1" applyBorder="1"/>
    <xf numFmtId="0" fontId="7" fillId="11" borderId="15" xfId="0" applyNumberFormat="1" applyFont="1" applyFill="1" applyBorder="1" applyAlignment="1">
      <alignment horizontal="center"/>
    </xf>
    <xf numFmtId="0" fontId="7" fillId="11" borderId="15" xfId="0" applyFont="1" applyFill="1" applyBorder="1"/>
    <xf numFmtId="0" fontId="0" fillId="11" borderId="58" xfId="0" applyFill="1" applyBorder="1"/>
    <xf numFmtId="0" fontId="0" fillId="11" borderId="21" xfId="0" applyFill="1" applyBorder="1"/>
    <xf numFmtId="0" fontId="0" fillId="11" borderId="10" xfId="0" applyFill="1" applyBorder="1"/>
    <xf numFmtId="0" fontId="0" fillId="11" borderId="26" xfId="0" applyFill="1" applyBorder="1"/>
    <xf numFmtId="0" fontId="11" fillId="4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/>
    <xf numFmtId="0" fontId="11" fillId="7" borderId="39" xfId="0" applyFont="1" applyFill="1" applyBorder="1" applyAlignment="1" applyProtection="1">
      <protection locked="0"/>
    </xf>
    <xf numFmtId="0" fontId="11" fillId="7" borderId="28" xfId="1" applyNumberFormat="1" applyFont="1" applyFill="1" applyBorder="1" applyProtection="1">
      <protection locked="0"/>
    </xf>
    <xf numFmtId="0" fontId="23" fillId="7" borderId="28" xfId="0" applyFont="1" applyFill="1" applyBorder="1"/>
    <xf numFmtId="0" fontId="11" fillId="7" borderId="47" xfId="1" applyNumberFormat="1" applyFont="1" applyFill="1" applyBorder="1" applyAlignment="1" applyProtection="1">
      <protection locked="0"/>
    </xf>
    <xf numFmtId="0" fontId="11" fillId="7" borderId="36" xfId="1" applyNumberFormat="1" applyFont="1" applyFill="1" applyBorder="1" applyAlignment="1" applyProtection="1">
      <protection locked="0"/>
    </xf>
    <xf numFmtId="0" fontId="11" fillId="7" borderId="28" xfId="0" applyNumberFormat="1" applyFont="1" applyFill="1" applyBorder="1" applyAlignment="1"/>
    <xf numFmtId="0" fontId="11" fillId="7" borderId="57" xfId="0" applyNumberFormat="1" applyFont="1" applyFill="1" applyBorder="1" applyAlignment="1" applyProtection="1">
      <protection locked="0"/>
    </xf>
    <xf numFmtId="0" fontId="11" fillId="7" borderId="27" xfId="1" applyFont="1" applyFill="1" applyBorder="1"/>
    <xf numFmtId="0" fontId="11" fillId="7" borderId="29" xfId="0" applyNumberFormat="1" applyFont="1" applyFill="1" applyBorder="1" applyAlignment="1" applyProtection="1">
      <alignment horizontal="left"/>
      <protection locked="0"/>
    </xf>
    <xf numFmtId="1" fontId="11" fillId="12" borderId="28" xfId="1" applyNumberFormat="1" applyFont="1" applyFill="1" applyBorder="1" applyAlignment="1" applyProtection="1">
      <alignment horizontal="center"/>
    </xf>
    <xf numFmtId="0" fontId="23" fillId="7" borderId="28" xfId="0" applyFont="1" applyFill="1" applyBorder="1" applyAlignment="1">
      <alignment horizontal="center"/>
    </xf>
    <xf numFmtId="0" fontId="11" fillId="7" borderId="31" xfId="1" applyNumberFormat="1" applyFont="1" applyFill="1" applyBorder="1" applyAlignment="1" applyProtection="1">
      <protection locked="0"/>
    </xf>
    <xf numFmtId="0" fontId="11" fillId="7" borderId="31" xfId="1" applyNumberFormat="1" applyFont="1" applyFill="1" applyBorder="1" applyProtection="1">
      <protection locked="0"/>
    </xf>
    <xf numFmtId="0" fontId="11" fillId="7" borderId="41" xfId="1" applyNumberFormat="1" applyFont="1" applyFill="1" applyBorder="1" applyAlignment="1" applyProtection="1">
      <alignment horizontal="center"/>
      <protection locked="0"/>
    </xf>
    <xf numFmtId="0" fontId="11" fillId="7" borderId="42" xfId="1" applyNumberFormat="1" applyFont="1" applyFill="1" applyBorder="1" applyProtection="1">
      <protection locked="0"/>
    </xf>
    <xf numFmtId="0" fontId="31" fillId="0" borderId="0" xfId="0" applyFont="1"/>
    <xf numFmtId="0" fontId="31" fillId="4" borderId="0" xfId="0" applyFont="1" applyFill="1"/>
    <xf numFmtId="1" fontId="0" fillId="4" borderId="0" xfId="0" applyNumberFormat="1" applyFill="1"/>
    <xf numFmtId="0" fontId="0" fillId="4" borderId="0" xfId="0" applyFill="1"/>
    <xf numFmtId="0" fontId="0" fillId="0" borderId="6" xfId="0" applyBorder="1"/>
    <xf numFmtId="0" fontId="0" fillId="4" borderId="6" xfId="0" applyFill="1" applyBorder="1"/>
    <xf numFmtId="0" fontId="11" fillId="6" borderId="16" xfId="0" applyFont="1" applyFill="1" applyBorder="1" applyProtection="1">
      <protection locked="0"/>
    </xf>
    <xf numFmtId="0" fontId="7" fillId="6" borderId="16" xfId="0" applyFont="1" applyFill="1" applyBorder="1"/>
    <xf numFmtId="0" fontId="0" fillId="6" borderId="16" xfId="0" applyFill="1" applyBorder="1" applyProtection="1">
      <protection locked="0"/>
    </xf>
    <xf numFmtId="0" fontId="32" fillId="6" borderId="1" xfId="0" applyFont="1" applyFill="1" applyBorder="1" applyAlignment="1" applyProtection="1">
      <alignment horizontal="center"/>
      <protection locked="0"/>
    </xf>
    <xf numFmtId="0" fontId="33" fillId="6" borderId="1" xfId="0" applyFont="1" applyFill="1" applyBorder="1" applyAlignment="1" applyProtection="1">
      <alignment horizontal="center"/>
      <protection locked="0"/>
    </xf>
    <xf numFmtId="0" fontId="33" fillId="13" borderId="2" xfId="0" applyFont="1" applyFill="1" applyBorder="1"/>
    <xf numFmtId="0" fontId="33" fillId="13" borderId="7" xfId="0" applyFont="1" applyFill="1" applyBorder="1"/>
    <xf numFmtId="0" fontId="33" fillId="13" borderId="5" xfId="0" applyFont="1" applyFill="1" applyBorder="1"/>
    <xf numFmtId="0" fontId="33" fillId="13" borderId="4" xfId="0" applyFont="1" applyFill="1" applyBorder="1"/>
    <xf numFmtId="0" fontId="33" fillId="4" borderId="24" xfId="0" applyFont="1" applyFill="1" applyBorder="1"/>
    <xf numFmtId="0" fontId="33" fillId="4" borderId="0" xfId="0" applyFont="1" applyFill="1"/>
    <xf numFmtId="0" fontId="7" fillId="6" borderId="15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34" fillId="6" borderId="43" xfId="0" applyFont="1" applyFill="1" applyBorder="1" applyAlignment="1">
      <alignment horizontal="center"/>
    </xf>
    <xf numFmtId="0" fontId="32" fillId="13" borderId="60" xfId="0" applyFont="1" applyFill="1" applyBorder="1" applyAlignment="1">
      <alignment horizontal="center"/>
    </xf>
    <xf numFmtId="0" fontId="32" fillId="13" borderId="59" xfId="0" applyFont="1" applyFill="1" applyBorder="1" applyAlignment="1">
      <alignment horizontal="center"/>
    </xf>
    <xf numFmtId="0" fontId="32" fillId="13" borderId="34" xfId="0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0" fillId="6" borderId="26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32" fillId="6" borderId="43" xfId="0" applyFont="1" applyFill="1" applyBorder="1" applyAlignment="1" applyProtection="1">
      <alignment horizontal="center"/>
      <protection locked="0"/>
    </xf>
    <xf numFmtId="0" fontId="32" fillId="13" borderId="62" xfId="0" applyFont="1" applyFill="1" applyBorder="1" applyAlignment="1">
      <alignment horizontal="center"/>
    </xf>
    <xf numFmtId="0" fontId="32" fillId="13" borderId="14" xfId="0" applyFont="1" applyFill="1" applyBorder="1" applyAlignment="1">
      <alignment horizontal="center"/>
    </xf>
    <xf numFmtId="0" fontId="32" fillId="13" borderId="53" xfId="0" applyFont="1" applyFill="1" applyBorder="1" applyAlignment="1">
      <alignment horizontal="center"/>
    </xf>
    <xf numFmtId="0" fontId="32" fillId="13" borderId="54" xfId="0" applyFont="1" applyFill="1" applyBorder="1" applyAlignment="1">
      <alignment horizontal="center"/>
    </xf>
    <xf numFmtId="0" fontId="11" fillId="7" borderId="27" xfId="1" applyFont="1" applyFill="1" applyBorder="1" applyProtection="1">
      <protection locked="0"/>
    </xf>
    <xf numFmtId="0" fontId="11" fillId="7" borderId="47" xfId="1" applyFont="1" applyFill="1" applyBorder="1" applyProtection="1">
      <protection locked="0"/>
    </xf>
    <xf numFmtId="2" fontId="7" fillId="14" borderId="27" xfId="0" applyNumberFormat="1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1" fontId="32" fillId="7" borderId="59" xfId="0" applyNumberFormat="1" applyFont="1" applyFill="1" applyBorder="1" applyAlignment="1">
      <alignment horizontal="center"/>
    </xf>
    <xf numFmtId="1" fontId="32" fillId="7" borderId="34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Alignment="1">
      <alignment horizontal="center"/>
    </xf>
    <xf numFmtId="2" fontId="32" fillId="4" borderId="0" xfId="0" applyNumberFormat="1" applyFont="1" applyFill="1" applyAlignment="1">
      <alignment horizontal="center"/>
    </xf>
    <xf numFmtId="2" fontId="7" fillId="14" borderId="29" xfId="0" applyNumberFormat="1" applyFont="1" applyFill="1" applyBorder="1" applyAlignment="1">
      <alignment horizontal="center"/>
    </xf>
    <xf numFmtId="0" fontId="26" fillId="15" borderId="12" xfId="0" applyFont="1" applyFill="1" applyBorder="1" applyAlignment="1" applyProtection="1">
      <alignment horizontal="center"/>
      <protection locked="0"/>
    </xf>
    <xf numFmtId="2" fontId="32" fillId="7" borderId="8" xfId="0" applyNumberFormat="1" applyFont="1" applyFill="1" applyBorder="1" applyAlignment="1">
      <alignment horizontal="center"/>
    </xf>
    <xf numFmtId="1" fontId="32" fillId="7" borderId="8" xfId="0" applyNumberFormat="1" applyFont="1" applyFill="1" applyBorder="1" applyAlignment="1">
      <alignment horizontal="center"/>
    </xf>
    <xf numFmtId="1" fontId="32" fillId="7" borderId="11" xfId="0" applyNumberFormat="1" applyFont="1" applyFill="1" applyBorder="1" applyAlignment="1">
      <alignment horizontal="center"/>
    </xf>
    <xf numFmtId="0" fontId="26" fillId="15" borderId="12" xfId="1" applyFont="1" applyFill="1" applyBorder="1" applyAlignment="1">
      <alignment horizontal="center"/>
    </xf>
    <xf numFmtId="0" fontId="11" fillId="7" borderId="29" xfId="0" applyFont="1" applyFill="1" applyBorder="1" applyProtection="1">
      <protection locked="0"/>
    </xf>
    <xf numFmtId="0" fontId="11" fillId="7" borderId="39" xfId="0" applyFont="1" applyFill="1" applyBorder="1" applyProtection="1">
      <protection locked="0"/>
    </xf>
    <xf numFmtId="0" fontId="26" fillId="15" borderId="12" xfId="1" applyFont="1" applyFill="1" applyBorder="1" applyAlignment="1" applyProtection="1">
      <alignment horizontal="center"/>
      <protection locked="0"/>
    </xf>
    <xf numFmtId="2" fontId="7" fillId="9" borderId="29" xfId="0" applyNumberFormat="1" applyFont="1" applyFill="1" applyBorder="1" applyAlignment="1">
      <alignment horizontal="center"/>
    </xf>
    <xf numFmtId="2" fontId="32" fillId="7" borderId="11" xfId="0" applyNumberFormat="1" applyFont="1" applyFill="1" applyBorder="1" applyAlignment="1">
      <alignment horizontal="center"/>
    </xf>
    <xf numFmtId="2" fontId="7" fillId="16" borderId="29" xfId="0" applyNumberFormat="1" applyFont="1" applyFill="1" applyBorder="1" applyAlignment="1">
      <alignment horizontal="center"/>
    </xf>
    <xf numFmtId="2" fontId="7" fillId="17" borderId="29" xfId="0" applyNumberFormat="1" applyFont="1" applyFill="1" applyBorder="1" applyAlignment="1">
      <alignment horizontal="center"/>
    </xf>
    <xf numFmtId="0" fontId="11" fillId="7" borderId="12" xfId="1" applyFont="1" applyFill="1" applyBorder="1" applyProtection="1">
      <protection locked="0"/>
    </xf>
    <xf numFmtId="2" fontId="7" fillId="12" borderId="29" xfId="0" applyNumberFormat="1" applyFont="1" applyFill="1" applyBorder="1" applyAlignment="1">
      <alignment horizontal="center"/>
    </xf>
    <xf numFmtId="0" fontId="11" fillId="7" borderId="27" xfId="1" applyFont="1" applyFill="1" applyBorder="1" applyAlignment="1" applyProtection="1">
      <alignment horizontal="center"/>
      <protection locked="0"/>
    </xf>
    <xf numFmtId="0" fontId="11" fillId="7" borderId="46" xfId="1" applyFont="1" applyFill="1" applyBorder="1" applyProtection="1">
      <protection locked="0"/>
    </xf>
    <xf numFmtId="0" fontId="11" fillId="7" borderId="12" xfId="0" applyFont="1" applyFill="1" applyBorder="1" applyProtection="1">
      <protection locked="0"/>
    </xf>
    <xf numFmtId="2" fontId="7" fillId="12" borderId="29" xfId="0" applyNumberFormat="1" applyFont="1" applyFill="1" applyBorder="1" applyAlignment="1" applyProtection="1">
      <alignment horizontal="center"/>
      <protection locked="0"/>
    </xf>
    <xf numFmtId="0" fontId="7" fillId="15" borderId="12" xfId="1" applyFont="1" applyFill="1" applyBorder="1" applyAlignment="1">
      <alignment horizontal="center"/>
    </xf>
    <xf numFmtId="0" fontId="7" fillId="9" borderId="29" xfId="0" applyFont="1" applyFill="1" applyBorder="1" applyAlignment="1" applyProtection="1">
      <alignment horizontal="center"/>
      <protection locked="0"/>
    </xf>
    <xf numFmtId="2" fontId="32" fillId="4" borderId="13" xfId="0" applyNumberFormat="1" applyFont="1" applyFill="1" applyBorder="1" applyAlignment="1">
      <alignment horizontal="center"/>
    </xf>
    <xf numFmtId="0" fontId="11" fillId="18" borderId="39" xfId="1" applyFont="1" applyFill="1" applyBorder="1" applyProtection="1">
      <protection locked="0"/>
    </xf>
    <xf numFmtId="0" fontId="11" fillId="18" borderId="47" xfId="1" applyFont="1" applyFill="1" applyBorder="1"/>
    <xf numFmtId="0" fontId="11" fillId="18" borderId="39" xfId="1" applyFont="1" applyFill="1" applyBorder="1"/>
    <xf numFmtId="1" fontId="32" fillId="6" borderId="59" xfId="0" applyNumberFormat="1" applyFont="1" applyFill="1" applyBorder="1" applyAlignment="1">
      <alignment horizontal="center"/>
    </xf>
    <xf numFmtId="1" fontId="32" fillId="6" borderId="8" xfId="0" applyNumberFormat="1" applyFont="1" applyFill="1" applyBorder="1" applyAlignment="1">
      <alignment horizontal="center"/>
    </xf>
    <xf numFmtId="1" fontId="32" fillId="7" borderId="38" xfId="0" applyNumberFormat="1" applyFont="1" applyFill="1" applyBorder="1" applyAlignment="1">
      <alignment horizontal="center"/>
    </xf>
    <xf numFmtId="1" fontId="32" fillId="7" borderId="32" xfId="0" applyNumberFormat="1" applyFont="1" applyFill="1" applyBorder="1" applyAlignment="1">
      <alignment horizontal="center"/>
    </xf>
    <xf numFmtId="2" fontId="32" fillId="7" borderId="38" xfId="0" applyNumberFormat="1" applyFont="1" applyFill="1" applyBorder="1" applyAlignment="1">
      <alignment horizontal="center"/>
    </xf>
    <xf numFmtId="2" fontId="32" fillId="7" borderId="32" xfId="0" applyNumberFormat="1" applyFont="1" applyFill="1" applyBorder="1" applyAlignment="1">
      <alignment horizontal="center"/>
    </xf>
    <xf numFmtId="1" fontId="32" fillId="6" borderId="33" xfId="0" applyNumberFormat="1" applyFont="1" applyFill="1" applyBorder="1" applyAlignment="1">
      <alignment horizontal="center"/>
    </xf>
    <xf numFmtId="1" fontId="32" fillId="6" borderId="35" xfId="0" applyNumberFormat="1" applyFont="1" applyFill="1" applyBorder="1" applyAlignment="1">
      <alignment horizontal="center"/>
    </xf>
    <xf numFmtId="1" fontId="32" fillId="6" borderId="38" xfId="0" applyNumberFormat="1" applyFont="1" applyFill="1" applyBorder="1" applyAlignment="1">
      <alignment horizontal="center"/>
    </xf>
    <xf numFmtId="1" fontId="32" fillId="6" borderId="32" xfId="0" applyNumberFormat="1" applyFont="1" applyFill="1" applyBorder="1" applyAlignment="1">
      <alignment horizontal="center"/>
    </xf>
    <xf numFmtId="2" fontId="32" fillId="6" borderId="38" xfId="0" applyNumberFormat="1" applyFont="1" applyFill="1" applyBorder="1" applyAlignment="1">
      <alignment horizontal="center"/>
    </xf>
    <xf numFmtId="2" fontId="32" fillId="6" borderId="8" xfId="0" applyNumberFormat="1" applyFont="1" applyFill="1" applyBorder="1" applyAlignment="1">
      <alignment horizontal="center"/>
    </xf>
    <xf numFmtId="2" fontId="32" fillId="6" borderId="32" xfId="0" applyNumberFormat="1" applyFont="1" applyFill="1" applyBorder="1" applyAlignment="1">
      <alignment horizontal="center"/>
    </xf>
    <xf numFmtId="1" fontId="32" fillId="6" borderId="13" xfId="0" applyNumberFormat="1" applyFont="1" applyFill="1" applyBorder="1" applyAlignment="1">
      <alignment horizontal="center"/>
    </xf>
    <xf numFmtId="2" fontId="32" fillId="6" borderId="13" xfId="0" applyNumberFormat="1" applyFont="1" applyFill="1" applyBorder="1" applyAlignment="1">
      <alignment horizontal="center"/>
    </xf>
    <xf numFmtId="0" fontId="0" fillId="6" borderId="8" xfId="0" applyFill="1" applyBorder="1"/>
    <xf numFmtId="0" fontId="30" fillId="19" borderId="1" xfId="0" applyFont="1" applyFill="1" applyBorder="1"/>
    <xf numFmtId="0" fontId="33" fillId="19" borderId="2" xfId="0" applyFont="1" applyFill="1" applyBorder="1"/>
    <xf numFmtId="0" fontId="33" fillId="19" borderId="2" xfId="0" applyFont="1" applyFill="1" applyBorder="1" applyAlignment="1">
      <alignment horizontal="left"/>
    </xf>
    <xf numFmtId="0" fontId="33" fillId="19" borderId="3" xfId="0" applyFont="1" applyFill="1" applyBorder="1"/>
    <xf numFmtId="0" fontId="32" fillId="19" borderId="33" xfId="0" applyFont="1" applyFill="1" applyBorder="1" applyAlignment="1">
      <alignment horizontal="center"/>
    </xf>
    <xf numFmtId="0" fontId="32" fillId="19" borderId="59" xfId="0" applyFont="1" applyFill="1" applyBorder="1" applyAlignment="1">
      <alignment horizontal="center"/>
    </xf>
    <xf numFmtId="0" fontId="32" fillId="19" borderId="34" xfId="0" applyFont="1" applyFill="1" applyBorder="1" applyAlignment="1">
      <alignment horizontal="center"/>
    </xf>
    <xf numFmtId="0" fontId="32" fillId="19" borderId="27" xfId="0" applyFont="1" applyFill="1" applyBorder="1" applyAlignment="1">
      <alignment horizontal="center"/>
    </xf>
    <xf numFmtId="0" fontId="32" fillId="19" borderId="58" xfId="0" applyFont="1" applyFill="1" applyBorder="1" applyAlignment="1">
      <alignment horizontal="center"/>
    </xf>
    <xf numFmtId="0" fontId="32" fillId="19" borderId="21" xfId="0" applyFont="1" applyFill="1" applyBorder="1" applyAlignment="1">
      <alignment horizontal="center"/>
    </xf>
    <xf numFmtId="0" fontId="32" fillId="19" borderId="61" xfId="0" applyFont="1" applyFill="1" applyBorder="1" applyAlignment="1">
      <alignment horizontal="center"/>
    </xf>
    <xf numFmtId="0" fontId="32" fillId="19" borderId="40" xfId="0" applyFont="1" applyFill="1" applyBorder="1" applyAlignment="1">
      <alignment horizontal="center"/>
    </xf>
    <xf numFmtId="0" fontId="33" fillId="19" borderId="1" xfId="0" applyFont="1" applyFill="1" applyBorder="1"/>
    <xf numFmtId="0" fontId="32" fillId="19" borderId="35" xfId="0" applyFont="1" applyFill="1" applyBorder="1" applyAlignment="1">
      <alignment horizontal="center"/>
    </xf>
    <xf numFmtId="0" fontId="32" fillId="19" borderId="63" xfId="0" applyFont="1" applyFill="1" applyBorder="1" applyAlignment="1">
      <alignment horizontal="center"/>
    </xf>
    <xf numFmtId="0" fontId="32" fillId="19" borderId="14" xfId="0" applyFont="1" applyFill="1" applyBorder="1" applyAlignment="1">
      <alignment horizontal="center"/>
    </xf>
    <xf numFmtId="0" fontId="30" fillId="19" borderId="3" xfId="0" applyFont="1" applyFill="1" applyBorder="1"/>
    <xf numFmtId="0" fontId="33" fillId="19" borderId="0" xfId="0" applyFont="1" applyFill="1"/>
    <xf numFmtId="0" fontId="30" fillId="19" borderId="17" xfId="0" applyFont="1" applyFill="1" applyBorder="1"/>
    <xf numFmtId="0" fontId="26" fillId="15" borderId="46" xfId="0" applyFont="1" applyFill="1" applyBorder="1" applyAlignment="1" applyProtection="1">
      <alignment horizontal="center"/>
      <protection locked="0"/>
    </xf>
    <xf numFmtId="0" fontId="32" fillId="6" borderId="60" xfId="0" applyFont="1" applyFill="1" applyBorder="1" applyAlignment="1">
      <alignment horizontal="center"/>
    </xf>
    <xf numFmtId="0" fontId="32" fillId="7" borderId="59" xfId="0" applyFont="1" applyFill="1" applyBorder="1" applyAlignment="1">
      <alignment horizontal="center"/>
    </xf>
    <xf numFmtId="0" fontId="32" fillId="6" borderId="59" xfId="0" applyFont="1" applyFill="1" applyBorder="1" applyAlignment="1">
      <alignment horizontal="center"/>
    </xf>
    <xf numFmtId="2" fontId="32" fillId="7" borderId="59" xfId="0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 applyProtection="1">
      <alignment horizontal="center"/>
      <protection locked="0"/>
    </xf>
    <xf numFmtId="0" fontId="7" fillId="6" borderId="17" xfId="0" applyNumberFormat="1" applyFont="1" applyFill="1" applyBorder="1" applyAlignment="1">
      <alignment horizontal="center"/>
    </xf>
    <xf numFmtId="0" fontId="7" fillId="6" borderId="10" xfId="0" applyNumberFormat="1" applyFont="1" applyFill="1" applyBorder="1" applyAlignment="1" applyProtection="1">
      <alignment horizontal="center"/>
      <protection locked="0"/>
    </xf>
    <xf numFmtId="0" fontId="0" fillId="6" borderId="16" xfId="0" applyNumberFormat="1" applyFill="1" applyBorder="1" applyProtection="1">
      <protection locked="0"/>
    </xf>
    <xf numFmtId="0" fontId="7" fillId="9" borderId="27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17" fillId="9" borderId="30" xfId="0" applyFont="1" applyFill="1" applyBorder="1" applyAlignment="1">
      <alignment horizontal="center"/>
    </xf>
    <xf numFmtId="0" fontId="11" fillId="7" borderId="49" xfId="1" applyNumberFormat="1" applyFont="1" applyFill="1" applyBorder="1" applyAlignment="1" applyProtection="1">
      <protection locked="0"/>
    </xf>
    <xf numFmtId="0" fontId="11" fillId="7" borderId="50" xfId="1" applyNumberFormat="1" applyFont="1" applyFill="1" applyBorder="1" applyAlignment="1" applyProtection="1">
      <alignment horizontal="center"/>
      <protection locked="0"/>
    </xf>
    <xf numFmtId="2" fontId="7" fillId="9" borderId="46" xfId="0" applyNumberFormat="1" applyFont="1" applyFill="1" applyBorder="1" applyAlignment="1">
      <alignment horizontal="center"/>
    </xf>
    <xf numFmtId="2" fontId="17" fillId="9" borderId="32" xfId="0" applyNumberFormat="1" applyFont="1" applyFill="1" applyBorder="1" applyAlignment="1" applyProtection="1">
      <alignment horizontal="center"/>
    </xf>
    <xf numFmtId="0" fontId="7" fillId="9" borderId="27" xfId="0" applyNumberFormat="1" applyFont="1" applyFill="1" applyBorder="1" applyAlignment="1" applyProtection="1">
      <alignment horizontal="center"/>
    </xf>
    <xf numFmtId="0" fontId="6" fillId="6" borderId="2" xfId="0" applyNumberFormat="1" applyFont="1" applyFill="1" applyBorder="1" applyAlignment="1" applyProtection="1">
      <protection locked="0"/>
    </xf>
    <xf numFmtId="0" fontId="7" fillId="6" borderId="7" xfId="0" applyFont="1" applyFill="1" applyBorder="1"/>
    <xf numFmtId="0" fontId="12" fillId="8" borderId="6" xfId="0" applyFont="1" applyFill="1" applyBorder="1"/>
    <xf numFmtId="0" fontId="7" fillId="20" borderId="26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28" xfId="0" applyNumberFormat="1" applyFont="1" applyFill="1" applyBorder="1" applyAlignment="1">
      <alignment horizontal="center"/>
    </xf>
    <xf numFmtId="0" fontId="7" fillId="20" borderId="16" xfId="0" applyNumberFormat="1" applyFont="1" applyFill="1" applyBorder="1" applyAlignment="1">
      <alignment horizontal="center"/>
    </xf>
    <xf numFmtId="1" fontId="17" fillId="7" borderId="27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 applyAlignment="1" applyProtection="1">
      <alignment horizontal="center"/>
      <protection locked="0"/>
    </xf>
    <xf numFmtId="1" fontId="17" fillId="7" borderId="29" xfId="0" applyNumberFormat="1" applyFont="1" applyFill="1" applyBorder="1" applyAlignment="1" applyProtection="1">
      <alignment horizontal="center"/>
      <protection locked="0"/>
    </xf>
    <xf numFmtId="2" fontId="7" fillId="20" borderId="30" xfId="0" applyNumberFormat="1" applyFont="1" applyFill="1" applyBorder="1" applyAlignment="1">
      <alignment horizontal="center"/>
    </xf>
    <xf numFmtId="2" fontId="7" fillId="20" borderId="12" xfId="0" applyNumberFormat="1" applyFont="1" applyFill="1" applyBorder="1" applyAlignment="1">
      <alignment horizontal="center"/>
    </xf>
    <xf numFmtId="0" fontId="17" fillId="7" borderId="40" xfId="0" applyNumberFormat="1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>
      <alignment horizontal="center"/>
    </xf>
    <xf numFmtId="0" fontId="17" fillId="7" borderId="41" xfId="0" applyNumberFormat="1" applyFont="1" applyFill="1" applyBorder="1" applyAlignment="1" applyProtection="1">
      <alignment horizontal="center"/>
      <protection locked="0"/>
    </xf>
    <xf numFmtId="2" fontId="7" fillId="9" borderId="12" xfId="0" applyNumberFormat="1" applyFont="1" applyFill="1" applyBorder="1" applyAlignment="1">
      <alignment horizontal="center"/>
    </xf>
    <xf numFmtId="2" fontId="17" fillId="7" borderId="27" xfId="0" applyNumberFormat="1" applyFont="1" applyFill="1" applyBorder="1" applyAlignment="1" applyProtection="1">
      <alignment horizontal="center"/>
      <protection locked="0"/>
    </xf>
    <xf numFmtId="0" fontId="11" fillId="7" borderId="48" xfId="0" applyFont="1" applyFill="1" applyBorder="1"/>
    <xf numFmtId="0" fontId="11" fillId="7" borderId="48" xfId="1" applyFont="1" applyFill="1" applyBorder="1"/>
    <xf numFmtId="0" fontId="11" fillId="7" borderId="43" xfId="0" applyNumberFormat="1" applyFont="1" applyFill="1" applyBorder="1" applyAlignment="1" applyProtection="1">
      <protection locked="0"/>
    </xf>
    <xf numFmtId="0" fontId="11" fillId="7" borderId="49" xfId="0" applyFont="1" applyFill="1" applyBorder="1" applyAlignment="1">
      <alignment horizontal="center"/>
    </xf>
    <xf numFmtId="0" fontId="11" fillId="7" borderId="49" xfId="1" applyFont="1" applyFill="1" applyBorder="1" applyAlignment="1">
      <alignment horizontal="center"/>
    </xf>
    <xf numFmtId="0" fontId="11" fillId="7" borderId="15" xfId="0" applyNumberFormat="1" applyFont="1" applyFill="1" applyBorder="1" applyAlignment="1" applyProtection="1">
      <protection locked="0"/>
    </xf>
    <xf numFmtId="0" fontId="7" fillId="9" borderId="32" xfId="0" applyNumberFormat="1" applyFont="1" applyFill="1" applyBorder="1" applyAlignment="1" applyProtection="1">
      <alignment horizontal="center"/>
    </xf>
    <xf numFmtId="0" fontId="11" fillId="13" borderId="29" xfId="1" applyNumberFormat="1" applyFont="1" applyFill="1" applyBorder="1" applyAlignment="1" applyProtection="1">
      <alignment horizontal="center"/>
      <protection locked="0"/>
    </xf>
    <xf numFmtId="0" fontId="11" fillId="7" borderId="11" xfId="1" applyFont="1" applyFill="1" applyBorder="1"/>
    <xf numFmtId="0" fontId="11" fillId="7" borderId="0" xfId="1" applyFont="1" applyFill="1" applyBorder="1"/>
    <xf numFmtId="0" fontId="11" fillId="7" borderId="40" xfId="1" applyFont="1" applyFill="1" applyBorder="1" applyAlignment="1" applyProtection="1">
      <alignment horizontal="center"/>
      <protection locked="0"/>
    </xf>
    <xf numFmtId="0" fontId="11" fillId="21" borderId="39" xfId="1" applyNumberFormat="1" applyFont="1" applyFill="1" applyBorder="1" applyAlignment="1" applyProtection="1">
      <protection locked="0"/>
    </xf>
    <xf numFmtId="0" fontId="11" fillId="21" borderId="42" xfId="1" applyNumberFormat="1" applyFont="1" applyFill="1" applyBorder="1" applyAlignment="1" applyProtection="1">
      <alignment horizontal="center"/>
      <protection locked="0"/>
    </xf>
    <xf numFmtId="2" fontId="17" fillId="7" borderId="29" xfId="0" applyNumberFormat="1" applyFont="1" applyFill="1" applyBorder="1" applyAlignment="1" applyProtection="1">
      <alignment horizontal="center"/>
      <protection locked="0"/>
    </xf>
    <xf numFmtId="1" fontId="16" fillId="7" borderId="46" xfId="0" applyNumberFormat="1" applyFont="1" applyFill="1" applyBorder="1" applyAlignment="1" applyProtection="1">
      <alignment horizontal="center"/>
    </xf>
    <xf numFmtId="0" fontId="11" fillId="7" borderId="31" xfId="0" applyFont="1" applyFill="1" applyBorder="1"/>
    <xf numFmtId="0" fontId="11" fillId="7" borderId="42" xfId="0" applyFont="1" applyFill="1" applyBorder="1"/>
    <xf numFmtId="0" fontId="11" fillId="7" borderId="40" xfId="0" applyFont="1" applyFill="1" applyBorder="1"/>
    <xf numFmtId="2" fontId="7" fillId="22" borderId="28" xfId="0" applyNumberFormat="1" applyFont="1" applyFill="1" applyBorder="1" applyAlignment="1">
      <alignment horizontal="center"/>
    </xf>
    <xf numFmtId="0" fontId="7" fillId="20" borderId="9" xfId="0" applyNumberFormat="1" applyFont="1" applyFill="1" applyBorder="1" applyAlignment="1">
      <alignment horizontal="center"/>
    </xf>
    <xf numFmtId="0" fontId="14" fillId="6" borderId="10" xfId="0" applyNumberFormat="1" applyFont="1" applyFill="1" applyBorder="1" applyAlignment="1" applyProtection="1">
      <alignment horizontal="center"/>
      <protection locked="0"/>
    </xf>
    <xf numFmtId="0" fontId="0" fillId="6" borderId="27" xfId="0" applyNumberFormat="1" applyFill="1" applyBorder="1" applyAlignment="1" applyProtection="1">
      <alignment horizontal="center"/>
      <protection locked="0"/>
    </xf>
    <xf numFmtId="0" fontId="11" fillId="21" borderId="29" xfId="1" applyNumberFormat="1" applyFont="1" applyFill="1" applyBorder="1" applyAlignment="1" applyProtection="1">
      <protection locked="0"/>
    </xf>
    <xf numFmtId="0" fontId="11" fillId="21" borderId="28" xfId="1" applyNumberFormat="1" applyFont="1" applyFill="1" applyBorder="1" applyAlignment="1" applyProtection="1">
      <alignment horizontal="center"/>
      <protection locked="0"/>
    </xf>
    <xf numFmtId="0" fontId="11" fillId="21" borderId="39" xfId="1" applyFont="1" applyFill="1" applyBorder="1"/>
    <xf numFmtId="0" fontId="11" fillId="21" borderId="29" xfId="1" applyFont="1" applyFill="1" applyBorder="1" applyAlignment="1">
      <alignment horizontal="center"/>
    </xf>
    <xf numFmtId="0" fontId="11" fillId="21" borderId="12" xfId="1" applyFont="1" applyFill="1" applyBorder="1"/>
    <xf numFmtId="0" fontId="11" fillId="21" borderId="29" xfId="1" applyFont="1" applyFill="1" applyBorder="1"/>
    <xf numFmtId="0" fontId="11" fillId="21" borderId="28" xfId="0" applyNumberFormat="1" applyFont="1" applyFill="1" applyBorder="1" applyAlignment="1" applyProtection="1">
      <alignment horizontal="center"/>
      <protection locked="0"/>
    </xf>
    <xf numFmtId="1" fontId="17" fillId="7" borderId="38" xfId="0" applyNumberFormat="1" applyFont="1" applyFill="1" applyBorder="1" applyAlignment="1" applyProtection="1">
      <alignment horizontal="center"/>
      <protection locked="0"/>
    </xf>
    <xf numFmtId="1" fontId="17" fillId="7" borderId="40" xfId="0" applyNumberFormat="1" applyFont="1" applyFill="1" applyBorder="1" applyAlignment="1" applyProtection="1">
      <alignment horizontal="center"/>
      <protection locked="0"/>
    </xf>
    <xf numFmtId="0" fontId="11" fillId="13" borderId="27" xfId="1" applyNumberFormat="1" applyFont="1" applyFill="1" applyBorder="1" applyAlignment="1" applyProtection="1">
      <alignment horizontal="center"/>
      <protection locked="0"/>
    </xf>
    <xf numFmtId="0" fontId="11" fillId="7" borderId="29" xfId="0" applyFont="1" applyFill="1" applyBorder="1" applyAlignment="1" applyProtection="1">
      <protection locked="0"/>
    </xf>
    <xf numFmtId="0" fontId="11" fillId="7" borderId="12" xfId="0" applyNumberFormat="1" applyFont="1" applyFill="1" applyBorder="1" applyAlignment="1"/>
    <xf numFmtId="0" fontId="26" fillId="21" borderId="12" xfId="1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447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auto="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9" tint="0.39994506668294322"/>
      </font>
    </dxf>
    <dxf>
      <font>
        <color auto="1"/>
      </font>
    </dxf>
    <dxf>
      <font>
        <color theme="9" tint="0.3999450666829432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FFCC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0000"/>
      </font>
    </dxf>
    <dxf>
      <font>
        <color theme="9" tint="0.3999450666829432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6" tint="0.79998168889431442"/>
      </font>
    </dxf>
    <dxf>
      <font>
        <color rgb="FF00B050"/>
      </font>
    </dxf>
    <dxf>
      <font>
        <color rgb="FFFF0000"/>
      </font>
    </dxf>
    <dxf>
      <font>
        <color theme="6" tint="0.79998168889431442"/>
      </font>
    </dxf>
    <dxf>
      <font>
        <color rgb="FFFF0000"/>
      </font>
    </dxf>
    <dxf>
      <font>
        <color theme="6" tint="0.7999816888943144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9" tint="0.3999450666829432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CCFFCC"/>
      <color rgb="FFFFFFCC"/>
      <color rgb="FFCCECFF"/>
      <color rgb="FFEABBAC"/>
      <color rgb="FFFFFFFF"/>
      <color rgb="FFFFFF99"/>
      <color rgb="FFF6E4A0"/>
      <color rgb="FFE0CCB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152401</xdr:colOff>
      <xdr:row>5</xdr:row>
      <xdr:rowOff>331744</xdr:rowOff>
    </xdr:to>
    <xdr:pic>
      <xdr:nvPicPr>
        <xdr:cNvPr id="5" name="Picture 4" descr="http://fieldtarget.wales/wp-content/themes/waftatheme/dist/images/sglogo.png">
          <a:extLst>
            <a:ext uri="{FF2B5EF4-FFF2-40B4-BE49-F238E27FC236}">
              <a16:creationId xmlns:a16="http://schemas.microsoft.com/office/drawing/2014/main" id="{BCD69F7F-81E1-4468-955E-644A0C03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558800"/>
          <a:ext cx="927100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787401</xdr:colOff>
      <xdr:row>4</xdr:row>
      <xdr:rowOff>676</xdr:rowOff>
    </xdr:from>
    <xdr:to>
      <xdr:col>3</xdr:col>
      <xdr:colOff>901701</xdr:colOff>
      <xdr:row>6</xdr:row>
      <xdr:rowOff>15047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F79655-1679-4C00-B276-66600597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775376"/>
          <a:ext cx="1003300" cy="1004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4</xdr:row>
      <xdr:rowOff>38100</xdr:rowOff>
    </xdr:from>
    <xdr:to>
      <xdr:col>4</xdr:col>
      <xdr:colOff>252479</xdr:colOff>
      <xdr:row>5</xdr:row>
      <xdr:rowOff>330200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236476-D8DD-4FFB-A361-BAD78345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12800"/>
          <a:ext cx="9128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57151</xdr:colOff>
      <xdr:row>5</xdr:row>
      <xdr:rowOff>331744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D6E0B70A-891E-4DE5-BAB4-579DF063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851" y="549275"/>
          <a:ext cx="920750" cy="92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1003301</xdr:colOff>
      <xdr:row>4</xdr:row>
      <xdr:rowOff>25400</xdr:rowOff>
    </xdr:from>
    <xdr:to>
      <xdr:col>5</xdr:col>
      <xdr:colOff>647701</xdr:colOff>
      <xdr:row>5</xdr:row>
      <xdr:rowOff>344465</xdr:rowOff>
    </xdr:to>
    <xdr:pic>
      <xdr:nvPicPr>
        <xdr:cNvPr id="2" name="Picture 1" descr="http://fieldtarget.wales/wp-content/themes/waftatheme/dist/images/sglogo.png">
          <a:extLst>
            <a:ext uri="{FF2B5EF4-FFF2-40B4-BE49-F238E27FC236}">
              <a16:creationId xmlns:a16="http://schemas.microsoft.com/office/drawing/2014/main" id="{4A0B81DD-66FB-4666-AE6C-B72C3EA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1" y="800100"/>
          <a:ext cx="939800" cy="94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711201</xdr:colOff>
      <xdr:row>4</xdr:row>
      <xdr:rowOff>25400</xdr:rowOff>
    </xdr:from>
    <xdr:to>
      <xdr:col>4</xdr:col>
      <xdr:colOff>669926</xdr:colOff>
      <xdr:row>5</xdr:row>
      <xdr:rowOff>331744</xdr:rowOff>
    </xdr:to>
    <xdr:pic>
      <xdr:nvPicPr>
        <xdr:cNvPr id="4" name="Picture 3" descr="http://fieldtarget.wales/wp-content/themes/waftatheme/dist/images/sglogo.png">
          <a:extLst>
            <a:ext uri="{FF2B5EF4-FFF2-40B4-BE49-F238E27FC236}">
              <a16:creationId xmlns:a16="http://schemas.microsoft.com/office/drawing/2014/main" id="{AC4BE8F9-8C9B-4494-A6CC-0DDBA1AE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1" y="800100"/>
          <a:ext cx="923925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5</xdr:row>
      <xdr:rowOff>13842</xdr:rowOff>
    </xdr:from>
    <xdr:to>
      <xdr:col>5</xdr:col>
      <xdr:colOff>279399</xdr:colOff>
      <xdr:row>6</xdr:row>
      <xdr:rowOff>345628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2545C10C-E7C2-4828-B05A-C1259CCB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979042"/>
          <a:ext cx="952499" cy="95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42"/>
  <sheetViews>
    <sheetView topLeftCell="B1" zoomScale="75" zoomScaleNormal="75" workbookViewId="0">
      <pane xSplit="9" ySplit="2" topLeftCell="K3" activePane="bottomRight" state="frozen"/>
      <selection activeCell="B1" sqref="B1"/>
      <selection pane="topRight" activeCell="K1" sqref="K1"/>
      <selection pane="bottomLeft" activeCell="B3" sqref="B3"/>
      <selection pane="bottomRight" activeCell="C36" sqref="C36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7" customWidth="1"/>
    <col min="13" max="13" width="7.140625" customWidth="1"/>
    <col min="14" max="14" width="8" customWidth="1"/>
    <col min="15" max="15" width="9.42578125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1.5703125" customWidth="1"/>
    <col min="41" max="41" width="12.140625" customWidth="1"/>
    <col min="42" max="42" width="13.85546875" customWidth="1"/>
  </cols>
  <sheetData>
    <row r="1" spans="2:43" ht="7.15" customHeight="1" x14ac:dyDescent="0.25"/>
    <row r="3" spans="2:43" ht="12" customHeight="1" x14ac:dyDescent="0.25"/>
    <row r="4" spans="2:43" ht="7.9" customHeight="1" thickBot="1" x14ac:dyDescent="0.3"/>
    <row r="5" spans="2:43" ht="48.75" thickBot="1" x14ac:dyDescent="0.85">
      <c r="B5" s="66" t="s">
        <v>34</v>
      </c>
      <c r="C5" s="67"/>
      <c r="D5" s="68"/>
      <c r="E5" s="68"/>
      <c r="F5" s="69"/>
      <c r="G5" s="66"/>
      <c r="H5" s="70"/>
      <c r="I5" s="71"/>
      <c r="J5" s="72"/>
      <c r="K5" s="461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2"/>
      <c r="L6" s="61" t="s">
        <v>224</v>
      </c>
      <c r="M6" s="42"/>
      <c r="N6" s="61" t="s">
        <v>225</v>
      </c>
      <c r="O6" s="62"/>
      <c r="P6" s="63" t="s">
        <v>230</v>
      </c>
      <c r="Q6" s="64"/>
      <c r="R6" s="63" t="s">
        <v>241</v>
      </c>
      <c r="S6" s="64"/>
      <c r="T6" s="63" t="s">
        <v>242</v>
      </c>
      <c r="U6" s="64"/>
      <c r="V6" s="63" t="s">
        <v>243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3"/>
      <c r="L7" s="95">
        <v>37</v>
      </c>
      <c r="M7" s="96"/>
      <c r="N7" s="97">
        <v>40</v>
      </c>
      <c r="O7" s="98"/>
      <c r="P7" s="97">
        <v>40</v>
      </c>
      <c r="Q7" s="99"/>
      <c r="R7" s="97">
        <v>1</v>
      </c>
      <c r="S7" s="98"/>
      <c r="T7" s="100">
        <v>1</v>
      </c>
      <c r="U7" s="101"/>
      <c r="V7" s="100"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1</v>
      </c>
      <c r="AK7" s="14">
        <f>T7</f>
        <v>1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7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4">
        <v>12</v>
      </c>
      <c r="L9" s="52"/>
      <c r="M9" s="53"/>
      <c r="N9" s="54"/>
      <c r="O9" s="55"/>
      <c r="P9" s="54"/>
      <c r="Q9" s="55"/>
      <c r="R9" s="54"/>
      <c r="S9" s="55"/>
      <c r="T9" s="54"/>
      <c r="U9" s="55"/>
      <c r="V9" s="54"/>
      <c r="W9" s="55"/>
      <c r="X9" s="54"/>
      <c r="Y9" s="55"/>
      <c r="Z9" s="56"/>
      <c r="AA9" s="57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374" t="s">
        <v>54</v>
      </c>
      <c r="C10" s="300">
        <v>50057</v>
      </c>
      <c r="D10" s="375" t="s">
        <v>55</v>
      </c>
      <c r="E10" s="509" t="s">
        <v>58</v>
      </c>
      <c r="F10" s="29">
        <f t="shared" ref="F10" si="0">SUM(M10+O10+Q10+S10+U10+W10+Y10+AA10)</f>
        <v>95</v>
      </c>
      <c r="G10" s="30">
        <f>LARGE(AG10:AN10,1)+LARGE(AG10:AN10,2)+LARGE(AG10:AN10,3)+LARGE(AG10:AN10,4)</f>
        <v>95</v>
      </c>
      <c r="H10" s="31">
        <f t="shared" ref="H10" si="1">IF(G10=0,,RANK(G10,$G$10:$G$69))</f>
        <v>11</v>
      </c>
      <c r="I10" s="107">
        <f t="shared" ref="I10" si="2">AO10</f>
        <v>1</v>
      </c>
      <c r="J10" s="496">
        <f t="shared" ref="J10" si="3">AP10</f>
        <v>95</v>
      </c>
      <c r="K10" s="471">
        <f>'Rolling 12'!E7</f>
        <v>95.784553419518588</v>
      </c>
      <c r="L10" s="468">
        <f>'Rolling 12'!BR7</f>
        <v>0</v>
      </c>
      <c r="M10" s="82">
        <f t="shared" ref="M10" si="4">AG10</f>
        <v>0</v>
      </c>
      <c r="N10" s="468">
        <f>'Rolling 12'!BS7</f>
        <v>0</v>
      </c>
      <c r="O10" s="492">
        <f t="shared" ref="O10:O30" si="5">AH10</f>
        <v>0</v>
      </c>
      <c r="P10" s="507">
        <f>'Rolling 12'!BT7</f>
        <v>38</v>
      </c>
      <c r="Q10" s="90">
        <f t="shared" ref="Q10:Q42" si="6">AI10</f>
        <v>95</v>
      </c>
      <c r="R10" s="83"/>
      <c r="S10" s="84">
        <f>AJ10</f>
        <v>0</v>
      </c>
      <c r="T10" s="83"/>
      <c r="U10" s="84">
        <f>AK10</f>
        <v>0</v>
      </c>
      <c r="V10" s="83"/>
      <c r="W10" s="84">
        <f>AL10</f>
        <v>0</v>
      </c>
      <c r="X10" s="83"/>
      <c r="Y10" s="85">
        <f>AM10</f>
        <v>0</v>
      </c>
      <c r="Z10" s="86"/>
      <c r="AA10" s="87">
        <f>AN10</f>
        <v>0</v>
      </c>
      <c r="AB10" s="32"/>
      <c r="AC10" s="33"/>
      <c r="AD10" s="201" t="str">
        <f t="shared" ref="AD10" si="7">B10</f>
        <v>BASSETT.M</v>
      </c>
      <c r="AE10" s="202">
        <f t="shared" ref="AE10" si="8">C10</f>
        <v>50057</v>
      </c>
      <c r="AF10" s="203" t="str">
        <f t="shared" ref="AF10" si="9">D10</f>
        <v>QUARRY</v>
      </c>
      <c r="AG10" s="34">
        <f>(L10*100)/$AG$7</f>
        <v>0</v>
      </c>
      <c r="AH10" s="34">
        <f>(N10*100)/$AH$7</f>
        <v>0</v>
      </c>
      <c r="AI10" s="34">
        <f>(P10*100)/$AI$7</f>
        <v>95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1</v>
      </c>
      <c r="AP10" s="35">
        <f t="shared" ref="AP10" si="10">IF(ISERR(SUM(AG10:AN10)/AO10),0,SUM(AG10:AN10)/AO10)</f>
        <v>95</v>
      </c>
      <c r="AQ10" s="33"/>
    </row>
    <row r="11" spans="2:43" ht="18" x14ac:dyDescent="0.25">
      <c r="B11" s="137" t="s">
        <v>56</v>
      </c>
      <c r="C11" s="142">
        <v>50023</v>
      </c>
      <c r="D11" s="165" t="s">
        <v>55</v>
      </c>
      <c r="E11" s="485" t="s">
        <v>55</v>
      </c>
      <c r="F11" s="29">
        <f t="shared" ref="F11:F30" si="11">SUM(M11+O11+Q11+S11+U11+W11+Y11+AA11)</f>
        <v>266.2837837837838</v>
      </c>
      <c r="G11" s="30">
        <f t="shared" ref="G11:G42" si="12">LARGE(AG11:AN11,1)+LARGE(AG11:AN11,2)+LARGE(AG11:AN11,3)+LARGE(AG11:AN11,4)</f>
        <v>266.2837837837838</v>
      </c>
      <c r="H11" s="31">
        <f t="shared" ref="H11:H30" si="13">IF(G11=0,,RANK(G11,$G$10:$G$69))</f>
        <v>5</v>
      </c>
      <c r="I11" s="108">
        <f t="shared" ref="I11:I30" si="14">AO11</f>
        <v>3</v>
      </c>
      <c r="J11" s="496">
        <f t="shared" ref="J11:J30" si="15">AP11</f>
        <v>88.761261261261268</v>
      </c>
      <c r="K11" s="471">
        <f>'Rolling 12'!E8</f>
        <v>93.182115912379089</v>
      </c>
      <c r="L11" s="470">
        <f>'Rolling 12'!BR8</f>
        <v>31</v>
      </c>
      <c r="M11" s="82">
        <f t="shared" ref="M11:M30" si="16">AG11</f>
        <v>83.78378378378379</v>
      </c>
      <c r="N11" s="470">
        <f>'Rolling 12'!BS8</f>
        <v>37</v>
      </c>
      <c r="O11" s="82">
        <f t="shared" si="5"/>
        <v>92.5</v>
      </c>
      <c r="P11" s="507">
        <f>'Rolling 12'!BT8</f>
        <v>36</v>
      </c>
      <c r="Q11" s="90">
        <f t="shared" si="6"/>
        <v>90</v>
      </c>
      <c r="R11" s="89"/>
      <c r="S11" s="90">
        <f t="shared" ref="S11:S42" si="17">AJ11</f>
        <v>0</v>
      </c>
      <c r="T11" s="89"/>
      <c r="U11" s="90">
        <f t="shared" ref="U11:U42" si="18">AK11</f>
        <v>0</v>
      </c>
      <c r="V11" s="89"/>
      <c r="W11" s="90">
        <f t="shared" ref="W11:W42" si="19">AL11</f>
        <v>0</v>
      </c>
      <c r="X11" s="89"/>
      <c r="Y11" s="91">
        <f t="shared" ref="Y11:Y42" si="20">AM11</f>
        <v>0</v>
      </c>
      <c r="Z11" s="92"/>
      <c r="AA11" s="87">
        <f t="shared" ref="AA11:AA42" si="21">AN11</f>
        <v>0</v>
      </c>
      <c r="AB11" s="32"/>
      <c r="AC11" s="33"/>
      <c r="AD11" s="201" t="str">
        <f t="shared" ref="AD11:AD42" si="22">B11</f>
        <v>BEAUGIE.R</v>
      </c>
      <c r="AE11" s="202">
        <f t="shared" ref="AE11:AE42" si="23">C11</f>
        <v>50023</v>
      </c>
      <c r="AF11" s="203" t="str">
        <f t="shared" ref="AF11:AF42" si="24">D11</f>
        <v>QUARRY</v>
      </c>
      <c r="AG11" s="34">
        <f t="shared" ref="AG11:AG42" si="25">(L11*100)/$AG$7</f>
        <v>83.78378378378379</v>
      </c>
      <c r="AH11" s="34">
        <f t="shared" ref="AH11:AH42" si="26">(N11*100)/$AH$7</f>
        <v>92.5</v>
      </c>
      <c r="AI11" s="34">
        <f t="shared" ref="AI11:AI42" si="27">(P11*100)/$AI$7</f>
        <v>90</v>
      </c>
      <c r="AJ11" s="34">
        <f t="shared" ref="AJ11:AJ42" si="28">(R11*100)/$AJ$7</f>
        <v>0</v>
      </c>
      <c r="AK11" s="34">
        <f t="shared" ref="AK11:AK42" si="29">(T11*100)/$AK$7</f>
        <v>0</v>
      </c>
      <c r="AL11" s="34">
        <f t="shared" ref="AL11:AL42" si="30">(V11*100)/$AL$7</f>
        <v>0</v>
      </c>
      <c r="AM11" s="34">
        <f t="shared" ref="AM11:AM42" si="31">(X11*100)/$AM$7</f>
        <v>0</v>
      </c>
      <c r="AN11" s="34">
        <f t="shared" ref="AN11:AN42" si="32">(Z11*100)/$AN$7</f>
        <v>0</v>
      </c>
      <c r="AO11" s="8">
        <f t="shared" ref="AO11:AO42" si="33">COUNTIF(AG11:AN11,"&gt;0")</f>
        <v>3</v>
      </c>
      <c r="AP11" s="35">
        <f t="shared" ref="AP11:AP42" si="34">IF(ISERR(SUM(AG11:AN11)/AO11),0,SUM(AG11:AN11)/AO11)</f>
        <v>88.761261261261268</v>
      </c>
      <c r="AQ11" s="33"/>
    </row>
    <row r="12" spans="2:43" ht="18" x14ac:dyDescent="0.25">
      <c r="B12" s="138" t="s">
        <v>57</v>
      </c>
      <c r="C12" s="139">
        <v>50840</v>
      </c>
      <c r="D12" s="166" t="s">
        <v>58</v>
      </c>
      <c r="E12" s="134"/>
      <c r="F12" s="29">
        <f t="shared" si="11"/>
        <v>0</v>
      </c>
      <c r="G12" s="30">
        <f t="shared" si="12"/>
        <v>0</v>
      </c>
      <c r="H12" s="31">
        <f t="shared" si="13"/>
        <v>0</v>
      </c>
      <c r="I12" s="108">
        <f t="shared" si="14"/>
        <v>0</v>
      </c>
      <c r="J12" s="496">
        <f t="shared" si="15"/>
        <v>0</v>
      </c>
      <c r="K12" s="471">
        <f>'Rolling 12'!E9</f>
        <v>86.503449247810138</v>
      </c>
      <c r="L12" s="470">
        <f>'Rolling 12'!BR9</f>
        <v>0</v>
      </c>
      <c r="M12" s="82">
        <f t="shared" si="16"/>
        <v>0</v>
      </c>
      <c r="N12" s="470">
        <f>'Rolling 12'!BS9</f>
        <v>0</v>
      </c>
      <c r="O12" s="82">
        <f t="shared" si="5"/>
        <v>0</v>
      </c>
      <c r="P12" s="507">
        <f>'Rolling 12'!BT9</f>
        <v>0</v>
      </c>
      <c r="Q12" s="90">
        <f t="shared" si="6"/>
        <v>0</v>
      </c>
      <c r="R12" s="89"/>
      <c r="S12" s="90">
        <f t="shared" si="17"/>
        <v>0</v>
      </c>
      <c r="T12" s="89"/>
      <c r="U12" s="90">
        <f t="shared" si="18"/>
        <v>0</v>
      </c>
      <c r="V12" s="89"/>
      <c r="W12" s="90">
        <f t="shared" si="19"/>
        <v>0</v>
      </c>
      <c r="X12" s="89"/>
      <c r="Y12" s="91">
        <f t="shared" si="20"/>
        <v>0</v>
      </c>
      <c r="Z12" s="92"/>
      <c r="AA12" s="87">
        <f t="shared" si="21"/>
        <v>0</v>
      </c>
      <c r="AB12" s="4"/>
      <c r="AC12" s="33"/>
      <c r="AD12" s="201" t="str">
        <f t="shared" si="22"/>
        <v>CARRANGHER.H</v>
      </c>
      <c r="AE12" s="202">
        <f t="shared" si="23"/>
        <v>50840</v>
      </c>
      <c r="AF12" s="203" t="str">
        <f t="shared" si="24"/>
        <v>OAKTREE</v>
      </c>
      <c r="AG12" s="34">
        <f t="shared" si="25"/>
        <v>0</v>
      </c>
      <c r="AH12" s="34">
        <f t="shared" si="26"/>
        <v>0</v>
      </c>
      <c r="AI12" s="34">
        <f t="shared" si="27"/>
        <v>0</v>
      </c>
      <c r="AJ12" s="34">
        <f t="shared" si="28"/>
        <v>0</v>
      </c>
      <c r="AK12" s="34">
        <f t="shared" si="29"/>
        <v>0</v>
      </c>
      <c r="AL12" s="34">
        <f t="shared" si="30"/>
        <v>0</v>
      </c>
      <c r="AM12" s="34">
        <f t="shared" si="31"/>
        <v>0</v>
      </c>
      <c r="AN12" s="34">
        <f t="shared" si="32"/>
        <v>0</v>
      </c>
      <c r="AO12" s="8">
        <f t="shared" si="33"/>
        <v>0</v>
      </c>
      <c r="AP12" s="35">
        <f t="shared" si="34"/>
        <v>0</v>
      </c>
      <c r="AQ12" s="33"/>
    </row>
    <row r="13" spans="2:43" ht="18" x14ac:dyDescent="0.25">
      <c r="B13" s="138" t="s">
        <v>59</v>
      </c>
      <c r="C13" s="139">
        <v>50696</v>
      </c>
      <c r="D13" s="166" t="s">
        <v>55</v>
      </c>
      <c r="E13" s="485" t="s">
        <v>58</v>
      </c>
      <c r="F13" s="29">
        <f t="shared" si="11"/>
        <v>87.5</v>
      </c>
      <c r="G13" s="30">
        <f t="shared" si="12"/>
        <v>87.5</v>
      </c>
      <c r="H13" s="31">
        <f t="shared" si="13"/>
        <v>12</v>
      </c>
      <c r="I13" s="108">
        <f t="shared" si="14"/>
        <v>1</v>
      </c>
      <c r="J13" s="496">
        <f t="shared" si="15"/>
        <v>87.5</v>
      </c>
      <c r="K13" s="471">
        <f>'Rolling 12'!E10</f>
        <v>85.98722495587819</v>
      </c>
      <c r="L13" s="470">
        <f>'Rolling 12'!BR10</f>
        <v>0</v>
      </c>
      <c r="M13" s="82">
        <f t="shared" si="16"/>
        <v>0</v>
      </c>
      <c r="N13" s="470">
        <f>'Rolling 12'!BS10</f>
        <v>0</v>
      </c>
      <c r="O13" s="82">
        <f t="shared" si="5"/>
        <v>0</v>
      </c>
      <c r="P13" s="507">
        <f>'Rolling 12'!BT10</f>
        <v>35</v>
      </c>
      <c r="Q13" s="90">
        <f t="shared" si="6"/>
        <v>87.5</v>
      </c>
      <c r="R13" s="89"/>
      <c r="S13" s="90">
        <f t="shared" si="17"/>
        <v>0</v>
      </c>
      <c r="T13" s="89"/>
      <c r="U13" s="90">
        <f t="shared" si="18"/>
        <v>0</v>
      </c>
      <c r="V13" s="89"/>
      <c r="W13" s="90">
        <f t="shared" si="19"/>
        <v>0</v>
      </c>
      <c r="X13" s="89"/>
      <c r="Y13" s="91">
        <f t="shared" si="20"/>
        <v>0</v>
      </c>
      <c r="Z13" s="92"/>
      <c r="AA13" s="87">
        <f t="shared" si="21"/>
        <v>0</v>
      </c>
      <c r="AB13" s="32"/>
      <c r="AC13" s="33"/>
      <c r="AD13" s="201" t="str">
        <f t="shared" si="22"/>
        <v>CORBETT.C</v>
      </c>
      <c r="AE13" s="202">
        <f t="shared" si="23"/>
        <v>50696</v>
      </c>
      <c r="AF13" s="203" t="str">
        <f t="shared" si="24"/>
        <v>QUARRY</v>
      </c>
      <c r="AG13" s="34">
        <f t="shared" si="25"/>
        <v>0</v>
      </c>
      <c r="AH13" s="34">
        <f t="shared" si="26"/>
        <v>0</v>
      </c>
      <c r="AI13" s="34">
        <f t="shared" si="27"/>
        <v>87.5</v>
      </c>
      <c r="AJ13" s="34">
        <f t="shared" si="28"/>
        <v>0</v>
      </c>
      <c r="AK13" s="34">
        <f t="shared" si="29"/>
        <v>0</v>
      </c>
      <c r="AL13" s="34">
        <f t="shared" si="30"/>
        <v>0</v>
      </c>
      <c r="AM13" s="34">
        <f t="shared" si="31"/>
        <v>0</v>
      </c>
      <c r="AN13" s="34">
        <f t="shared" si="32"/>
        <v>0</v>
      </c>
      <c r="AO13" s="8">
        <f t="shared" si="33"/>
        <v>1</v>
      </c>
      <c r="AP13" s="35">
        <f t="shared" si="34"/>
        <v>87.5</v>
      </c>
      <c r="AQ13" s="33"/>
    </row>
    <row r="14" spans="2:43" ht="18" x14ac:dyDescent="0.25">
      <c r="B14" s="143" t="s">
        <v>185</v>
      </c>
      <c r="C14" s="242">
        <v>50448</v>
      </c>
      <c r="D14" s="206" t="s">
        <v>61</v>
      </c>
      <c r="E14" s="485" t="s">
        <v>58</v>
      </c>
      <c r="F14" s="29">
        <f t="shared" si="11"/>
        <v>166.2837837837838</v>
      </c>
      <c r="G14" s="30">
        <f t="shared" si="12"/>
        <v>166.2837837837838</v>
      </c>
      <c r="H14" s="31">
        <f t="shared" si="13"/>
        <v>9</v>
      </c>
      <c r="I14" s="108">
        <f t="shared" si="14"/>
        <v>2</v>
      </c>
      <c r="J14" s="496">
        <f t="shared" si="15"/>
        <v>83.141891891891902</v>
      </c>
      <c r="K14" s="471">
        <f>'Rolling 12'!E11</f>
        <v>87.1900850284309</v>
      </c>
      <c r="L14" s="470">
        <f>'Rolling 12'!BR11</f>
        <v>31</v>
      </c>
      <c r="M14" s="82">
        <f t="shared" si="16"/>
        <v>83.78378378378379</v>
      </c>
      <c r="N14" s="470">
        <f>'Rolling 12'!BS11</f>
        <v>0</v>
      </c>
      <c r="O14" s="82">
        <f t="shared" si="5"/>
        <v>0</v>
      </c>
      <c r="P14" s="507">
        <f>'Rolling 12'!BT11</f>
        <v>33</v>
      </c>
      <c r="Q14" s="90">
        <f t="shared" si="6"/>
        <v>82.5</v>
      </c>
      <c r="R14" s="89"/>
      <c r="S14" s="90">
        <f t="shared" si="17"/>
        <v>0</v>
      </c>
      <c r="T14" s="89"/>
      <c r="U14" s="90">
        <f t="shared" si="18"/>
        <v>0</v>
      </c>
      <c r="V14" s="89"/>
      <c r="W14" s="90">
        <f t="shared" si="19"/>
        <v>0</v>
      </c>
      <c r="X14" s="89"/>
      <c r="Y14" s="91">
        <f t="shared" si="20"/>
        <v>0</v>
      </c>
      <c r="Z14" s="92"/>
      <c r="AA14" s="87">
        <f t="shared" si="21"/>
        <v>0</v>
      </c>
      <c r="AB14" s="32"/>
      <c r="AC14" s="33"/>
      <c r="AD14" s="201" t="str">
        <f t="shared" si="22"/>
        <v>DAVIES.J</v>
      </c>
      <c r="AE14" s="202">
        <f t="shared" si="23"/>
        <v>50448</v>
      </c>
      <c r="AF14" s="203" t="str">
        <f t="shared" si="24"/>
        <v>TONDU</v>
      </c>
      <c r="AG14" s="34">
        <f t="shared" si="25"/>
        <v>83.78378378378379</v>
      </c>
      <c r="AH14" s="34">
        <f t="shared" si="26"/>
        <v>0</v>
      </c>
      <c r="AI14" s="34">
        <f t="shared" si="27"/>
        <v>82.5</v>
      </c>
      <c r="AJ14" s="34">
        <f t="shared" si="28"/>
        <v>0</v>
      </c>
      <c r="AK14" s="34">
        <f t="shared" si="29"/>
        <v>0</v>
      </c>
      <c r="AL14" s="34">
        <f t="shared" si="30"/>
        <v>0</v>
      </c>
      <c r="AM14" s="34">
        <f t="shared" si="31"/>
        <v>0</v>
      </c>
      <c r="AN14" s="34">
        <f t="shared" si="32"/>
        <v>0</v>
      </c>
      <c r="AO14" s="8">
        <f t="shared" si="33"/>
        <v>2</v>
      </c>
      <c r="AP14" s="35">
        <f t="shared" si="34"/>
        <v>83.141891891891902</v>
      </c>
      <c r="AQ14" s="33"/>
    </row>
    <row r="15" spans="2:43" ht="18" x14ac:dyDescent="0.25">
      <c r="B15" s="137" t="s">
        <v>60</v>
      </c>
      <c r="C15" s="142">
        <v>50821</v>
      </c>
      <c r="D15" s="165" t="s">
        <v>61</v>
      </c>
      <c r="E15" s="134"/>
      <c r="F15" s="29">
        <f t="shared" si="11"/>
        <v>72.972972972972968</v>
      </c>
      <c r="G15" s="30">
        <f t="shared" si="12"/>
        <v>72.972972972972968</v>
      </c>
      <c r="H15" s="31">
        <f t="shared" si="13"/>
        <v>14</v>
      </c>
      <c r="I15" s="108">
        <f t="shared" si="14"/>
        <v>1</v>
      </c>
      <c r="J15" s="496">
        <f t="shared" si="15"/>
        <v>72.972972972972968</v>
      </c>
      <c r="K15" s="471">
        <f>'Rolling 12'!E12</f>
        <v>82.438486683358988</v>
      </c>
      <c r="L15" s="470">
        <f>'Rolling 12'!BR12</f>
        <v>27</v>
      </c>
      <c r="M15" s="82">
        <f t="shared" si="16"/>
        <v>72.972972972972968</v>
      </c>
      <c r="N15" s="470">
        <f>'Rolling 12'!BS12</f>
        <v>0</v>
      </c>
      <c r="O15" s="82">
        <f t="shared" si="5"/>
        <v>0</v>
      </c>
      <c r="P15" s="507">
        <f>'Rolling 12'!BT12</f>
        <v>0</v>
      </c>
      <c r="Q15" s="90">
        <f t="shared" si="6"/>
        <v>0</v>
      </c>
      <c r="R15" s="89"/>
      <c r="S15" s="90">
        <f t="shared" si="17"/>
        <v>0</v>
      </c>
      <c r="T15" s="89"/>
      <c r="U15" s="90">
        <f t="shared" si="18"/>
        <v>0</v>
      </c>
      <c r="V15" s="89"/>
      <c r="W15" s="90">
        <f t="shared" si="19"/>
        <v>0</v>
      </c>
      <c r="X15" s="89"/>
      <c r="Y15" s="91">
        <f t="shared" si="20"/>
        <v>0</v>
      </c>
      <c r="Z15" s="92"/>
      <c r="AA15" s="87">
        <f t="shared" si="21"/>
        <v>0</v>
      </c>
      <c r="AB15" s="32"/>
      <c r="AC15" s="33"/>
      <c r="AD15" s="201" t="str">
        <f t="shared" si="22"/>
        <v>DAVIES.P</v>
      </c>
      <c r="AE15" s="202">
        <f t="shared" si="23"/>
        <v>50821</v>
      </c>
      <c r="AF15" s="203" t="str">
        <f t="shared" si="24"/>
        <v>TONDU</v>
      </c>
      <c r="AG15" s="34">
        <f t="shared" si="25"/>
        <v>72.972972972972968</v>
      </c>
      <c r="AH15" s="34">
        <f t="shared" si="26"/>
        <v>0</v>
      </c>
      <c r="AI15" s="34">
        <f t="shared" si="27"/>
        <v>0</v>
      </c>
      <c r="AJ15" s="34">
        <f t="shared" si="28"/>
        <v>0</v>
      </c>
      <c r="AK15" s="34">
        <f t="shared" si="29"/>
        <v>0</v>
      </c>
      <c r="AL15" s="34">
        <f t="shared" si="30"/>
        <v>0</v>
      </c>
      <c r="AM15" s="34">
        <f t="shared" si="31"/>
        <v>0</v>
      </c>
      <c r="AN15" s="34">
        <f t="shared" si="32"/>
        <v>0</v>
      </c>
      <c r="AO15" s="8">
        <f t="shared" si="33"/>
        <v>1</v>
      </c>
      <c r="AP15" s="35">
        <f t="shared" si="34"/>
        <v>72.972972972972968</v>
      </c>
      <c r="AQ15" s="33"/>
    </row>
    <row r="16" spans="2:43" ht="18" x14ac:dyDescent="0.25">
      <c r="B16" s="143" t="s">
        <v>62</v>
      </c>
      <c r="C16" s="242">
        <v>50926</v>
      </c>
      <c r="D16" s="206" t="s">
        <v>63</v>
      </c>
      <c r="E16" s="134"/>
      <c r="F16" s="29">
        <f t="shared" si="11"/>
        <v>0</v>
      </c>
      <c r="G16" s="30">
        <f t="shared" si="12"/>
        <v>0</v>
      </c>
      <c r="H16" s="31">
        <f t="shared" si="13"/>
        <v>0</v>
      </c>
      <c r="I16" s="108">
        <f t="shared" si="14"/>
        <v>0</v>
      </c>
      <c r="J16" s="496">
        <f t="shared" si="15"/>
        <v>0</v>
      </c>
      <c r="K16" s="471">
        <f>'Rolling 12'!E13</f>
        <v>82.995529764105626</v>
      </c>
      <c r="L16" s="470">
        <f>'Rolling 12'!BR13</f>
        <v>0</v>
      </c>
      <c r="M16" s="82">
        <f t="shared" si="16"/>
        <v>0</v>
      </c>
      <c r="N16" s="470">
        <f>'Rolling 12'!BS13</f>
        <v>0</v>
      </c>
      <c r="O16" s="82">
        <f t="shared" si="5"/>
        <v>0</v>
      </c>
      <c r="P16" s="507">
        <f>'Rolling 12'!BT13</f>
        <v>0</v>
      </c>
      <c r="Q16" s="90">
        <f t="shared" si="6"/>
        <v>0</v>
      </c>
      <c r="R16" s="89"/>
      <c r="S16" s="90">
        <f t="shared" si="17"/>
        <v>0</v>
      </c>
      <c r="T16" s="89"/>
      <c r="U16" s="90">
        <f t="shared" si="18"/>
        <v>0</v>
      </c>
      <c r="V16" s="89"/>
      <c r="W16" s="90">
        <f t="shared" si="19"/>
        <v>0</v>
      </c>
      <c r="X16" s="89"/>
      <c r="Y16" s="91">
        <f t="shared" si="20"/>
        <v>0</v>
      </c>
      <c r="Z16" s="92"/>
      <c r="AA16" s="87">
        <f t="shared" si="21"/>
        <v>0</v>
      </c>
      <c r="AB16" s="32"/>
      <c r="AC16" s="33"/>
      <c r="AD16" s="201" t="str">
        <f t="shared" si="22"/>
        <v>DUBERLEY.S</v>
      </c>
      <c r="AE16" s="202">
        <f t="shared" si="23"/>
        <v>50926</v>
      </c>
      <c r="AF16" s="203" t="str">
        <f t="shared" si="24"/>
        <v>B/GWENT</v>
      </c>
      <c r="AG16" s="34">
        <f t="shared" si="25"/>
        <v>0</v>
      </c>
      <c r="AH16" s="34">
        <f t="shared" si="26"/>
        <v>0</v>
      </c>
      <c r="AI16" s="34">
        <f t="shared" si="27"/>
        <v>0</v>
      </c>
      <c r="AJ16" s="34">
        <f t="shared" si="28"/>
        <v>0</v>
      </c>
      <c r="AK16" s="34">
        <f t="shared" si="29"/>
        <v>0</v>
      </c>
      <c r="AL16" s="34">
        <f t="shared" si="30"/>
        <v>0</v>
      </c>
      <c r="AM16" s="34">
        <f t="shared" si="31"/>
        <v>0</v>
      </c>
      <c r="AN16" s="34">
        <f t="shared" si="32"/>
        <v>0</v>
      </c>
      <c r="AO16" s="8">
        <f t="shared" si="33"/>
        <v>0</v>
      </c>
      <c r="AP16" s="35">
        <f t="shared" si="34"/>
        <v>0</v>
      </c>
      <c r="AQ16" s="33"/>
    </row>
    <row r="17" spans="2:43" ht="18" x14ac:dyDescent="0.25">
      <c r="B17" s="388" t="s">
        <v>64</v>
      </c>
      <c r="C17" s="170">
        <v>50800</v>
      </c>
      <c r="D17" s="389" t="s">
        <v>58</v>
      </c>
      <c r="E17" s="485" t="s">
        <v>61</v>
      </c>
      <c r="F17" s="29">
        <f t="shared" si="11"/>
        <v>295</v>
      </c>
      <c r="G17" s="30">
        <f t="shared" si="12"/>
        <v>295</v>
      </c>
      <c r="H17" s="31">
        <f t="shared" si="13"/>
        <v>1</v>
      </c>
      <c r="I17" s="108">
        <f t="shared" si="14"/>
        <v>3</v>
      </c>
      <c r="J17" s="496">
        <f t="shared" si="15"/>
        <v>98.333333333333329</v>
      </c>
      <c r="K17" s="471">
        <f>'Rolling 12'!E14</f>
        <v>94.210441389233949</v>
      </c>
      <c r="L17" s="470">
        <f>'Rolling 12'!BR14</f>
        <v>37</v>
      </c>
      <c r="M17" s="82">
        <f t="shared" si="16"/>
        <v>100</v>
      </c>
      <c r="N17" s="470">
        <f>'Rolling 12'!BS14</f>
        <v>40</v>
      </c>
      <c r="O17" s="82">
        <f t="shared" si="5"/>
        <v>100</v>
      </c>
      <c r="P17" s="507">
        <f>'Rolling 12'!BT14</f>
        <v>38</v>
      </c>
      <c r="Q17" s="90">
        <f t="shared" si="6"/>
        <v>95</v>
      </c>
      <c r="R17" s="89"/>
      <c r="S17" s="90">
        <f t="shared" si="17"/>
        <v>0</v>
      </c>
      <c r="T17" s="89"/>
      <c r="U17" s="90">
        <f t="shared" si="18"/>
        <v>0</v>
      </c>
      <c r="V17" s="89"/>
      <c r="W17" s="90">
        <f t="shared" si="19"/>
        <v>0</v>
      </c>
      <c r="X17" s="89"/>
      <c r="Y17" s="91">
        <f t="shared" si="20"/>
        <v>0</v>
      </c>
      <c r="Z17" s="92"/>
      <c r="AA17" s="87">
        <f t="shared" si="21"/>
        <v>0</v>
      </c>
      <c r="AB17" s="32"/>
      <c r="AC17" s="33"/>
      <c r="AD17" s="201" t="str">
        <f t="shared" si="22"/>
        <v>EVANS.S</v>
      </c>
      <c r="AE17" s="202">
        <f t="shared" si="23"/>
        <v>50800</v>
      </c>
      <c r="AF17" s="203" t="str">
        <f t="shared" si="24"/>
        <v>OAKTREE</v>
      </c>
      <c r="AG17" s="34">
        <f t="shared" si="25"/>
        <v>100</v>
      </c>
      <c r="AH17" s="34">
        <f t="shared" si="26"/>
        <v>100</v>
      </c>
      <c r="AI17" s="34">
        <f t="shared" si="27"/>
        <v>95</v>
      </c>
      <c r="AJ17" s="34">
        <f t="shared" si="28"/>
        <v>0</v>
      </c>
      <c r="AK17" s="34">
        <f t="shared" si="29"/>
        <v>0</v>
      </c>
      <c r="AL17" s="34">
        <f t="shared" si="30"/>
        <v>0</v>
      </c>
      <c r="AM17" s="34">
        <f t="shared" si="31"/>
        <v>0</v>
      </c>
      <c r="AN17" s="34">
        <f t="shared" si="32"/>
        <v>0</v>
      </c>
      <c r="AO17" s="8">
        <f t="shared" si="33"/>
        <v>3</v>
      </c>
      <c r="AP17" s="35">
        <f t="shared" si="34"/>
        <v>98.333333333333329</v>
      </c>
      <c r="AQ17" s="33"/>
    </row>
    <row r="18" spans="2:43" ht="18" x14ac:dyDescent="0.25">
      <c r="B18" s="137" t="s">
        <v>65</v>
      </c>
      <c r="C18" s="142">
        <v>50062</v>
      </c>
      <c r="D18" s="165" t="s">
        <v>66</v>
      </c>
      <c r="E18" s="485" t="s">
        <v>58</v>
      </c>
      <c r="F18" s="29">
        <f t="shared" si="11"/>
        <v>100</v>
      </c>
      <c r="G18" s="30">
        <f t="shared" si="12"/>
        <v>100</v>
      </c>
      <c r="H18" s="31">
        <f t="shared" si="13"/>
        <v>10</v>
      </c>
      <c r="I18" s="108">
        <f t="shared" si="14"/>
        <v>1</v>
      </c>
      <c r="J18" s="496">
        <f t="shared" si="15"/>
        <v>100</v>
      </c>
      <c r="K18" s="471">
        <f>'Rolling 12'!E15</f>
        <v>93.77715875393892</v>
      </c>
      <c r="L18" s="470">
        <f>'Rolling 12'!BR15</f>
        <v>0</v>
      </c>
      <c r="M18" s="82">
        <f t="shared" si="16"/>
        <v>0</v>
      </c>
      <c r="N18" s="470">
        <f>'Rolling 12'!BS15</f>
        <v>0</v>
      </c>
      <c r="O18" s="82">
        <f t="shared" si="5"/>
        <v>0</v>
      </c>
      <c r="P18" s="507">
        <f>'Rolling 12'!BT15</f>
        <v>40</v>
      </c>
      <c r="Q18" s="90">
        <f t="shared" si="6"/>
        <v>100</v>
      </c>
      <c r="R18" s="89"/>
      <c r="S18" s="90">
        <f t="shared" si="17"/>
        <v>0</v>
      </c>
      <c r="T18" s="89"/>
      <c r="U18" s="90">
        <f t="shared" si="18"/>
        <v>0</v>
      </c>
      <c r="V18" s="89"/>
      <c r="W18" s="90">
        <f t="shared" si="19"/>
        <v>0</v>
      </c>
      <c r="X18" s="89"/>
      <c r="Y18" s="91">
        <f t="shared" si="20"/>
        <v>0</v>
      </c>
      <c r="Z18" s="92"/>
      <c r="AA18" s="87">
        <f t="shared" si="21"/>
        <v>0</v>
      </c>
      <c r="AB18" s="32"/>
      <c r="AC18" s="33"/>
      <c r="AD18" s="201" t="str">
        <f t="shared" si="22"/>
        <v>FALCONER.D</v>
      </c>
      <c r="AE18" s="202">
        <f t="shared" si="23"/>
        <v>50062</v>
      </c>
      <c r="AF18" s="203" t="str">
        <f t="shared" si="24"/>
        <v>NELSON</v>
      </c>
      <c r="AG18" s="34">
        <f t="shared" si="25"/>
        <v>0</v>
      </c>
      <c r="AH18" s="34">
        <f t="shared" si="26"/>
        <v>0</v>
      </c>
      <c r="AI18" s="34">
        <f t="shared" si="27"/>
        <v>100</v>
      </c>
      <c r="AJ18" s="34">
        <f t="shared" si="28"/>
        <v>0</v>
      </c>
      <c r="AK18" s="34">
        <f t="shared" si="29"/>
        <v>0</v>
      </c>
      <c r="AL18" s="34">
        <f t="shared" si="30"/>
        <v>0</v>
      </c>
      <c r="AM18" s="34">
        <f t="shared" si="31"/>
        <v>0</v>
      </c>
      <c r="AN18" s="34">
        <f t="shared" si="32"/>
        <v>0</v>
      </c>
      <c r="AO18" s="8">
        <f t="shared" si="33"/>
        <v>1</v>
      </c>
      <c r="AP18" s="35">
        <f t="shared" si="34"/>
        <v>100</v>
      </c>
      <c r="AQ18" s="33"/>
    </row>
    <row r="19" spans="2:43" ht="18" x14ac:dyDescent="0.25">
      <c r="B19" s="138" t="s">
        <v>79</v>
      </c>
      <c r="C19" s="139">
        <v>50860</v>
      </c>
      <c r="D19" s="166" t="s">
        <v>58</v>
      </c>
      <c r="E19" s="485" t="s">
        <v>55</v>
      </c>
      <c r="F19" s="29">
        <f t="shared" si="11"/>
        <v>256.08108108108109</v>
      </c>
      <c r="G19" s="30">
        <f t="shared" si="12"/>
        <v>256.08108108108109</v>
      </c>
      <c r="H19" s="31">
        <f t="shared" si="13"/>
        <v>6</v>
      </c>
      <c r="I19" s="108">
        <f t="shared" si="14"/>
        <v>3</v>
      </c>
      <c r="J19" s="496">
        <f t="shared" si="15"/>
        <v>85.36036036036036</v>
      </c>
      <c r="K19" s="471">
        <f>'Rolling 12'!E16</f>
        <v>80.087919397129909</v>
      </c>
      <c r="L19" s="470">
        <f>'Rolling 12'!BR16</f>
        <v>30</v>
      </c>
      <c r="M19" s="82">
        <f t="shared" si="16"/>
        <v>81.081081081081081</v>
      </c>
      <c r="N19" s="470">
        <f>'Rolling 12'!BS16</f>
        <v>36</v>
      </c>
      <c r="O19" s="82">
        <f t="shared" si="5"/>
        <v>90</v>
      </c>
      <c r="P19" s="507">
        <f>'Rolling 12'!BT16</f>
        <v>34</v>
      </c>
      <c r="Q19" s="90">
        <f t="shared" si="6"/>
        <v>85</v>
      </c>
      <c r="R19" s="89"/>
      <c r="S19" s="90">
        <f t="shared" si="17"/>
        <v>0</v>
      </c>
      <c r="T19" s="89"/>
      <c r="U19" s="90">
        <f t="shared" si="18"/>
        <v>0</v>
      </c>
      <c r="V19" s="89"/>
      <c r="W19" s="90">
        <f t="shared" si="19"/>
        <v>0</v>
      </c>
      <c r="X19" s="89"/>
      <c r="Y19" s="91">
        <f t="shared" si="20"/>
        <v>0</v>
      </c>
      <c r="Z19" s="92"/>
      <c r="AA19" s="87">
        <f t="shared" si="21"/>
        <v>0</v>
      </c>
      <c r="AB19" s="32"/>
      <c r="AC19" s="33"/>
      <c r="AD19" s="201" t="str">
        <f t="shared" si="22"/>
        <v>GOOCH.J</v>
      </c>
      <c r="AE19" s="202">
        <f t="shared" si="23"/>
        <v>50860</v>
      </c>
      <c r="AF19" s="203" t="str">
        <f t="shared" si="24"/>
        <v>OAKTREE</v>
      </c>
      <c r="AG19" s="34">
        <f t="shared" si="25"/>
        <v>81.081081081081081</v>
      </c>
      <c r="AH19" s="34">
        <f t="shared" si="26"/>
        <v>90</v>
      </c>
      <c r="AI19" s="34">
        <f t="shared" si="27"/>
        <v>85</v>
      </c>
      <c r="AJ19" s="34">
        <f t="shared" si="28"/>
        <v>0</v>
      </c>
      <c r="AK19" s="34">
        <f t="shared" si="29"/>
        <v>0</v>
      </c>
      <c r="AL19" s="34">
        <f t="shared" si="30"/>
        <v>0</v>
      </c>
      <c r="AM19" s="34">
        <f t="shared" si="31"/>
        <v>0</v>
      </c>
      <c r="AN19" s="34">
        <f t="shared" si="32"/>
        <v>0</v>
      </c>
      <c r="AO19" s="8">
        <f t="shared" si="33"/>
        <v>3</v>
      </c>
      <c r="AP19" s="35">
        <f t="shared" si="34"/>
        <v>85.36036036036036</v>
      </c>
      <c r="AQ19" s="33"/>
    </row>
    <row r="20" spans="2:43" ht="18" x14ac:dyDescent="0.25">
      <c r="B20" s="138" t="s">
        <v>67</v>
      </c>
      <c r="C20" s="142">
        <v>50593</v>
      </c>
      <c r="D20" s="166" t="s">
        <v>66</v>
      </c>
      <c r="E20" s="485" t="s">
        <v>61</v>
      </c>
      <c r="F20" s="29">
        <f t="shared" si="11"/>
        <v>287.29729729729729</v>
      </c>
      <c r="G20" s="30">
        <f t="shared" si="12"/>
        <v>287.29729729729729</v>
      </c>
      <c r="H20" s="31">
        <f t="shared" si="13"/>
        <v>2</v>
      </c>
      <c r="I20" s="108">
        <f t="shared" si="14"/>
        <v>3</v>
      </c>
      <c r="J20" s="496">
        <f t="shared" si="15"/>
        <v>95.765765765765764</v>
      </c>
      <c r="K20" s="471">
        <f>'Rolling 12'!E17</f>
        <v>93.276426730374112</v>
      </c>
      <c r="L20" s="470">
        <f>'Rolling 12'!BR17</f>
        <v>36</v>
      </c>
      <c r="M20" s="82">
        <f t="shared" si="16"/>
        <v>97.297297297297291</v>
      </c>
      <c r="N20" s="470">
        <f>'Rolling 12'!BS17</f>
        <v>39</v>
      </c>
      <c r="O20" s="82">
        <f t="shared" si="5"/>
        <v>97.5</v>
      </c>
      <c r="P20" s="507">
        <f>'Rolling 12'!BT17</f>
        <v>37</v>
      </c>
      <c r="Q20" s="90">
        <f t="shared" si="6"/>
        <v>92.5</v>
      </c>
      <c r="R20" s="89"/>
      <c r="S20" s="90">
        <f t="shared" si="17"/>
        <v>0</v>
      </c>
      <c r="T20" s="89"/>
      <c r="U20" s="90">
        <f t="shared" si="18"/>
        <v>0</v>
      </c>
      <c r="V20" s="89"/>
      <c r="W20" s="90">
        <f t="shared" si="19"/>
        <v>0</v>
      </c>
      <c r="X20" s="89"/>
      <c r="Y20" s="91">
        <f t="shared" si="20"/>
        <v>0</v>
      </c>
      <c r="Z20" s="92"/>
      <c r="AA20" s="87">
        <f t="shared" si="21"/>
        <v>0</v>
      </c>
      <c r="AB20" s="32"/>
      <c r="AC20" s="33"/>
      <c r="AD20" s="201" t="str">
        <f t="shared" si="22"/>
        <v>HARRIS.JACK</v>
      </c>
      <c r="AE20" s="202">
        <f t="shared" si="23"/>
        <v>50593</v>
      </c>
      <c r="AF20" s="203" t="str">
        <f t="shared" si="24"/>
        <v>NELSON</v>
      </c>
      <c r="AG20" s="34">
        <f t="shared" si="25"/>
        <v>97.297297297297291</v>
      </c>
      <c r="AH20" s="34">
        <f t="shared" si="26"/>
        <v>97.5</v>
      </c>
      <c r="AI20" s="34">
        <f t="shared" si="27"/>
        <v>92.5</v>
      </c>
      <c r="AJ20" s="34">
        <f t="shared" si="28"/>
        <v>0</v>
      </c>
      <c r="AK20" s="34">
        <f t="shared" si="29"/>
        <v>0</v>
      </c>
      <c r="AL20" s="34">
        <f t="shared" si="30"/>
        <v>0</v>
      </c>
      <c r="AM20" s="34">
        <f t="shared" si="31"/>
        <v>0</v>
      </c>
      <c r="AN20" s="34">
        <f t="shared" si="32"/>
        <v>0</v>
      </c>
      <c r="AO20" s="8">
        <f t="shared" si="33"/>
        <v>3</v>
      </c>
      <c r="AP20" s="35">
        <f t="shared" si="34"/>
        <v>95.765765765765764</v>
      </c>
      <c r="AQ20" s="33"/>
    </row>
    <row r="21" spans="2:43" ht="18" x14ac:dyDescent="0.25">
      <c r="B21" s="138" t="s">
        <v>68</v>
      </c>
      <c r="C21" s="139">
        <v>50063</v>
      </c>
      <c r="D21" s="166" t="s">
        <v>66</v>
      </c>
      <c r="E21" s="485" t="s">
        <v>55</v>
      </c>
      <c r="F21" s="29">
        <f t="shared" si="11"/>
        <v>248.17567567567568</v>
      </c>
      <c r="G21" s="30">
        <f t="shared" si="12"/>
        <v>248.17567567567568</v>
      </c>
      <c r="H21" s="31">
        <f t="shared" si="13"/>
        <v>7</v>
      </c>
      <c r="I21" s="108">
        <f t="shared" si="14"/>
        <v>3</v>
      </c>
      <c r="J21" s="496">
        <f t="shared" si="15"/>
        <v>82.72522522522523</v>
      </c>
      <c r="K21" s="471">
        <f>'Rolling 12'!E18</f>
        <v>83.988376366472352</v>
      </c>
      <c r="L21" s="470">
        <f>'Rolling 12'!BR18</f>
        <v>28</v>
      </c>
      <c r="M21" s="82">
        <f t="shared" si="16"/>
        <v>75.675675675675677</v>
      </c>
      <c r="N21" s="470">
        <f>'Rolling 12'!BS18</f>
        <v>36</v>
      </c>
      <c r="O21" s="82">
        <f t="shared" si="5"/>
        <v>90</v>
      </c>
      <c r="P21" s="507">
        <f>'Rolling 12'!BT18</f>
        <v>33</v>
      </c>
      <c r="Q21" s="90">
        <f t="shared" si="6"/>
        <v>82.5</v>
      </c>
      <c r="R21" s="89"/>
      <c r="S21" s="90">
        <f t="shared" si="17"/>
        <v>0</v>
      </c>
      <c r="T21" s="89"/>
      <c r="U21" s="90">
        <f t="shared" si="18"/>
        <v>0</v>
      </c>
      <c r="V21" s="89"/>
      <c r="W21" s="90">
        <f t="shared" si="19"/>
        <v>0</v>
      </c>
      <c r="X21" s="89"/>
      <c r="Y21" s="91">
        <f t="shared" si="20"/>
        <v>0</v>
      </c>
      <c r="Z21" s="92"/>
      <c r="AA21" s="87">
        <f t="shared" si="21"/>
        <v>0</v>
      </c>
      <c r="AB21" s="32"/>
      <c r="AC21" s="33"/>
      <c r="AD21" s="201" t="str">
        <f t="shared" si="22"/>
        <v>HAYMAN.N</v>
      </c>
      <c r="AE21" s="202">
        <f t="shared" si="23"/>
        <v>50063</v>
      </c>
      <c r="AF21" s="203" t="str">
        <f t="shared" si="24"/>
        <v>NELSON</v>
      </c>
      <c r="AG21" s="34">
        <f t="shared" si="25"/>
        <v>75.675675675675677</v>
      </c>
      <c r="AH21" s="34">
        <f t="shared" si="26"/>
        <v>90</v>
      </c>
      <c r="AI21" s="34">
        <f t="shared" si="27"/>
        <v>82.5</v>
      </c>
      <c r="AJ21" s="34">
        <f t="shared" si="28"/>
        <v>0</v>
      </c>
      <c r="AK21" s="34">
        <f t="shared" si="29"/>
        <v>0</v>
      </c>
      <c r="AL21" s="34">
        <f t="shared" si="30"/>
        <v>0</v>
      </c>
      <c r="AM21" s="34">
        <f t="shared" si="31"/>
        <v>0</v>
      </c>
      <c r="AN21" s="34">
        <f t="shared" si="32"/>
        <v>0</v>
      </c>
      <c r="AO21" s="8">
        <f t="shared" si="33"/>
        <v>3</v>
      </c>
      <c r="AP21" s="35">
        <f t="shared" si="34"/>
        <v>82.72522522522523</v>
      </c>
      <c r="AQ21" s="33"/>
    </row>
    <row r="22" spans="2:43" ht="18" x14ac:dyDescent="0.25">
      <c r="B22" s="388" t="s">
        <v>186</v>
      </c>
      <c r="C22" s="469">
        <v>50149</v>
      </c>
      <c r="D22" s="389" t="s">
        <v>61</v>
      </c>
      <c r="E22" s="134"/>
      <c r="F22" s="29">
        <f t="shared" si="11"/>
        <v>0</v>
      </c>
      <c r="G22" s="30">
        <f t="shared" si="12"/>
        <v>0</v>
      </c>
      <c r="H22" s="31">
        <f t="shared" si="13"/>
        <v>0</v>
      </c>
      <c r="I22" s="108">
        <f t="shared" si="14"/>
        <v>0</v>
      </c>
      <c r="J22" s="496">
        <f t="shared" si="15"/>
        <v>0</v>
      </c>
      <c r="K22" s="471">
        <f>'Rolling 12'!E19</f>
        <v>86.834379465958392</v>
      </c>
      <c r="L22" s="470">
        <f>'Rolling 12'!BR19</f>
        <v>0</v>
      </c>
      <c r="M22" s="82">
        <f t="shared" si="16"/>
        <v>0</v>
      </c>
      <c r="N22" s="470">
        <f>'Rolling 12'!BS19</f>
        <v>0</v>
      </c>
      <c r="O22" s="82">
        <f t="shared" si="5"/>
        <v>0</v>
      </c>
      <c r="P22" s="507">
        <f>'Rolling 12'!BT19</f>
        <v>0</v>
      </c>
      <c r="Q22" s="90">
        <f t="shared" si="6"/>
        <v>0</v>
      </c>
      <c r="R22" s="89"/>
      <c r="S22" s="90">
        <f t="shared" si="17"/>
        <v>0</v>
      </c>
      <c r="T22" s="89"/>
      <c r="U22" s="90">
        <f t="shared" si="18"/>
        <v>0</v>
      </c>
      <c r="V22" s="89"/>
      <c r="W22" s="90">
        <f t="shared" si="19"/>
        <v>0</v>
      </c>
      <c r="X22" s="89"/>
      <c r="Y22" s="91">
        <f t="shared" si="20"/>
        <v>0</v>
      </c>
      <c r="Z22" s="92"/>
      <c r="AA22" s="87">
        <f t="shared" si="21"/>
        <v>0</v>
      </c>
      <c r="AB22" s="32"/>
      <c r="AC22" s="33"/>
      <c r="AD22" s="201" t="str">
        <f t="shared" si="22"/>
        <v>HUGHES.R</v>
      </c>
      <c r="AE22" s="202">
        <f t="shared" si="23"/>
        <v>50149</v>
      </c>
      <c r="AF22" s="203" t="str">
        <f t="shared" si="24"/>
        <v>TONDU</v>
      </c>
      <c r="AG22" s="34">
        <f t="shared" si="25"/>
        <v>0</v>
      </c>
      <c r="AH22" s="34">
        <f t="shared" si="26"/>
        <v>0</v>
      </c>
      <c r="AI22" s="34">
        <f t="shared" si="27"/>
        <v>0</v>
      </c>
      <c r="AJ22" s="34">
        <f t="shared" si="28"/>
        <v>0</v>
      </c>
      <c r="AK22" s="34">
        <f t="shared" si="29"/>
        <v>0</v>
      </c>
      <c r="AL22" s="34">
        <f t="shared" si="30"/>
        <v>0</v>
      </c>
      <c r="AM22" s="34">
        <f t="shared" si="31"/>
        <v>0</v>
      </c>
      <c r="AN22" s="34">
        <f t="shared" si="32"/>
        <v>0</v>
      </c>
      <c r="AO22" s="8">
        <f t="shared" si="33"/>
        <v>0</v>
      </c>
      <c r="AP22" s="35">
        <f t="shared" si="34"/>
        <v>0</v>
      </c>
      <c r="AQ22" s="33"/>
    </row>
    <row r="23" spans="2:43" ht="18" x14ac:dyDescent="0.25">
      <c r="B23" s="138" t="s">
        <v>69</v>
      </c>
      <c r="C23" s="139">
        <v>50563</v>
      </c>
      <c r="D23" s="166" t="s">
        <v>63</v>
      </c>
      <c r="E23" s="485" t="s">
        <v>61</v>
      </c>
      <c r="F23" s="29">
        <f t="shared" si="11"/>
        <v>286.89189189189187</v>
      </c>
      <c r="G23" s="30">
        <f t="shared" si="12"/>
        <v>286.89189189189187</v>
      </c>
      <c r="H23" s="31">
        <f t="shared" si="13"/>
        <v>3</v>
      </c>
      <c r="I23" s="108">
        <f t="shared" si="14"/>
        <v>3</v>
      </c>
      <c r="J23" s="496">
        <f t="shared" si="15"/>
        <v>95.63063063063062</v>
      </c>
      <c r="K23" s="471">
        <f>'Rolling 12'!E20</f>
        <v>92.033145558687352</v>
      </c>
      <c r="L23" s="470">
        <f>'Rolling 12'!BR20</f>
        <v>34</v>
      </c>
      <c r="M23" s="82">
        <f t="shared" si="16"/>
        <v>91.891891891891888</v>
      </c>
      <c r="N23" s="470">
        <f>'Rolling 12'!BS20</f>
        <v>40</v>
      </c>
      <c r="O23" s="82">
        <f t="shared" si="5"/>
        <v>100</v>
      </c>
      <c r="P23" s="507">
        <f>'Rolling 12'!BT20</f>
        <v>38</v>
      </c>
      <c r="Q23" s="90">
        <f t="shared" si="6"/>
        <v>95</v>
      </c>
      <c r="R23" s="89"/>
      <c r="S23" s="90">
        <f t="shared" si="17"/>
        <v>0</v>
      </c>
      <c r="T23" s="89"/>
      <c r="U23" s="90">
        <f t="shared" si="18"/>
        <v>0</v>
      </c>
      <c r="V23" s="89"/>
      <c r="W23" s="90">
        <f t="shared" si="19"/>
        <v>0</v>
      </c>
      <c r="X23" s="89"/>
      <c r="Y23" s="91">
        <f t="shared" si="20"/>
        <v>0</v>
      </c>
      <c r="Z23" s="92"/>
      <c r="AA23" s="87">
        <f t="shared" si="21"/>
        <v>0</v>
      </c>
      <c r="AB23" s="32"/>
      <c r="AC23" s="33"/>
      <c r="AD23" s="201" t="str">
        <f t="shared" si="22"/>
        <v>JONES.A</v>
      </c>
      <c r="AE23" s="202">
        <f t="shared" si="23"/>
        <v>50563</v>
      </c>
      <c r="AF23" s="203" t="str">
        <f t="shared" si="24"/>
        <v>B/GWENT</v>
      </c>
      <c r="AG23" s="34">
        <f t="shared" si="25"/>
        <v>91.891891891891888</v>
      </c>
      <c r="AH23" s="34">
        <f t="shared" si="26"/>
        <v>100</v>
      </c>
      <c r="AI23" s="34">
        <f t="shared" si="27"/>
        <v>95</v>
      </c>
      <c r="AJ23" s="34">
        <f t="shared" si="28"/>
        <v>0</v>
      </c>
      <c r="AK23" s="34">
        <f t="shared" si="29"/>
        <v>0</v>
      </c>
      <c r="AL23" s="34">
        <f t="shared" si="30"/>
        <v>0</v>
      </c>
      <c r="AM23" s="34">
        <f t="shared" si="31"/>
        <v>0</v>
      </c>
      <c r="AN23" s="34">
        <f t="shared" si="32"/>
        <v>0</v>
      </c>
      <c r="AO23" s="8">
        <f t="shared" si="33"/>
        <v>3</v>
      </c>
      <c r="AP23" s="35">
        <f t="shared" si="34"/>
        <v>95.63063063063062</v>
      </c>
      <c r="AQ23" s="33"/>
    </row>
    <row r="24" spans="2:43" ht="18" x14ac:dyDescent="0.25">
      <c r="B24" s="165" t="s">
        <v>70</v>
      </c>
      <c r="C24" s="142">
        <v>50065</v>
      </c>
      <c r="D24" s="395" t="s">
        <v>66</v>
      </c>
      <c r="E24" s="134"/>
      <c r="F24" s="29">
        <f t="shared" si="11"/>
        <v>0</v>
      </c>
      <c r="G24" s="30">
        <f t="shared" si="12"/>
        <v>0</v>
      </c>
      <c r="H24" s="31">
        <f t="shared" si="13"/>
        <v>0</v>
      </c>
      <c r="I24" s="108">
        <f t="shared" si="14"/>
        <v>0</v>
      </c>
      <c r="J24" s="496">
        <f t="shared" si="15"/>
        <v>0</v>
      </c>
      <c r="K24" s="471">
        <f>'Rolling 12'!E21</f>
        <v>88.816391447970403</v>
      </c>
      <c r="L24" s="470">
        <f>'Rolling 12'!BR21</f>
        <v>0</v>
      </c>
      <c r="M24" s="82">
        <f t="shared" si="16"/>
        <v>0</v>
      </c>
      <c r="N24" s="470">
        <f>'Rolling 12'!BS21</f>
        <v>0</v>
      </c>
      <c r="O24" s="82">
        <f t="shared" si="5"/>
        <v>0</v>
      </c>
      <c r="P24" s="507">
        <f>'Rolling 12'!BT21</f>
        <v>0</v>
      </c>
      <c r="Q24" s="90">
        <f t="shared" si="6"/>
        <v>0</v>
      </c>
      <c r="R24" s="89"/>
      <c r="S24" s="90">
        <f t="shared" si="17"/>
        <v>0</v>
      </c>
      <c r="T24" s="89"/>
      <c r="U24" s="90">
        <f t="shared" si="18"/>
        <v>0</v>
      </c>
      <c r="V24" s="89"/>
      <c r="W24" s="90">
        <f t="shared" si="19"/>
        <v>0</v>
      </c>
      <c r="X24" s="89"/>
      <c r="Y24" s="91">
        <f t="shared" si="20"/>
        <v>0</v>
      </c>
      <c r="Z24" s="92"/>
      <c r="AA24" s="87">
        <f t="shared" si="21"/>
        <v>0</v>
      </c>
      <c r="AB24" s="32"/>
      <c r="AC24" s="33"/>
      <c r="AD24" s="201" t="str">
        <f t="shared" si="22"/>
        <v>KEYWORTH.C</v>
      </c>
      <c r="AE24" s="202">
        <f t="shared" si="23"/>
        <v>50065</v>
      </c>
      <c r="AF24" s="203" t="str">
        <f t="shared" si="24"/>
        <v>NELSON</v>
      </c>
      <c r="AG24" s="34">
        <f t="shared" si="25"/>
        <v>0</v>
      </c>
      <c r="AH24" s="34">
        <f t="shared" si="26"/>
        <v>0</v>
      </c>
      <c r="AI24" s="34">
        <f t="shared" si="27"/>
        <v>0</v>
      </c>
      <c r="AJ24" s="34">
        <f t="shared" si="28"/>
        <v>0</v>
      </c>
      <c r="AK24" s="34">
        <f t="shared" si="29"/>
        <v>0</v>
      </c>
      <c r="AL24" s="34">
        <f t="shared" si="30"/>
        <v>0</v>
      </c>
      <c r="AM24" s="34">
        <f t="shared" si="31"/>
        <v>0</v>
      </c>
      <c r="AN24" s="34">
        <f t="shared" si="32"/>
        <v>0</v>
      </c>
      <c r="AO24" s="8">
        <f t="shared" si="33"/>
        <v>0</v>
      </c>
      <c r="AP24" s="35">
        <f t="shared" si="34"/>
        <v>0</v>
      </c>
      <c r="AQ24" s="33"/>
    </row>
    <row r="25" spans="2:43" ht="18" x14ac:dyDescent="0.25">
      <c r="B25" s="143" t="s">
        <v>71</v>
      </c>
      <c r="C25" s="242">
        <v>50870</v>
      </c>
      <c r="D25" s="206" t="s">
        <v>72</v>
      </c>
      <c r="E25" s="485" t="s">
        <v>61</v>
      </c>
      <c r="F25" s="29">
        <f t="shared" si="11"/>
        <v>274.18918918918916</v>
      </c>
      <c r="G25" s="30">
        <f t="shared" si="12"/>
        <v>274.18918918918916</v>
      </c>
      <c r="H25" s="31">
        <f t="shared" si="13"/>
        <v>4</v>
      </c>
      <c r="I25" s="108">
        <f t="shared" si="14"/>
        <v>3</v>
      </c>
      <c r="J25" s="496">
        <f t="shared" si="15"/>
        <v>91.396396396396383</v>
      </c>
      <c r="K25" s="471">
        <f>'Rolling 12'!E22</f>
        <v>89.117441392983181</v>
      </c>
      <c r="L25" s="470">
        <f>'Rolling 12'!BR22</f>
        <v>33</v>
      </c>
      <c r="M25" s="82">
        <f t="shared" si="16"/>
        <v>89.189189189189193</v>
      </c>
      <c r="N25" s="470">
        <f>'Rolling 12'!BS22</f>
        <v>39</v>
      </c>
      <c r="O25" s="82">
        <f t="shared" si="5"/>
        <v>97.5</v>
      </c>
      <c r="P25" s="507">
        <f>'Rolling 12'!BT22</f>
        <v>35</v>
      </c>
      <c r="Q25" s="90">
        <f t="shared" si="6"/>
        <v>87.5</v>
      </c>
      <c r="R25" s="89"/>
      <c r="S25" s="90">
        <f t="shared" si="17"/>
        <v>0</v>
      </c>
      <c r="T25" s="89"/>
      <c r="U25" s="90">
        <f t="shared" si="18"/>
        <v>0</v>
      </c>
      <c r="V25" s="89"/>
      <c r="W25" s="90">
        <f t="shared" si="19"/>
        <v>0</v>
      </c>
      <c r="X25" s="89"/>
      <c r="Y25" s="91">
        <f t="shared" si="20"/>
        <v>0</v>
      </c>
      <c r="Z25" s="92"/>
      <c r="AA25" s="87">
        <f t="shared" si="21"/>
        <v>0</v>
      </c>
      <c r="AB25" s="32"/>
      <c r="AC25" s="33"/>
      <c r="AD25" s="201" t="str">
        <f t="shared" si="22"/>
        <v>MAHER.P</v>
      </c>
      <c r="AE25" s="202">
        <f t="shared" si="23"/>
        <v>50870</v>
      </c>
      <c r="AF25" s="203" t="str">
        <f t="shared" si="24"/>
        <v>CASTLETON</v>
      </c>
      <c r="AG25" s="34">
        <f t="shared" si="25"/>
        <v>89.189189189189193</v>
      </c>
      <c r="AH25" s="34">
        <f t="shared" si="26"/>
        <v>97.5</v>
      </c>
      <c r="AI25" s="34">
        <f t="shared" si="27"/>
        <v>87.5</v>
      </c>
      <c r="AJ25" s="34">
        <f t="shared" si="28"/>
        <v>0</v>
      </c>
      <c r="AK25" s="34">
        <f t="shared" si="29"/>
        <v>0</v>
      </c>
      <c r="AL25" s="34">
        <f t="shared" si="30"/>
        <v>0</v>
      </c>
      <c r="AM25" s="34">
        <f t="shared" si="31"/>
        <v>0</v>
      </c>
      <c r="AN25" s="34">
        <f t="shared" si="32"/>
        <v>0</v>
      </c>
      <c r="AO25" s="8">
        <f t="shared" si="33"/>
        <v>3</v>
      </c>
      <c r="AP25" s="35">
        <f t="shared" si="34"/>
        <v>91.396396396396383</v>
      </c>
      <c r="AQ25" s="33"/>
    </row>
    <row r="26" spans="2:43" ht="18" x14ac:dyDescent="0.25">
      <c r="B26" s="166" t="s">
        <v>73</v>
      </c>
      <c r="C26" s="139">
        <v>50911</v>
      </c>
      <c r="D26" s="166" t="s">
        <v>58</v>
      </c>
      <c r="E26" s="134"/>
      <c r="F26" s="29">
        <f t="shared" si="11"/>
        <v>220.47297297297297</v>
      </c>
      <c r="G26" s="30">
        <f t="shared" si="12"/>
        <v>220.47297297297297</v>
      </c>
      <c r="H26" s="31">
        <f t="shared" si="13"/>
        <v>8</v>
      </c>
      <c r="I26" s="108">
        <f t="shared" si="14"/>
        <v>3</v>
      </c>
      <c r="J26" s="496">
        <f t="shared" si="15"/>
        <v>73.490990990990994</v>
      </c>
      <c r="K26" s="471">
        <f>'Rolling 12'!E23</f>
        <v>79.456034237380976</v>
      </c>
      <c r="L26" s="470">
        <f>'Rolling 12'!BR23</f>
        <v>27</v>
      </c>
      <c r="M26" s="82">
        <f t="shared" si="16"/>
        <v>72.972972972972968</v>
      </c>
      <c r="N26" s="470">
        <f>'Rolling 12'!BS23</f>
        <v>29</v>
      </c>
      <c r="O26" s="82">
        <f t="shared" si="5"/>
        <v>72.5</v>
      </c>
      <c r="P26" s="507">
        <f>'Rolling 12'!BT23</f>
        <v>30</v>
      </c>
      <c r="Q26" s="90">
        <f t="shared" si="6"/>
        <v>75</v>
      </c>
      <c r="R26" s="89"/>
      <c r="S26" s="90">
        <f t="shared" si="17"/>
        <v>0</v>
      </c>
      <c r="T26" s="89"/>
      <c r="U26" s="90">
        <f t="shared" si="18"/>
        <v>0</v>
      </c>
      <c r="V26" s="89"/>
      <c r="W26" s="90">
        <f t="shared" si="19"/>
        <v>0</v>
      </c>
      <c r="X26" s="89"/>
      <c r="Y26" s="91">
        <f t="shared" si="20"/>
        <v>0</v>
      </c>
      <c r="Z26" s="92"/>
      <c r="AA26" s="87">
        <f t="shared" si="21"/>
        <v>0</v>
      </c>
      <c r="AB26" s="32"/>
      <c r="AC26" s="33"/>
      <c r="AD26" s="201" t="str">
        <f t="shared" si="22"/>
        <v>POULTER.S</v>
      </c>
      <c r="AE26" s="202">
        <f t="shared" si="23"/>
        <v>50911</v>
      </c>
      <c r="AF26" s="203" t="str">
        <f t="shared" si="24"/>
        <v>OAKTREE</v>
      </c>
      <c r="AG26" s="34">
        <f t="shared" si="25"/>
        <v>72.972972972972968</v>
      </c>
      <c r="AH26" s="34">
        <f t="shared" si="26"/>
        <v>72.5</v>
      </c>
      <c r="AI26" s="34">
        <f t="shared" si="27"/>
        <v>75</v>
      </c>
      <c r="AJ26" s="34">
        <f t="shared" si="28"/>
        <v>0</v>
      </c>
      <c r="AK26" s="34">
        <f t="shared" si="29"/>
        <v>0</v>
      </c>
      <c r="AL26" s="34">
        <f t="shared" si="30"/>
        <v>0</v>
      </c>
      <c r="AM26" s="34">
        <f t="shared" si="31"/>
        <v>0</v>
      </c>
      <c r="AN26" s="34">
        <f t="shared" si="32"/>
        <v>0</v>
      </c>
      <c r="AO26" s="8">
        <f t="shared" si="33"/>
        <v>3</v>
      </c>
      <c r="AP26" s="35">
        <f t="shared" si="34"/>
        <v>73.490990990990994</v>
      </c>
      <c r="AQ26" s="33"/>
    </row>
    <row r="27" spans="2:43" ht="18" x14ac:dyDescent="0.25">
      <c r="B27" s="165" t="s">
        <v>74</v>
      </c>
      <c r="C27" s="142">
        <v>50032</v>
      </c>
      <c r="D27" s="165" t="s">
        <v>55</v>
      </c>
      <c r="E27" s="134"/>
      <c r="F27" s="29">
        <f t="shared" si="11"/>
        <v>0</v>
      </c>
      <c r="G27" s="30">
        <f t="shared" si="12"/>
        <v>0</v>
      </c>
      <c r="H27" s="31">
        <f t="shared" si="13"/>
        <v>0</v>
      </c>
      <c r="I27" s="108">
        <f t="shared" si="14"/>
        <v>0</v>
      </c>
      <c r="J27" s="496">
        <f t="shared" si="15"/>
        <v>0</v>
      </c>
      <c r="K27" s="471">
        <f>'Rolling 12'!E24</f>
        <v>85.626970572307258</v>
      </c>
      <c r="L27" s="470">
        <f>'Rolling 12'!BR24</f>
        <v>0</v>
      </c>
      <c r="M27" s="82">
        <f t="shared" si="16"/>
        <v>0</v>
      </c>
      <c r="N27" s="470">
        <f>'Rolling 12'!BS24</f>
        <v>0</v>
      </c>
      <c r="O27" s="82">
        <f t="shared" si="5"/>
        <v>0</v>
      </c>
      <c r="P27" s="507">
        <f>'Rolling 12'!BT24</f>
        <v>0</v>
      </c>
      <c r="Q27" s="90">
        <f t="shared" si="6"/>
        <v>0</v>
      </c>
      <c r="R27" s="89"/>
      <c r="S27" s="90">
        <f t="shared" si="17"/>
        <v>0</v>
      </c>
      <c r="T27" s="89"/>
      <c r="U27" s="90">
        <f t="shared" si="18"/>
        <v>0</v>
      </c>
      <c r="V27" s="89"/>
      <c r="W27" s="90">
        <f t="shared" si="19"/>
        <v>0</v>
      </c>
      <c r="X27" s="89"/>
      <c r="Y27" s="91">
        <f t="shared" si="20"/>
        <v>0</v>
      </c>
      <c r="Z27" s="92"/>
      <c r="AA27" s="87">
        <f t="shared" si="21"/>
        <v>0</v>
      </c>
      <c r="AB27" s="32"/>
      <c r="AC27" s="33"/>
      <c r="AD27" s="201" t="str">
        <f t="shared" si="22"/>
        <v>POWELL.G</v>
      </c>
      <c r="AE27" s="202">
        <f t="shared" si="23"/>
        <v>50032</v>
      </c>
      <c r="AF27" s="203" t="str">
        <f t="shared" si="24"/>
        <v>QUARRY</v>
      </c>
      <c r="AG27" s="34">
        <f t="shared" si="25"/>
        <v>0</v>
      </c>
      <c r="AH27" s="34">
        <f t="shared" si="26"/>
        <v>0</v>
      </c>
      <c r="AI27" s="34">
        <f t="shared" si="27"/>
        <v>0</v>
      </c>
      <c r="AJ27" s="34">
        <f t="shared" si="28"/>
        <v>0</v>
      </c>
      <c r="AK27" s="34">
        <f t="shared" si="29"/>
        <v>0</v>
      </c>
      <c r="AL27" s="34">
        <f t="shared" si="30"/>
        <v>0</v>
      </c>
      <c r="AM27" s="34">
        <f t="shared" si="31"/>
        <v>0</v>
      </c>
      <c r="AN27" s="34">
        <f t="shared" si="32"/>
        <v>0</v>
      </c>
      <c r="AO27" s="8">
        <f t="shared" si="33"/>
        <v>0</v>
      </c>
      <c r="AP27" s="35">
        <f t="shared" si="34"/>
        <v>0</v>
      </c>
      <c r="AQ27" s="33"/>
    </row>
    <row r="28" spans="2:43" ht="18" x14ac:dyDescent="0.25">
      <c r="B28" s="138" t="s">
        <v>75</v>
      </c>
      <c r="C28" s="139">
        <v>50876</v>
      </c>
      <c r="D28" s="166" t="s">
        <v>58</v>
      </c>
      <c r="E28" s="485" t="s">
        <v>58</v>
      </c>
      <c r="F28" s="29">
        <f t="shared" si="11"/>
        <v>80</v>
      </c>
      <c r="G28" s="30">
        <f t="shared" si="12"/>
        <v>80</v>
      </c>
      <c r="H28" s="31">
        <f t="shared" si="13"/>
        <v>13</v>
      </c>
      <c r="I28" s="108">
        <f t="shared" si="14"/>
        <v>1</v>
      </c>
      <c r="J28" s="496">
        <f t="shared" si="15"/>
        <v>80</v>
      </c>
      <c r="K28" s="471">
        <f>'Rolling 12'!E25</f>
        <v>81.879820103504315</v>
      </c>
      <c r="L28" s="470">
        <f>'Rolling 12'!BR25</f>
        <v>0</v>
      </c>
      <c r="M28" s="82">
        <f t="shared" si="16"/>
        <v>0</v>
      </c>
      <c r="N28" s="470">
        <f>'Rolling 12'!BS25</f>
        <v>0</v>
      </c>
      <c r="O28" s="82">
        <f t="shared" si="5"/>
        <v>0</v>
      </c>
      <c r="P28" s="507">
        <f>'Rolling 12'!BT25</f>
        <v>32</v>
      </c>
      <c r="Q28" s="90">
        <f t="shared" si="6"/>
        <v>80</v>
      </c>
      <c r="R28" s="89"/>
      <c r="S28" s="90">
        <f t="shared" si="17"/>
        <v>0</v>
      </c>
      <c r="T28" s="89"/>
      <c r="U28" s="90">
        <f t="shared" si="18"/>
        <v>0</v>
      </c>
      <c r="V28" s="89"/>
      <c r="W28" s="90">
        <f t="shared" si="19"/>
        <v>0</v>
      </c>
      <c r="X28" s="89"/>
      <c r="Y28" s="91">
        <f t="shared" si="20"/>
        <v>0</v>
      </c>
      <c r="Z28" s="92"/>
      <c r="AA28" s="87">
        <f t="shared" si="21"/>
        <v>0</v>
      </c>
      <c r="AB28" s="32"/>
      <c r="AC28" s="33"/>
      <c r="AD28" s="201" t="str">
        <f t="shared" si="22"/>
        <v>POWNEY.K</v>
      </c>
      <c r="AE28" s="202">
        <f t="shared" si="23"/>
        <v>50876</v>
      </c>
      <c r="AF28" s="203" t="str">
        <f t="shared" si="24"/>
        <v>OAKTREE</v>
      </c>
      <c r="AG28" s="34">
        <f t="shared" si="25"/>
        <v>0</v>
      </c>
      <c r="AH28" s="34">
        <f t="shared" si="26"/>
        <v>0</v>
      </c>
      <c r="AI28" s="34">
        <f t="shared" si="27"/>
        <v>80</v>
      </c>
      <c r="AJ28" s="34">
        <f t="shared" si="28"/>
        <v>0</v>
      </c>
      <c r="AK28" s="34">
        <f t="shared" si="29"/>
        <v>0</v>
      </c>
      <c r="AL28" s="34">
        <f t="shared" si="30"/>
        <v>0</v>
      </c>
      <c r="AM28" s="34">
        <f t="shared" si="31"/>
        <v>0</v>
      </c>
      <c r="AN28" s="34">
        <f t="shared" si="32"/>
        <v>0</v>
      </c>
      <c r="AO28" s="8">
        <f t="shared" si="33"/>
        <v>1</v>
      </c>
      <c r="AP28" s="35">
        <f t="shared" si="34"/>
        <v>80</v>
      </c>
      <c r="AQ28" s="33"/>
    </row>
    <row r="29" spans="2:43" ht="18" x14ac:dyDescent="0.25">
      <c r="B29" s="138"/>
      <c r="C29" s="139"/>
      <c r="D29" s="166"/>
      <c r="E29" s="134"/>
      <c r="F29" s="29">
        <f t="shared" si="11"/>
        <v>0</v>
      </c>
      <c r="G29" s="30">
        <f t="shared" si="12"/>
        <v>0</v>
      </c>
      <c r="H29" s="31">
        <f t="shared" si="13"/>
        <v>0</v>
      </c>
      <c r="I29" s="108">
        <f t="shared" si="14"/>
        <v>0</v>
      </c>
      <c r="J29" s="496">
        <f t="shared" si="15"/>
        <v>0</v>
      </c>
      <c r="K29" s="472"/>
      <c r="L29" s="88"/>
      <c r="M29" s="82">
        <f t="shared" si="16"/>
        <v>0</v>
      </c>
      <c r="N29" s="88"/>
      <c r="O29" s="82">
        <f t="shared" si="5"/>
        <v>0</v>
      </c>
      <c r="P29" s="89"/>
      <c r="Q29" s="90">
        <f t="shared" si="6"/>
        <v>0</v>
      </c>
      <c r="R29" s="89"/>
      <c r="S29" s="90">
        <f t="shared" si="17"/>
        <v>0</v>
      </c>
      <c r="T29" s="89"/>
      <c r="U29" s="90">
        <f t="shared" si="18"/>
        <v>0</v>
      </c>
      <c r="V29" s="89"/>
      <c r="W29" s="90">
        <f t="shared" si="19"/>
        <v>0</v>
      </c>
      <c r="X29" s="89"/>
      <c r="Y29" s="91">
        <f t="shared" si="20"/>
        <v>0</v>
      </c>
      <c r="Z29" s="92"/>
      <c r="AA29" s="87">
        <f t="shared" si="21"/>
        <v>0</v>
      </c>
      <c r="AB29" s="32"/>
      <c r="AC29" s="33"/>
      <c r="AD29" s="201">
        <f t="shared" si="22"/>
        <v>0</v>
      </c>
      <c r="AE29" s="202">
        <f t="shared" si="23"/>
        <v>0</v>
      </c>
      <c r="AF29" s="203">
        <f t="shared" si="24"/>
        <v>0</v>
      </c>
      <c r="AG29" s="34">
        <f t="shared" si="25"/>
        <v>0</v>
      </c>
      <c r="AH29" s="34">
        <f t="shared" si="26"/>
        <v>0</v>
      </c>
      <c r="AI29" s="34">
        <f t="shared" si="27"/>
        <v>0</v>
      </c>
      <c r="AJ29" s="34">
        <f t="shared" si="28"/>
        <v>0</v>
      </c>
      <c r="AK29" s="34">
        <f t="shared" si="29"/>
        <v>0</v>
      </c>
      <c r="AL29" s="34">
        <f t="shared" si="30"/>
        <v>0</v>
      </c>
      <c r="AM29" s="34">
        <f t="shared" si="31"/>
        <v>0</v>
      </c>
      <c r="AN29" s="34">
        <f t="shared" si="32"/>
        <v>0</v>
      </c>
      <c r="AO29" s="8">
        <f t="shared" si="33"/>
        <v>0</v>
      </c>
      <c r="AP29" s="35">
        <f t="shared" si="34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11"/>
        <v>0</v>
      </c>
      <c r="G30" s="30">
        <f t="shared" si="12"/>
        <v>0</v>
      </c>
      <c r="H30" s="31">
        <f t="shared" si="13"/>
        <v>0</v>
      </c>
      <c r="I30" s="108">
        <f t="shared" si="14"/>
        <v>0</v>
      </c>
      <c r="J30" s="496">
        <f t="shared" si="15"/>
        <v>0</v>
      </c>
      <c r="K30" s="472"/>
      <c r="L30" s="88"/>
      <c r="M30" s="82">
        <f t="shared" si="16"/>
        <v>0</v>
      </c>
      <c r="N30" s="88"/>
      <c r="O30" s="82">
        <f t="shared" si="5"/>
        <v>0</v>
      </c>
      <c r="P30" s="89"/>
      <c r="Q30" s="90">
        <f t="shared" si="6"/>
        <v>0</v>
      </c>
      <c r="R30" s="89"/>
      <c r="S30" s="90">
        <f t="shared" si="17"/>
        <v>0</v>
      </c>
      <c r="T30" s="89"/>
      <c r="U30" s="90">
        <f t="shared" si="18"/>
        <v>0</v>
      </c>
      <c r="V30" s="89"/>
      <c r="W30" s="90">
        <f t="shared" si="19"/>
        <v>0</v>
      </c>
      <c r="X30" s="89"/>
      <c r="Y30" s="91">
        <f t="shared" si="20"/>
        <v>0</v>
      </c>
      <c r="Z30" s="92"/>
      <c r="AA30" s="87">
        <f t="shared" si="21"/>
        <v>0</v>
      </c>
      <c r="AB30" s="32"/>
      <c r="AC30" s="33"/>
      <c r="AD30" s="201">
        <f t="shared" si="22"/>
        <v>0</v>
      </c>
      <c r="AE30" s="202">
        <f t="shared" si="23"/>
        <v>0</v>
      </c>
      <c r="AF30" s="203">
        <f t="shared" si="24"/>
        <v>0</v>
      </c>
      <c r="AG30" s="34">
        <f t="shared" si="25"/>
        <v>0</v>
      </c>
      <c r="AH30" s="34">
        <f t="shared" si="26"/>
        <v>0</v>
      </c>
      <c r="AI30" s="34">
        <f t="shared" si="27"/>
        <v>0</v>
      </c>
      <c r="AJ30" s="34">
        <f t="shared" si="28"/>
        <v>0</v>
      </c>
      <c r="AK30" s="34">
        <f t="shared" si="29"/>
        <v>0</v>
      </c>
      <c r="AL30" s="34">
        <f t="shared" si="30"/>
        <v>0</v>
      </c>
      <c r="AM30" s="34">
        <f t="shared" si="31"/>
        <v>0</v>
      </c>
      <c r="AN30" s="34">
        <f t="shared" si="32"/>
        <v>0</v>
      </c>
      <c r="AO30" s="8">
        <f t="shared" si="33"/>
        <v>0</v>
      </c>
      <c r="AP30" s="35">
        <f t="shared" si="34"/>
        <v>0</v>
      </c>
      <c r="AQ30" s="33"/>
    </row>
    <row r="31" spans="2:43" ht="18.75" thickBot="1" x14ac:dyDescent="0.3">
      <c r="B31" s="141"/>
      <c r="C31" s="132"/>
      <c r="D31" s="302"/>
      <c r="E31" s="140"/>
      <c r="F31" s="29">
        <f t="shared" ref="F31:F42" si="35">SUM(M31+O31+Q31+S31+U31+W31+Y31+AA31)</f>
        <v>0</v>
      </c>
      <c r="G31" s="30">
        <f t="shared" si="12"/>
        <v>0</v>
      </c>
      <c r="H31" s="31">
        <f t="shared" ref="H31:H42" si="36">IF(G31=0,,RANK(G31,$G$10:$G$69))</f>
        <v>0</v>
      </c>
      <c r="I31" s="108">
        <f t="shared" ref="I31:I42" si="37">AO31</f>
        <v>0</v>
      </c>
      <c r="J31" s="496">
        <f t="shared" ref="J31" si="38">AP31</f>
        <v>0</v>
      </c>
      <c r="K31" s="472"/>
      <c r="L31" s="473"/>
      <c r="M31" s="82">
        <f t="shared" ref="M31:M42" si="39">AG31</f>
        <v>0</v>
      </c>
      <c r="N31" s="88"/>
      <c r="O31" s="82">
        <f t="shared" ref="O31:O42" si="40">AH31</f>
        <v>0</v>
      </c>
      <c r="P31" s="89"/>
      <c r="Q31" s="90">
        <f t="shared" si="6"/>
        <v>0</v>
      </c>
      <c r="R31" s="89"/>
      <c r="S31" s="90">
        <f t="shared" si="17"/>
        <v>0</v>
      </c>
      <c r="T31" s="89"/>
      <c r="U31" s="90">
        <f t="shared" si="18"/>
        <v>0</v>
      </c>
      <c r="V31" s="89"/>
      <c r="W31" s="90">
        <f t="shared" si="19"/>
        <v>0</v>
      </c>
      <c r="X31" s="89"/>
      <c r="Y31" s="91">
        <f t="shared" si="20"/>
        <v>0</v>
      </c>
      <c r="Z31" s="92"/>
      <c r="AA31" s="87">
        <f t="shared" si="21"/>
        <v>0</v>
      </c>
      <c r="AB31" s="32"/>
      <c r="AC31" s="33"/>
      <c r="AD31" s="201">
        <f t="shared" si="22"/>
        <v>0</v>
      </c>
      <c r="AE31" s="202">
        <f t="shared" si="23"/>
        <v>0</v>
      </c>
      <c r="AF31" s="203">
        <f t="shared" si="24"/>
        <v>0</v>
      </c>
      <c r="AG31" s="34">
        <f t="shared" si="25"/>
        <v>0</v>
      </c>
      <c r="AH31" s="34">
        <f t="shared" si="26"/>
        <v>0</v>
      </c>
      <c r="AI31" s="34">
        <f t="shared" si="27"/>
        <v>0</v>
      </c>
      <c r="AJ31" s="34">
        <f t="shared" si="28"/>
        <v>0</v>
      </c>
      <c r="AK31" s="34">
        <f t="shared" si="29"/>
        <v>0</v>
      </c>
      <c r="AL31" s="34">
        <f t="shared" si="30"/>
        <v>0</v>
      </c>
      <c r="AM31" s="34">
        <f t="shared" si="31"/>
        <v>0</v>
      </c>
      <c r="AN31" s="34">
        <f t="shared" si="32"/>
        <v>0</v>
      </c>
      <c r="AO31" s="8">
        <f t="shared" si="33"/>
        <v>0</v>
      </c>
      <c r="AP31" s="35">
        <f t="shared" si="34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35"/>
        <v>0</v>
      </c>
      <c r="G32" s="30">
        <f t="shared" si="12"/>
        <v>0</v>
      </c>
      <c r="H32" s="31">
        <f t="shared" si="36"/>
        <v>0</v>
      </c>
      <c r="I32" s="108">
        <f t="shared" si="37"/>
        <v>0</v>
      </c>
      <c r="J32" s="496">
        <f t="shared" ref="J32:J42" si="41">AP32</f>
        <v>0</v>
      </c>
      <c r="K32" s="472"/>
      <c r="L32" s="475"/>
      <c r="M32" s="82">
        <f t="shared" si="39"/>
        <v>0</v>
      </c>
      <c r="N32" s="88"/>
      <c r="O32" s="82">
        <f t="shared" si="40"/>
        <v>0</v>
      </c>
      <c r="P32" s="89"/>
      <c r="Q32" s="90">
        <f t="shared" si="6"/>
        <v>0</v>
      </c>
      <c r="R32" s="89"/>
      <c r="S32" s="90">
        <f t="shared" si="17"/>
        <v>0</v>
      </c>
      <c r="T32" s="89"/>
      <c r="U32" s="90">
        <f t="shared" si="18"/>
        <v>0</v>
      </c>
      <c r="V32" s="89"/>
      <c r="W32" s="90">
        <f t="shared" si="19"/>
        <v>0</v>
      </c>
      <c r="X32" s="89"/>
      <c r="Y32" s="91">
        <f t="shared" si="20"/>
        <v>0</v>
      </c>
      <c r="Z32" s="92"/>
      <c r="AA32" s="87">
        <f t="shared" si="21"/>
        <v>0</v>
      </c>
      <c r="AB32" s="32"/>
      <c r="AC32" s="33"/>
      <c r="AD32" s="201">
        <f t="shared" si="22"/>
        <v>0</v>
      </c>
      <c r="AE32" s="202">
        <f t="shared" si="23"/>
        <v>0</v>
      </c>
      <c r="AF32" s="203">
        <f t="shared" si="24"/>
        <v>0</v>
      </c>
      <c r="AG32" s="34">
        <f t="shared" si="25"/>
        <v>0</v>
      </c>
      <c r="AH32" s="34">
        <f t="shared" si="26"/>
        <v>0</v>
      </c>
      <c r="AI32" s="34">
        <f t="shared" si="27"/>
        <v>0</v>
      </c>
      <c r="AJ32" s="34">
        <f t="shared" si="28"/>
        <v>0</v>
      </c>
      <c r="AK32" s="34">
        <f t="shared" si="29"/>
        <v>0</v>
      </c>
      <c r="AL32" s="34">
        <f t="shared" si="30"/>
        <v>0</v>
      </c>
      <c r="AM32" s="34">
        <f t="shared" si="31"/>
        <v>0</v>
      </c>
      <c r="AN32" s="34">
        <f t="shared" si="32"/>
        <v>0</v>
      </c>
      <c r="AO32" s="8">
        <f t="shared" si="33"/>
        <v>0</v>
      </c>
      <c r="AP32" s="35">
        <f t="shared" si="34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35"/>
        <v>0</v>
      </c>
      <c r="G33" s="30">
        <f t="shared" si="12"/>
        <v>0</v>
      </c>
      <c r="H33" s="31">
        <f t="shared" si="36"/>
        <v>0</v>
      </c>
      <c r="I33" s="108">
        <f t="shared" si="37"/>
        <v>0</v>
      </c>
      <c r="J33" s="496">
        <f t="shared" si="41"/>
        <v>0</v>
      </c>
      <c r="K33" s="472"/>
      <c r="L33" s="88"/>
      <c r="M33" s="82">
        <f t="shared" si="39"/>
        <v>0</v>
      </c>
      <c r="N33" s="88"/>
      <c r="O33" s="82">
        <f t="shared" si="40"/>
        <v>0</v>
      </c>
      <c r="P33" s="89"/>
      <c r="Q33" s="90">
        <f t="shared" si="6"/>
        <v>0</v>
      </c>
      <c r="R33" s="89"/>
      <c r="S33" s="90">
        <f t="shared" si="17"/>
        <v>0</v>
      </c>
      <c r="T33" s="89"/>
      <c r="U33" s="90">
        <f t="shared" si="18"/>
        <v>0</v>
      </c>
      <c r="V33" s="89"/>
      <c r="W33" s="90">
        <f t="shared" si="19"/>
        <v>0</v>
      </c>
      <c r="X33" s="89"/>
      <c r="Y33" s="91">
        <f t="shared" si="20"/>
        <v>0</v>
      </c>
      <c r="Z33" s="92"/>
      <c r="AA33" s="87">
        <f t="shared" si="21"/>
        <v>0</v>
      </c>
      <c r="AB33" s="32"/>
      <c r="AC33" s="33"/>
      <c r="AD33" s="201">
        <f t="shared" si="22"/>
        <v>0</v>
      </c>
      <c r="AE33" s="202">
        <f t="shared" si="23"/>
        <v>0</v>
      </c>
      <c r="AF33" s="203">
        <f t="shared" si="24"/>
        <v>0</v>
      </c>
      <c r="AG33" s="34">
        <f t="shared" si="25"/>
        <v>0</v>
      </c>
      <c r="AH33" s="34">
        <f t="shared" si="26"/>
        <v>0</v>
      </c>
      <c r="AI33" s="34">
        <f t="shared" si="27"/>
        <v>0</v>
      </c>
      <c r="AJ33" s="34">
        <f t="shared" si="28"/>
        <v>0</v>
      </c>
      <c r="AK33" s="34">
        <f t="shared" si="29"/>
        <v>0</v>
      </c>
      <c r="AL33" s="34">
        <f t="shared" si="30"/>
        <v>0</v>
      </c>
      <c r="AM33" s="34">
        <f t="shared" si="31"/>
        <v>0</v>
      </c>
      <c r="AN33" s="34">
        <f t="shared" si="32"/>
        <v>0</v>
      </c>
      <c r="AO33" s="8">
        <f t="shared" si="33"/>
        <v>0</v>
      </c>
      <c r="AP33" s="35">
        <f t="shared" si="34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35"/>
        <v>0</v>
      </c>
      <c r="G34" s="30">
        <f t="shared" si="12"/>
        <v>0</v>
      </c>
      <c r="H34" s="31">
        <f t="shared" si="36"/>
        <v>0</v>
      </c>
      <c r="I34" s="108">
        <f t="shared" si="37"/>
        <v>0</v>
      </c>
      <c r="J34" s="496">
        <f t="shared" si="41"/>
        <v>0</v>
      </c>
      <c r="K34" s="472"/>
      <c r="L34" s="88"/>
      <c r="M34" s="82">
        <f t="shared" si="39"/>
        <v>0</v>
      </c>
      <c r="N34" s="88"/>
      <c r="O34" s="82">
        <f t="shared" si="40"/>
        <v>0</v>
      </c>
      <c r="P34" s="89"/>
      <c r="Q34" s="90">
        <f t="shared" si="6"/>
        <v>0</v>
      </c>
      <c r="R34" s="89"/>
      <c r="S34" s="90">
        <f t="shared" si="17"/>
        <v>0</v>
      </c>
      <c r="T34" s="89"/>
      <c r="U34" s="90">
        <f t="shared" si="18"/>
        <v>0</v>
      </c>
      <c r="V34" s="89"/>
      <c r="W34" s="90">
        <f t="shared" si="19"/>
        <v>0</v>
      </c>
      <c r="X34" s="89"/>
      <c r="Y34" s="91">
        <f t="shared" si="20"/>
        <v>0</v>
      </c>
      <c r="Z34" s="92"/>
      <c r="AA34" s="87">
        <f t="shared" si="21"/>
        <v>0</v>
      </c>
      <c r="AB34" s="32"/>
      <c r="AC34" s="33"/>
      <c r="AD34" s="201">
        <f t="shared" si="22"/>
        <v>0</v>
      </c>
      <c r="AE34" s="202">
        <f t="shared" si="23"/>
        <v>0</v>
      </c>
      <c r="AF34" s="203">
        <f t="shared" si="24"/>
        <v>0</v>
      </c>
      <c r="AG34" s="34">
        <f t="shared" si="25"/>
        <v>0</v>
      </c>
      <c r="AH34" s="34">
        <f t="shared" si="26"/>
        <v>0</v>
      </c>
      <c r="AI34" s="34">
        <f t="shared" si="27"/>
        <v>0</v>
      </c>
      <c r="AJ34" s="34">
        <f t="shared" si="28"/>
        <v>0</v>
      </c>
      <c r="AK34" s="34">
        <f t="shared" si="29"/>
        <v>0</v>
      </c>
      <c r="AL34" s="34">
        <f t="shared" si="30"/>
        <v>0</v>
      </c>
      <c r="AM34" s="34">
        <f t="shared" si="31"/>
        <v>0</v>
      </c>
      <c r="AN34" s="34">
        <f t="shared" si="32"/>
        <v>0</v>
      </c>
      <c r="AO34" s="8">
        <f t="shared" si="33"/>
        <v>0</v>
      </c>
      <c r="AP34" s="35">
        <f t="shared" si="34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35"/>
        <v>0</v>
      </c>
      <c r="G35" s="30">
        <f t="shared" si="12"/>
        <v>0</v>
      </c>
      <c r="H35" s="31">
        <f t="shared" si="36"/>
        <v>0</v>
      </c>
      <c r="I35" s="108">
        <f t="shared" si="37"/>
        <v>0</v>
      </c>
      <c r="J35" s="496">
        <f t="shared" si="41"/>
        <v>0</v>
      </c>
      <c r="K35" s="472"/>
      <c r="L35" s="88"/>
      <c r="M35" s="82">
        <f t="shared" si="39"/>
        <v>0</v>
      </c>
      <c r="N35" s="88"/>
      <c r="O35" s="82">
        <f t="shared" si="40"/>
        <v>0</v>
      </c>
      <c r="P35" s="89"/>
      <c r="Q35" s="90">
        <f t="shared" si="6"/>
        <v>0</v>
      </c>
      <c r="R35" s="89"/>
      <c r="S35" s="90">
        <f t="shared" si="17"/>
        <v>0</v>
      </c>
      <c r="T35" s="89"/>
      <c r="U35" s="90">
        <f t="shared" si="18"/>
        <v>0</v>
      </c>
      <c r="V35" s="89"/>
      <c r="W35" s="90">
        <f t="shared" si="19"/>
        <v>0</v>
      </c>
      <c r="X35" s="89"/>
      <c r="Y35" s="91">
        <f t="shared" si="20"/>
        <v>0</v>
      </c>
      <c r="Z35" s="92"/>
      <c r="AA35" s="87">
        <f t="shared" si="21"/>
        <v>0</v>
      </c>
      <c r="AB35" s="32"/>
      <c r="AC35" s="33"/>
      <c r="AD35" s="201">
        <f t="shared" si="22"/>
        <v>0</v>
      </c>
      <c r="AE35" s="202">
        <f t="shared" si="23"/>
        <v>0</v>
      </c>
      <c r="AF35" s="203">
        <f t="shared" si="24"/>
        <v>0</v>
      </c>
      <c r="AG35" s="34">
        <f t="shared" si="25"/>
        <v>0</v>
      </c>
      <c r="AH35" s="34">
        <f t="shared" si="26"/>
        <v>0</v>
      </c>
      <c r="AI35" s="34">
        <f t="shared" si="27"/>
        <v>0</v>
      </c>
      <c r="AJ35" s="34">
        <f t="shared" si="28"/>
        <v>0</v>
      </c>
      <c r="AK35" s="34">
        <f t="shared" si="29"/>
        <v>0</v>
      </c>
      <c r="AL35" s="34">
        <f t="shared" si="30"/>
        <v>0</v>
      </c>
      <c r="AM35" s="34">
        <f t="shared" si="31"/>
        <v>0</v>
      </c>
      <c r="AN35" s="34">
        <f t="shared" si="32"/>
        <v>0</v>
      </c>
      <c r="AO35" s="8">
        <f t="shared" si="33"/>
        <v>0</v>
      </c>
      <c r="AP35" s="35">
        <f t="shared" si="34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35"/>
        <v>0</v>
      </c>
      <c r="G36" s="30">
        <f t="shared" si="12"/>
        <v>0</v>
      </c>
      <c r="H36" s="31">
        <f t="shared" si="36"/>
        <v>0</v>
      </c>
      <c r="I36" s="108">
        <f t="shared" si="37"/>
        <v>0</v>
      </c>
      <c r="J36" s="496">
        <f t="shared" si="41"/>
        <v>0</v>
      </c>
      <c r="K36" s="472"/>
      <c r="L36" s="88"/>
      <c r="M36" s="82">
        <f t="shared" si="39"/>
        <v>0</v>
      </c>
      <c r="N36" s="88"/>
      <c r="O36" s="82">
        <f t="shared" si="40"/>
        <v>0</v>
      </c>
      <c r="P36" s="89"/>
      <c r="Q36" s="90">
        <f t="shared" si="6"/>
        <v>0</v>
      </c>
      <c r="R36" s="89"/>
      <c r="S36" s="90">
        <f t="shared" si="17"/>
        <v>0</v>
      </c>
      <c r="T36" s="89"/>
      <c r="U36" s="90">
        <f t="shared" si="18"/>
        <v>0</v>
      </c>
      <c r="V36" s="89"/>
      <c r="W36" s="90">
        <f t="shared" si="19"/>
        <v>0</v>
      </c>
      <c r="X36" s="89"/>
      <c r="Y36" s="91">
        <f t="shared" si="20"/>
        <v>0</v>
      </c>
      <c r="Z36" s="92"/>
      <c r="AA36" s="87">
        <f t="shared" si="21"/>
        <v>0</v>
      </c>
      <c r="AB36" s="32"/>
      <c r="AC36" s="33"/>
      <c r="AD36" s="201">
        <f t="shared" si="22"/>
        <v>0</v>
      </c>
      <c r="AE36" s="202">
        <f t="shared" si="23"/>
        <v>0</v>
      </c>
      <c r="AF36" s="203">
        <f t="shared" si="24"/>
        <v>0</v>
      </c>
      <c r="AG36" s="34">
        <f t="shared" si="25"/>
        <v>0</v>
      </c>
      <c r="AH36" s="34">
        <f t="shared" si="26"/>
        <v>0</v>
      </c>
      <c r="AI36" s="34">
        <f t="shared" si="27"/>
        <v>0</v>
      </c>
      <c r="AJ36" s="34">
        <f t="shared" si="28"/>
        <v>0</v>
      </c>
      <c r="AK36" s="34">
        <f t="shared" si="29"/>
        <v>0</v>
      </c>
      <c r="AL36" s="34">
        <f t="shared" si="30"/>
        <v>0</v>
      </c>
      <c r="AM36" s="34">
        <f t="shared" si="31"/>
        <v>0</v>
      </c>
      <c r="AN36" s="34">
        <f t="shared" si="32"/>
        <v>0</v>
      </c>
      <c r="AO36" s="8">
        <f t="shared" si="33"/>
        <v>0</v>
      </c>
      <c r="AP36" s="35">
        <f t="shared" si="34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35"/>
        <v>0</v>
      </c>
      <c r="G37" s="30">
        <f t="shared" si="12"/>
        <v>0</v>
      </c>
      <c r="H37" s="31">
        <f t="shared" si="36"/>
        <v>0</v>
      </c>
      <c r="I37" s="108">
        <f t="shared" si="37"/>
        <v>0</v>
      </c>
      <c r="J37" s="496">
        <f t="shared" si="41"/>
        <v>0</v>
      </c>
      <c r="K37" s="472"/>
      <c r="L37" s="88"/>
      <c r="M37" s="82">
        <f t="shared" si="39"/>
        <v>0</v>
      </c>
      <c r="N37" s="88"/>
      <c r="O37" s="82">
        <f t="shared" si="40"/>
        <v>0</v>
      </c>
      <c r="P37" s="89"/>
      <c r="Q37" s="90">
        <f t="shared" si="6"/>
        <v>0</v>
      </c>
      <c r="R37" s="89"/>
      <c r="S37" s="90">
        <f t="shared" si="17"/>
        <v>0</v>
      </c>
      <c r="T37" s="89"/>
      <c r="U37" s="90">
        <f t="shared" si="18"/>
        <v>0</v>
      </c>
      <c r="V37" s="89"/>
      <c r="W37" s="90">
        <f t="shared" si="19"/>
        <v>0</v>
      </c>
      <c r="X37" s="89"/>
      <c r="Y37" s="91">
        <f t="shared" si="20"/>
        <v>0</v>
      </c>
      <c r="Z37" s="92"/>
      <c r="AA37" s="87">
        <f t="shared" si="21"/>
        <v>0</v>
      </c>
      <c r="AB37" s="32"/>
      <c r="AC37" s="33"/>
      <c r="AD37" s="201">
        <f t="shared" si="22"/>
        <v>0</v>
      </c>
      <c r="AE37" s="202">
        <f t="shared" si="23"/>
        <v>0</v>
      </c>
      <c r="AF37" s="203">
        <f t="shared" si="24"/>
        <v>0</v>
      </c>
      <c r="AG37" s="34">
        <f t="shared" si="25"/>
        <v>0</v>
      </c>
      <c r="AH37" s="34">
        <f t="shared" si="26"/>
        <v>0</v>
      </c>
      <c r="AI37" s="34">
        <f t="shared" si="27"/>
        <v>0</v>
      </c>
      <c r="AJ37" s="34">
        <f t="shared" si="28"/>
        <v>0</v>
      </c>
      <c r="AK37" s="34">
        <f t="shared" si="29"/>
        <v>0</v>
      </c>
      <c r="AL37" s="34">
        <f t="shared" si="30"/>
        <v>0</v>
      </c>
      <c r="AM37" s="34">
        <f t="shared" si="31"/>
        <v>0</v>
      </c>
      <c r="AN37" s="34">
        <f t="shared" si="32"/>
        <v>0</v>
      </c>
      <c r="AO37" s="8">
        <f t="shared" si="33"/>
        <v>0</v>
      </c>
      <c r="AP37" s="35">
        <f t="shared" si="34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35"/>
        <v>0</v>
      </c>
      <c r="G38" s="30">
        <f t="shared" si="12"/>
        <v>0</v>
      </c>
      <c r="H38" s="31">
        <f t="shared" si="36"/>
        <v>0</v>
      </c>
      <c r="I38" s="108">
        <f t="shared" si="37"/>
        <v>0</v>
      </c>
      <c r="J38" s="496">
        <f t="shared" si="41"/>
        <v>0</v>
      </c>
      <c r="K38" s="472"/>
      <c r="L38" s="88"/>
      <c r="M38" s="82">
        <f t="shared" si="39"/>
        <v>0</v>
      </c>
      <c r="N38" s="88"/>
      <c r="O38" s="82">
        <f t="shared" si="40"/>
        <v>0</v>
      </c>
      <c r="P38" s="89"/>
      <c r="Q38" s="90">
        <f t="shared" si="6"/>
        <v>0</v>
      </c>
      <c r="R38" s="89"/>
      <c r="S38" s="90">
        <f t="shared" si="17"/>
        <v>0</v>
      </c>
      <c r="T38" s="89"/>
      <c r="U38" s="90">
        <f t="shared" si="18"/>
        <v>0</v>
      </c>
      <c r="V38" s="89"/>
      <c r="W38" s="90">
        <f t="shared" si="19"/>
        <v>0</v>
      </c>
      <c r="X38" s="89"/>
      <c r="Y38" s="91">
        <f t="shared" si="20"/>
        <v>0</v>
      </c>
      <c r="Z38" s="92"/>
      <c r="AA38" s="87">
        <f t="shared" si="21"/>
        <v>0</v>
      </c>
      <c r="AB38" s="32"/>
      <c r="AC38" s="33"/>
      <c r="AD38" s="201">
        <f t="shared" si="22"/>
        <v>0</v>
      </c>
      <c r="AE38" s="202">
        <f t="shared" si="23"/>
        <v>0</v>
      </c>
      <c r="AF38" s="203">
        <f t="shared" si="24"/>
        <v>0</v>
      </c>
      <c r="AG38" s="34">
        <f t="shared" si="25"/>
        <v>0</v>
      </c>
      <c r="AH38" s="34">
        <f t="shared" si="26"/>
        <v>0</v>
      </c>
      <c r="AI38" s="34">
        <f t="shared" si="27"/>
        <v>0</v>
      </c>
      <c r="AJ38" s="34">
        <f t="shared" si="28"/>
        <v>0</v>
      </c>
      <c r="AK38" s="34">
        <f t="shared" si="29"/>
        <v>0</v>
      </c>
      <c r="AL38" s="34">
        <f t="shared" si="30"/>
        <v>0</v>
      </c>
      <c r="AM38" s="34">
        <f t="shared" si="31"/>
        <v>0</v>
      </c>
      <c r="AN38" s="34">
        <f t="shared" si="32"/>
        <v>0</v>
      </c>
      <c r="AO38" s="8">
        <f t="shared" si="33"/>
        <v>0</v>
      </c>
      <c r="AP38" s="35">
        <f t="shared" si="34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35"/>
        <v>0</v>
      </c>
      <c r="G39" s="30">
        <f t="shared" si="12"/>
        <v>0</v>
      </c>
      <c r="H39" s="31">
        <f t="shared" si="36"/>
        <v>0</v>
      </c>
      <c r="I39" s="108">
        <f t="shared" si="37"/>
        <v>0</v>
      </c>
      <c r="J39" s="496">
        <f t="shared" si="41"/>
        <v>0</v>
      </c>
      <c r="K39" s="472"/>
      <c r="L39" s="88"/>
      <c r="M39" s="82">
        <f t="shared" si="39"/>
        <v>0</v>
      </c>
      <c r="N39" s="88"/>
      <c r="O39" s="82">
        <f t="shared" si="40"/>
        <v>0</v>
      </c>
      <c r="P39" s="89"/>
      <c r="Q39" s="90">
        <f t="shared" si="6"/>
        <v>0</v>
      </c>
      <c r="R39" s="89"/>
      <c r="S39" s="90">
        <f t="shared" si="17"/>
        <v>0</v>
      </c>
      <c r="T39" s="89"/>
      <c r="U39" s="90">
        <f t="shared" si="18"/>
        <v>0</v>
      </c>
      <c r="V39" s="89"/>
      <c r="W39" s="90">
        <f t="shared" si="19"/>
        <v>0</v>
      </c>
      <c r="X39" s="89"/>
      <c r="Y39" s="91">
        <f t="shared" si="20"/>
        <v>0</v>
      </c>
      <c r="Z39" s="92"/>
      <c r="AA39" s="87">
        <f t="shared" si="21"/>
        <v>0</v>
      </c>
      <c r="AB39" s="32"/>
      <c r="AC39" s="33"/>
      <c r="AD39" s="201">
        <f t="shared" si="22"/>
        <v>0</v>
      </c>
      <c r="AE39" s="202">
        <f t="shared" si="23"/>
        <v>0</v>
      </c>
      <c r="AF39" s="203">
        <f t="shared" si="24"/>
        <v>0</v>
      </c>
      <c r="AG39" s="34">
        <f t="shared" si="25"/>
        <v>0</v>
      </c>
      <c r="AH39" s="34">
        <f t="shared" si="26"/>
        <v>0</v>
      </c>
      <c r="AI39" s="34">
        <f t="shared" si="27"/>
        <v>0</v>
      </c>
      <c r="AJ39" s="34">
        <f t="shared" si="28"/>
        <v>0</v>
      </c>
      <c r="AK39" s="34">
        <f t="shared" si="29"/>
        <v>0</v>
      </c>
      <c r="AL39" s="34">
        <f t="shared" si="30"/>
        <v>0</v>
      </c>
      <c r="AM39" s="34">
        <f t="shared" si="31"/>
        <v>0</v>
      </c>
      <c r="AN39" s="34">
        <f t="shared" si="32"/>
        <v>0</v>
      </c>
      <c r="AO39" s="8">
        <f t="shared" si="33"/>
        <v>0</v>
      </c>
      <c r="AP39" s="35">
        <f t="shared" si="34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35"/>
        <v>0</v>
      </c>
      <c r="G40" s="30">
        <f t="shared" si="12"/>
        <v>0</v>
      </c>
      <c r="H40" s="31">
        <f t="shared" si="36"/>
        <v>0</v>
      </c>
      <c r="I40" s="108">
        <f t="shared" si="37"/>
        <v>0</v>
      </c>
      <c r="J40" s="496">
        <f t="shared" si="41"/>
        <v>0</v>
      </c>
      <c r="K40" s="472"/>
      <c r="L40" s="88"/>
      <c r="M40" s="82">
        <f t="shared" si="39"/>
        <v>0</v>
      </c>
      <c r="N40" s="88"/>
      <c r="O40" s="82">
        <f t="shared" si="40"/>
        <v>0</v>
      </c>
      <c r="P40" s="89"/>
      <c r="Q40" s="90">
        <f t="shared" si="6"/>
        <v>0</v>
      </c>
      <c r="R40" s="89"/>
      <c r="S40" s="90">
        <f t="shared" si="17"/>
        <v>0</v>
      </c>
      <c r="T40" s="89"/>
      <c r="U40" s="90">
        <f t="shared" si="18"/>
        <v>0</v>
      </c>
      <c r="V40" s="89"/>
      <c r="W40" s="90">
        <f t="shared" si="19"/>
        <v>0</v>
      </c>
      <c r="X40" s="89"/>
      <c r="Y40" s="91">
        <f t="shared" si="20"/>
        <v>0</v>
      </c>
      <c r="Z40" s="92"/>
      <c r="AA40" s="87">
        <f t="shared" si="21"/>
        <v>0</v>
      </c>
      <c r="AB40" s="32"/>
      <c r="AC40" s="33"/>
      <c r="AD40" s="201">
        <f t="shared" si="22"/>
        <v>0</v>
      </c>
      <c r="AE40" s="202">
        <f t="shared" si="23"/>
        <v>0</v>
      </c>
      <c r="AF40" s="203">
        <f t="shared" si="24"/>
        <v>0</v>
      </c>
      <c r="AG40" s="34">
        <f t="shared" si="25"/>
        <v>0</v>
      </c>
      <c r="AH40" s="34">
        <f t="shared" si="26"/>
        <v>0</v>
      </c>
      <c r="AI40" s="34">
        <f t="shared" si="27"/>
        <v>0</v>
      </c>
      <c r="AJ40" s="34">
        <f t="shared" si="28"/>
        <v>0</v>
      </c>
      <c r="AK40" s="34">
        <f t="shared" si="29"/>
        <v>0</v>
      </c>
      <c r="AL40" s="34">
        <f t="shared" si="30"/>
        <v>0</v>
      </c>
      <c r="AM40" s="34">
        <f t="shared" si="31"/>
        <v>0</v>
      </c>
      <c r="AN40" s="34">
        <f t="shared" si="32"/>
        <v>0</v>
      </c>
      <c r="AO40" s="8">
        <f t="shared" si="33"/>
        <v>0</v>
      </c>
      <c r="AP40" s="35">
        <f t="shared" si="34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35"/>
        <v>0</v>
      </c>
      <c r="G41" s="30">
        <f t="shared" si="12"/>
        <v>0</v>
      </c>
      <c r="H41" s="31">
        <f t="shared" si="36"/>
        <v>0</v>
      </c>
      <c r="I41" s="108">
        <f t="shared" si="37"/>
        <v>0</v>
      </c>
      <c r="J41" s="496">
        <f t="shared" si="41"/>
        <v>0</v>
      </c>
      <c r="K41" s="472"/>
      <c r="L41" s="88"/>
      <c r="M41" s="82">
        <f t="shared" si="39"/>
        <v>0</v>
      </c>
      <c r="N41" s="88"/>
      <c r="O41" s="82">
        <f t="shared" si="40"/>
        <v>0</v>
      </c>
      <c r="P41" s="89"/>
      <c r="Q41" s="90">
        <f t="shared" si="6"/>
        <v>0</v>
      </c>
      <c r="R41" s="89"/>
      <c r="S41" s="90">
        <f t="shared" si="17"/>
        <v>0</v>
      </c>
      <c r="T41" s="89"/>
      <c r="U41" s="90">
        <f t="shared" si="18"/>
        <v>0</v>
      </c>
      <c r="V41" s="89"/>
      <c r="W41" s="90">
        <f t="shared" si="19"/>
        <v>0</v>
      </c>
      <c r="X41" s="89"/>
      <c r="Y41" s="91">
        <f t="shared" si="20"/>
        <v>0</v>
      </c>
      <c r="Z41" s="92"/>
      <c r="AA41" s="87">
        <f t="shared" si="21"/>
        <v>0</v>
      </c>
      <c r="AB41" s="32"/>
      <c r="AC41" s="33"/>
      <c r="AD41" s="201">
        <f t="shared" si="22"/>
        <v>0</v>
      </c>
      <c r="AE41" s="202">
        <f t="shared" si="23"/>
        <v>0</v>
      </c>
      <c r="AF41" s="203">
        <f t="shared" si="24"/>
        <v>0</v>
      </c>
      <c r="AG41" s="34">
        <f t="shared" si="25"/>
        <v>0</v>
      </c>
      <c r="AH41" s="34">
        <f t="shared" si="26"/>
        <v>0</v>
      </c>
      <c r="AI41" s="34">
        <f t="shared" si="27"/>
        <v>0</v>
      </c>
      <c r="AJ41" s="34">
        <f t="shared" si="28"/>
        <v>0</v>
      </c>
      <c r="AK41" s="34">
        <f t="shared" si="29"/>
        <v>0</v>
      </c>
      <c r="AL41" s="34">
        <f t="shared" si="30"/>
        <v>0</v>
      </c>
      <c r="AM41" s="34">
        <f t="shared" si="31"/>
        <v>0</v>
      </c>
      <c r="AN41" s="34">
        <f t="shared" si="32"/>
        <v>0</v>
      </c>
      <c r="AO41" s="8">
        <f t="shared" si="33"/>
        <v>0</v>
      </c>
      <c r="AP41" s="35">
        <f t="shared" si="34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35"/>
        <v>0</v>
      </c>
      <c r="G42" s="30">
        <f t="shared" si="12"/>
        <v>0</v>
      </c>
      <c r="H42" s="31">
        <f t="shared" si="36"/>
        <v>0</v>
      </c>
      <c r="I42" s="21">
        <f t="shared" si="37"/>
        <v>0</v>
      </c>
      <c r="J42" s="496">
        <f t="shared" si="41"/>
        <v>0</v>
      </c>
      <c r="K42" s="472"/>
      <c r="L42" s="473"/>
      <c r="M42" s="82">
        <f t="shared" si="39"/>
        <v>0</v>
      </c>
      <c r="N42" s="473"/>
      <c r="O42" s="82">
        <f t="shared" si="40"/>
        <v>0</v>
      </c>
      <c r="P42" s="89"/>
      <c r="Q42" s="90">
        <f t="shared" si="6"/>
        <v>0</v>
      </c>
      <c r="R42" s="89"/>
      <c r="S42" s="90">
        <f t="shared" si="17"/>
        <v>0</v>
      </c>
      <c r="T42" s="89"/>
      <c r="U42" s="90">
        <f t="shared" si="18"/>
        <v>0</v>
      </c>
      <c r="V42" s="89"/>
      <c r="W42" s="90">
        <f t="shared" si="19"/>
        <v>0</v>
      </c>
      <c r="X42" s="89"/>
      <c r="Y42" s="91">
        <f t="shared" si="20"/>
        <v>0</v>
      </c>
      <c r="Z42" s="92"/>
      <c r="AA42" s="87">
        <f t="shared" si="21"/>
        <v>0</v>
      </c>
      <c r="AB42" s="32"/>
      <c r="AC42" s="33"/>
      <c r="AD42" s="201">
        <f t="shared" si="22"/>
        <v>0</v>
      </c>
      <c r="AE42" s="202">
        <f t="shared" si="23"/>
        <v>0</v>
      </c>
      <c r="AF42" s="203">
        <f t="shared" si="24"/>
        <v>0</v>
      </c>
      <c r="AG42" s="34">
        <f t="shared" si="25"/>
        <v>0</v>
      </c>
      <c r="AH42" s="34">
        <f t="shared" si="26"/>
        <v>0</v>
      </c>
      <c r="AI42" s="34">
        <f t="shared" si="27"/>
        <v>0</v>
      </c>
      <c r="AJ42" s="34">
        <f t="shared" si="28"/>
        <v>0</v>
      </c>
      <c r="AK42" s="34">
        <f t="shared" si="29"/>
        <v>0</v>
      </c>
      <c r="AL42" s="34">
        <f t="shared" si="30"/>
        <v>0</v>
      </c>
      <c r="AM42" s="34">
        <f t="shared" si="31"/>
        <v>0</v>
      </c>
      <c r="AN42" s="34">
        <f t="shared" si="32"/>
        <v>0</v>
      </c>
      <c r="AO42" s="8">
        <f t="shared" si="33"/>
        <v>0</v>
      </c>
      <c r="AP42" s="35">
        <f t="shared" si="34"/>
        <v>0</v>
      </c>
      <c r="AQ42" s="33"/>
    </row>
  </sheetData>
  <sheetProtection algorithmName="SHA-512" hashValue="V1zmgUWY7P097Bu3XydQY/Rqj4vBHNLZLs8YvddtBzqZtjp90T38Wlsw+upTmxgdYWv7fkZYjadhcKMEg3nN/Q==" saltValue="B2kPTcz3CA+1JemRxEnPlA==" spinCount="100000" sheet="1" selectLockedCells="1" selectUnlockedCells="1"/>
  <sortState xmlns:xlrd2="http://schemas.microsoft.com/office/spreadsheetml/2017/richdata2" ref="B11:D29">
    <sortCondition ref="B10"/>
  </sortState>
  <conditionalFormatting sqref="G10:H42">
    <cfRule type="cellIs" dxfId="446" priority="23" stopIfTrue="1" operator="lessThan">
      <formula>1</formula>
    </cfRule>
  </conditionalFormatting>
  <conditionalFormatting sqref="I10:I42">
    <cfRule type="cellIs" dxfId="445" priority="22" stopIfTrue="1" operator="equal">
      <formula>0</formula>
    </cfRule>
  </conditionalFormatting>
  <conditionalFormatting sqref="M10:M42 S10:S42 U10:U42 W10:W42 Y10:Y42 AA10:AA42 AC10:AC42 O10:O42 AQ10:AQ42 Q10:Q42">
    <cfRule type="cellIs" dxfId="444" priority="20" stopIfTrue="1" operator="greaterThan">
      <formula>1</formula>
    </cfRule>
    <cfRule type="cellIs" dxfId="443" priority="21" stopIfTrue="1" operator="lessThan">
      <formula>1</formula>
    </cfRule>
  </conditionalFormatting>
  <conditionalFormatting sqref="R10:R42 T10:T42 V10:V42 Z10:Z42 AB10:AB42 X10:X42 L10:L42 N10:N42 P10:P42">
    <cfRule type="cellIs" dxfId="442" priority="18" stopIfTrue="1" operator="greaterThan">
      <formula>1</formula>
    </cfRule>
    <cfRule type="cellIs" dxfId="441" priority="19" stopIfTrue="1" operator="lessThan">
      <formula>1</formula>
    </cfRule>
  </conditionalFormatting>
  <conditionalFormatting sqref="K10:K42">
    <cfRule type="cellIs" dxfId="440" priority="13" operator="greaterThan">
      <formula>79.999999999</formula>
    </cfRule>
    <cfRule type="cellIs" dxfId="439" priority="14" operator="lessThan">
      <formula>79.999999</formula>
    </cfRule>
    <cfRule type="cellIs" dxfId="438" priority="15" operator="greaterThan">
      <formula>79.9999999</formula>
    </cfRule>
    <cfRule type="cellIs" dxfId="437" priority="16" stopIfTrue="1" operator="lessThan">
      <formula>1</formula>
    </cfRule>
    <cfRule type="cellIs" dxfId="436" priority="17" stopIfTrue="1" operator="between">
      <formula>1</formula>
      <formula>69.999999</formula>
    </cfRule>
  </conditionalFormatting>
  <conditionalFormatting sqref="G10:I42 K10:K42">
    <cfRule type="cellIs" dxfId="435" priority="11" operator="lessThan">
      <formula>1</formula>
    </cfRule>
    <cfRule type="cellIs" dxfId="434" priority="12" operator="lessThan">
      <formula>1</formula>
    </cfRule>
  </conditionalFormatting>
  <conditionalFormatting sqref="AB10:AC42 AQ10:AQ42">
    <cfRule type="cellIs" dxfId="433" priority="9" operator="lessThan">
      <formula>0.1</formula>
    </cfRule>
    <cfRule type="cellIs" dxfId="432" priority="10" operator="lessThan">
      <formula>0.1</formula>
    </cfRule>
  </conditionalFormatting>
  <conditionalFormatting sqref="K10:K42">
    <cfRule type="cellIs" dxfId="431" priority="8" operator="between">
      <formula>1</formula>
      <formula>79.99999</formula>
    </cfRule>
  </conditionalFormatting>
  <conditionalFormatting sqref="H10:H27">
    <cfRule type="cellIs" dxfId="430" priority="7" operator="between">
      <formula>1</formula>
      <formula>3</formula>
    </cfRule>
  </conditionalFormatting>
  <conditionalFormatting sqref="H10:H31">
    <cfRule type="cellIs" dxfId="429" priority="6" operator="between">
      <formula>1</formula>
      <formula>3</formula>
    </cfRule>
  </conditionalFormatting>
  <conditionalFormatting sqref="F10:F42">
    <cfRule type="cellIs" dxfId="428" priority="5" operator="lessThan">
      <formula>0.1</formula>
    </cfRule>
  </conditionalFormatting>
  <conditionalFormatting sqref="AB10:AC42 AQ10:AQ42">
    <cfRule type="cellIs" dxfId="427" priority="3" operator="lessThan">
      <formula>0.1</formula>
    </cfRule>
    <cfRule type="cellIs" dxfId="426" priority="4" operator="lessThan">
      <formula>0.1</formula>
    </cfRule>
  </conditionalFormatting>
  <conditionalFormatting sqref="L10:AA42">
    <cfRule type="cellIs" dxfId="425" priority="2" operator="lessThan">
      <formula>0.01</formula>
    </cfRule>
  </conditionalFormatting>
  <conditionalFormatting sqref="J10:J42">
    <cfRule type="cellIs" dxfId="424" priority="1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Q46"/>
  <sheetViews>
    <sheetView zoomScale="75" zoomScaleNormal="75" workbookViewId="0">
      <selection activeCell="C31" sqref="C31"/>
    </sheetView>
  </sheetViews>
  <sheetFormatPr defaultRowHeight="15" x14ac:dyDescent="0.25"/>
  <cols>
    <col min="2" max="2" width="27" customWidth="1"/>
    <col min="3" max="3" width="13.28515625" customWidth="1"/>
    <col min="4" max="4" width="15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140625" customWidth="1"/>
    <col min="13" max="13" width="7.140625" customWidth="1"/>
    <col min="14" max="14" width="8" customWidth="1"/>
    <col min="15" max="15" width="9.85546875" customWidth="1"/>
    <col min="17" max="17" width="7.28515625" customWidth="1"/>
    <col min="19" max="19" width="7.140625" customWidth="1"/>
    <col min="21" max="21" width="7.140625" customWidth="1"/>
    <col min="23" max="23" width="8.28515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5.57031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66" t="s">
        <v>36</v>
      </c>
      <c r="C5" s="67"/>
      <c r="D5" s="68"/>
      <c r="E5" s="68"/>
      <c r="F5" s="69"/>
      <c r="G5" s="66"/>
      <c r="H5" s="70"/>
      <c r="I5" s="71"/>
      <c r="J5" s="72"/>
      <c r="K5" s="461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2"/>
      <c r="L6" s="61" t="s">
        <v>226</v>
      </c>
      <c r="M6" s="42"/>
      <c r="N6" s="61" t="s">
        <v>227</v>
      </c>
      <c r="O6" s="62"/>
      <c r="P6" s="63" t="str">
        <f>AA!P6</f>
        <v xml:space="preserve"> OAKTREE</v>
      </c>
      <c r="Q6" s="64"/>
      <c r="R6" s="63" t="s">
        <v>66</v>
      </c>
      <c r="S6" s="64"/>
      <c r="T6" s="63" t="s">
        <v>242</v>
      </c>
      <c r="U6" s="64"/>
      <c r="V6" s="63" t="s">
        <v>243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3"/>
      <c r="L7" s="95">
        <f>AA!L7</f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1</v>
      </c>
      <c r="S7" s="98"/>
      <c r="T7" s="100">
        <f>AA!T7</f>
        <v>1</v>
      </c>
      <c r="U7" s="101"/>
      <c r="V7" s="100">
        <f>AA!V7</f>
        <v>1</v>
      </c>
      <c r="W7" s="101"/>
      <c r="X7" s="102">
        <f>AA!X7</f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1</v>
      </c>
      <c r="AK7" s="14">
        <f>T7</f>
        <v>1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7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4">
        <v>12</v>
      </c>
      <c r="L9" s="52"/>
      <c r="M9" s="53"/>
      <c r="N9" s="54"/>
      <c r="O9" s="55"/>
      <c r="P9" s="54">
        <v>38</v>
      </c>
      <c r="Q9" s="55"/>
      <c r="R9" s="54"/>
      <c r="S9" s="55"/>
      <c r="T9" s="54"/>
      <c r="U9" s="55"/>
      <c r="V9" s="54"/>
      <c r="W9" s="55"/>
      <c r="X9" s="54"/>
      <c r="Y9" s="55"/>
      <c r="Z9" s="56"/>
      <c r="AA9" s="57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137" t="s">
        <v>76</v>
      </c>
      <c r="C10" s="142">
        <v>50060</v>
      </c>
      <c r="D10" s="166" t="s">
        <v>66</v>
      </c>
      <c r="E10" s="130"/>
      <c r="F10" s="29">
        <f t="shared" ref="F10:F26" si="0">SUM(M10+O10+Q10+S10+U10+W10+Y10+AA10)</f>
        <v>81.081081081081081</v>
      </c>
      <c r="G10" s="30">
        <f t="shared" ref="G10:G22" si="1">LARGE(AG10:AN10,1)+LARGE(AG10:AN10,2)+LARGE(AG10:AN10,3)+LARGE(AG10:AN10,4)</f>
        <v>81.081081081081081</v>
      </c>
      <c r="H10" s="31">
        <f t="shared" ref="H10:H26" si="2">IF(G10=0,,RANK(G10,$G$10:$G$69))</f>
        <v>10</v>
      </c>
      <c r="I10" s="107">
        <f t="shared" ref="I10:I26" si="3">AO10</f>
        <v>1</v>
      </c>
      <c r="J10" s="106">
        <f t="shared" ref="J10:J26" si="4">AP10</f>
        <v>81.081081081081081</v>
      </c>
      <c r="K10" s="471">
        <f>'Rolling 12'!E28</f>
        <v>79.179979888667972</v>
      </c>
      <c r="L10" s="81">
        <f>'Rolling 12'!BR28</f>
        <v>30</v>
      </c>
      <c r="M10" s="82">
        <f t="shared" ref="M10:M26" si="5">AG10</f>
        <v>81.081081081081081</v>
      </c>
      <c r="N10" s="468">
        <f>'Rolling 12'!BS28</f>
        <v>0</v>
      </c>
      <c r="O10" s="492">
        <f t="shared" ref="O10:O42" si="6">AH10</f>
        <v>0</v>
      </c>
      <c r="P10" s="468">
        <f>'Rolling 12'!BT28</f>
        <v>0</v>
      </c>
      <c r="Q10" s="492">
        <f>AI10</f>
        <v>0</v>
      </c>
      <c r="R10" s="83"/>
      <c r="S10" s="84">
        <f>AJ10</f>
        <v>0</v>
      </c>
      <c r="T10" s="83"/>
      <c r="U10" s="84">
        <f>AK10</f>
        <v>0</v>
      </c>
      <c r="V10" s="83"/>
      <c r="W10" s="84">
        <f>AL10</f>
        <v>0</v>
      </c>
      <c r="X10" s="83"/>
      <c r="Y10" s="85">
        <f>AM10</f>
        <v>0</v>
      </c>
      <c r="Z10" s="86"/>
      <c r="AA10" s="87">
        <f>AN10</f>
        <v>0</v>
      </c>
      <c r="AB10" s="32"/>
      <c r="AC10" s="33"/>
      <c r="AD10" s="201" t="str">
        <f t="shared" ref="AD10:AD42" si="7">B10</f>
        <v>CHUBB.S</v>
      </c>
      <c r="AE10" s="202">
        <f t="shared" ref="AE10:AE42" si="8">C10</f>
        <v>50060</v>
      </c>
      <c r="AF10" s="203" t="str">
        <f t="shared" ref="AF10:AF42" si="9">D10</f>
        <v>NELSON</v>
      </c>
      <c r="AG10" s="34">
        <f>(L10*100)/$AG$7</f>
        <v>81.081081081081081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1</v>
      </c>
      <c r="AP10" s="35">
        <f t="shared" ref="AP10:AP42" si="10">IF(ISERR(SUM(AG10:AN10)/AO10),0,SUM(AG10:AN10)/AO10)</f>
        <v>81.081081081081081</v>
      </c>
      <c r="AQ10" s="33"/>
    </row>
    <row r="11" spans="2:43" ht="18" x14ac:dyDescent="0.25">
      <c r="B11" s="138" t="s">
        <v>77</v>
      </c>
      <c r="C11" s="139">
        <v>50613</v>
      </c>
      <c r="D11" s="166" t="s">
        <v>61</v>
      </c>
      <c r="E11" s="485" t="s">
        <v>58</v>
      </c>
      <c r="F11" s="29">
        <f t="shared" si="0"/>
        <v>125.94594594594594</v>
      </c>
      <c r="G11" s="30">
        <f t="shared" si="1"/>
        <v>125.94594594594594</v>
      </c>
      <c r="H11" s="31">
        <f t="shared" si="2"/>
        <v>8</v>
      </c>
      <c r="I11" s="108">
        <f t="shared" si="3"/>
        <v>2</v>
      </c>
      <c r="J11" s="106">
        <f t="shared" si="4"/>
        <v>62.972972972972968</v>
      </c>
      <c r="K11" s="471">
        <f>'Rolling 12'!E29</f>
        <v>75.815323837769668</v>
      </c>
      <c r="L11" s="88">
        <f>'Rolling 12'!BR29</f>
        <v>17</v>
      </c>
      <c r="M11" s="82">
        <f t="shared" si="5"/>
        <v>45.945945945945944</v>
      </c>
      <c r="N11" s="470">
        <f>'Rolling 12'!BS29</f>
        <v>0</v>
      </c>
      <c r="O11" s="82">
        <f t="shared" si="6"/>
        <v>0</v>
      </c>
      <c r="P11" s="470">
        <f>'Rolling 12'!BT29</f>
        <v>32</v>
      </c>
      <c r="Q11" s="82">
        <f t="shared" ref="Q11:Q42" si="11">AI11</f>
        <v>80</v>
      </c>
      <c r="R11" s="89"/>
      <c r="S11" s="90">
        <f t="shared" ref="S11:S42" si="12">AJ11</f>
        <v>0</v>
      </c>
      <c r="T11" s="89"/>
      <c r="U11" s="90">
        <f t="shared" ref="U11:U42" si="13">AK11</f>
        <v>0</v>
      </c>
      <c r="V11" s="89"/>
      <c r="W11" s="90">
        <f t="shared" ref="W11:W42" si="14">AL11</f>
        <v>0</v>
      </c>
      <c r="X11" s="89"/>
      <c r="Y11" s="91">
        <f t="shared" ref="Y11:Y42" si="15">AM11</f>
        <v>0</v>
      </c>
      <c r="Z11" s="92"/>
      <c r="AA11" s="87">
        <f t="shared" ref="AA11:AA42" si="16">AN11</f>
        <v>0</v>
      </c>
      <c r="AB11" s="32"/>
      <c r="AC11" s="33"/>
      <c r="AD11" s="201" t="str">
        <f t="shared" si="7"/>
        <v>CROCKER.J</v>
      </c>
      <c r="AE11" s="202">
        <f t="shared" si="8"/>
        <v>50613</v>
      </c>
      <c r="AF11" s="203" t="str">
        <f t="shared" si="9"/>
        <v>TONDU</v>
      </c>
      <c r="AG11" s="34">
        <f t="shared" ref="AG11:AG42" si="17">(L11*100)/$AG$7</f>
        <v>45.945945945945944</v>
      </c>
      <c r="AH11" s="34">
        <f t="shared" ref="AH11:AH42" si="18">(N11*100)/$AH$7</f>
        <v>0</v>
      </c>
      <c r="AI11" s="34">
        <f t="shared" ref="AI11:AI42" si="19">(P11*100)/$AI$7</f>
        <v>80</v>
      </c>
      <c r="AJ11" s="34">
        <f t="shared" ref="AJ11:AJ42" si="20">(R11*100)/$AJ$7</f>
        <v>0</v>
      </c>
      <c r="AK11" s="34">
        <f t="shared" ref="AK11:AK42" si="21">(T11*100)/$AK$7</f>
        <v>0</v>
      </c>
      <c r="AL11" s="34">
        <f t="shared" ref="AL11:AL42" si="22">(V11*100)/$AL$7</f>
        <v>0</v>
      </c>
      <c r="AM11" s="34">
        <f t="shared" ref="AM11:AM42" si="23">(X11*100)/$AM$7</f>
        <v>0</v>
      </c>
      <c r="AN11" s="34">
        <f t="shared" ref="AN11:AN42" si="24">(Z11*100)/$AN$7</f>
        <v>0</v>
      </c>
      <c r="AO11" s="8">
        <f t="shared" ref="AO11:AO42" si="25">COUNTIF(AG11:AN11,"&gt;0")</f>
        <v>2</v>
      </c>
      <c r="AP11" s="35">
        <f t="shared" si="10"/>
        <v>62.972972972972968</v>
      </c>
      <c r="AQ11" s="33"/>
    </row>
    <row r="12" spans="2:43" ht="18" x14ac:dyDescent="0.25">
      <c r="B12" s="138" t="s">
        <v>78</v>
      </c>
      <c r="C12" s="139">
        <v>50110</v>
      </c>
      <c r="D12" s="166" t="s">
        <v>61</v>
      </c>
      <c r="E12" s="485" t="s">
        <v>55</v>
      </c>
      <c r="F12" s="29">
        <f t="shared" si="0"/>
        <v>170</v>
      </c>
      <c r="G12" s="30">
        <f t="shared" si="1"/>
        <v>170</v>
      </c>
      <c r="H12" s="31">
        <f t="shared" si="2"/>
        <v>7</v>
      </c>
      <c r="I12" s="108">
        <f t="shared" si="3"/>
        <v>2</v>
      </c>
      <c r="J12" s="106">
        <f t="shared" si="4"/>
        <v>85</v>
      </c>
      <c r="K12" s="471">
        <f>'Rolling 12'!E30</f>
        <v>79.500819287970984</v>
      </c>
      <c r="L12" s="88">
        <f>'Rolling 12'!BR30</f>
        <v>0</v>
      </c>
      <c r="M12" s="82">
        <f t="shared" si="5"/>
        <v>0</v>
      </c>
      <c r="N12" s="470">
        <f>'Rolling 12'!BS30</f>
        <v>35</v>
      </c>
      <c r="O12" s="82">
        <f t="shared" si="6"/>
        <v>87.5</v>
      </c>
      <c r="P12" s="470">
        <f>'Rolling 12'!BT30</f>
        <v>33</v>
      </c>
      <c r="Q12" s="82">
        <f t="shared" si="11"/>
        <v>82.5</v>
      </c>
      <c r="R12" s="89"/>
      <c r="S12" s="90">
        <f t="shared" si="12"/>
        <v>0</v>
      </c>
      <c r="T12" s="89"/>
      <c r="U12" s="90">
        <f t="shared" si="13"/>
        <v>0</v>
      </c>
      <c r="V12" s="89"/>
      <c r="W12" s="90">
        <f t="shared" si="14"/>
        <v>0</v>
      </c>
      <c r="X12" s="89"/>
      <c r="Y12" s="91">
        <f t="shared" si="15"/>
        <v>0</v>
      </c>
      <c r="Z12" s="92"/>
      <c r="AA12" s="87">
        <f t="shared" si="16"/>
        <v>0</v>
      </c>
      <c r="AB12" s="4"/>
      <c r="AC12" s="33"/>
      <c r="AD12" s="201" t="str">
        <f t="shared" si="7"/>
        <v>GAGE.D</v>
      </c>
      <c r="AE12" s="202">
        <f t="shared" si="8"/>
        <v>50110</v>
      </c>
      <c r="AF12" s="203" t="str">
        <f t="shared" si="9"/>
        <v>TONDU</v>
      </c>
      <c r="AG12" s="34">
        <f t="shared" si="17"/>
        <v>0</v>
      </c>
      <c r="AH12" s="34">
        <f t="shared" si="18"/>
        <v>87.5</v>
      </c>
      <c r="AI12" s="34">
        <f t="shared" si="19"/>
        <v>82.5</v>
      </c>
      <c r="AJ12" s="34">
        <f t="shared" si="20"/>
        <v>0</v>
      </c>
      <c r="AK12" s="34">
        <f t="shared" si="21"/>
        <v>0</v>
      </c>
      <c r="AL12" s="34">
        <f t="shared" si="22"/>
        <v>0</v>
      </c>
      <c r="AM12" s="34">
        <f t="shared" si="23"/>
        <v>0</v>
      </c>
      <c r="AN12" s="34">
        <f t="shared" si="24"/>
        <v>0</v>
      </c>
      <c r="AO12" s="8">
        <f t="shared" si="25"/>
        <v>2</v>
      </c>
      <c r="AP12" s="35">
        <f t="shared" si="10"/>
        <v>85</v>
      </c>
      <c r="AQ12" s="33"/>
    </row>
    <row r="13" spans="2:43" ht="18" x14ac:dyDescent="0.25">
      <c r="B13" s="138" t="s">
        <v>80</v>
      </c>
      <c r="C13" s="139">
        <v>50594</v>
      </c>
      <c r="D13" s="166" t="s">
        <v>66</v>
      </c>
      <c r="E13" s="134"/>
      <c r="F13" s="29">
        <f t="shared" si="0"/>
        <v>0</v>
      </c>
      <c r="G13" s="30">
        <f t="shared" si="1"/>
        <v>0</v>
      </c>
      <c r="H13" s="31">
        <f t="shared" si="2"/>
        <v>0</v>
      </c>
      <c r="I13" s="108">
        <f t="shared" si="3"/>
        <v>0</v>
      </c>
      <c r="J13" s="106">
        <f t="shared" si="4"/>
        <v>0</v>
      </c>
      <c r="K13" s="471">
        <f>'Rolling 12'!E31</f>
        <v>75.647349317047457</v>
      </c>
      <c r="L13" s="88">
        <f>'Rolling 12'!BR31</f>
        <v>0</v>
      </c>
      <c r="M13" s="82">
        <f t="shared" si="5"/>
        <v>0</v>
      </c>
      <c r="N13" s="470">
        <f>'Rolling 12'!BS31</f>
        <v>0</v>
      </c>
      <c r="O13" s="82">
        <f t="shared" si="6"/>
        <v>0</v>
      </c>
      <c r="P13" s="470">
        <f>'Rolling 12'!BT31</f>
        <v>0</v>
      </c>
      <c r="Q13" s="82">
        <f t="shared" si="11"/>
        <v>0</v>
      </c>
      <c r="R13" s="89"/>
      <c r="S13" s="90">
        <f t="shared" si="12"/>
        <v>0</v>
      </c>
      <c r="T13" s="89"/>
      <c r="U13" s="90">
        <f t="shared" si="13"/>
        <v>0</v>
      </c>
      <c r="V13" s="89"/>
      <c r="W13" s="90">
        <f t="shared" si="14"/>
        <v>0</v>
      </c>
      <c r="X13" s="89"/>
      <c r="Y13" s="91">
        <f t="shared" si="15"/>
        <v>0</v>
      </c>
      <c r="Z13" s="92"/>
      <c r="AA13" s="87">
        <f t="shared" si="16"/>
        <v>0</v>
      </c>
      <c r="AB13" s="32"/>
      <c r="AC13" s="33"/>
      <c r="AD13" s="201" t="str">
        <f t="shared" si="7"/>
        <v>HARRIS.JASON</v>
      </c>
      <c r="AE13" s="202">
        <f t="shared" si="8"/>
        <v>50594</v>
      </c>
      <c r="AF13" s="203" t="str">
        <f t="shared" si="9"/>
        <v>NELSON</v>
      </c>
      <c r="AG13" s="34">
        <f t="shared" si="17"/>
        <v>0</v>
      </c>
      <c r="AH13" s="34">
        <f t="shared" si="18"/>
        <v>0</v>
      </c>
      <c r="AI13" s="34">
        <f t="shared" si="19"/>
        <v>0</v>
      </c>
      <c r="AJ13" s="34">
        <f t="shared" si="20"/>
        <v>0</v>
      </c>
      <c r="AK13" s="34">
        <f t="shared" si="21"/>
        <v>0</v>
      </c>
      <c r="AL13" s="34">
        <f t="shared" si="22"/>
        <v>0</v>
      </c>
      <c r="AM13" s="34">
        <f t="shared" si="23"/>
        <v>0</v>
      </c>
      <c r="AN13" s="34">
        <f t="shared" si="24"/>
        <v>0</v>
      </c>
      <c r="AO13" s="8">
        <f t="shared" si="25"/>
        <v>0</v>
      </c>
      <c r="AP13" s="35">
        <f t="shared" si="10"/>
        <v>0</v>
      </c>
      <c r="AQ13" s="33"/>
    </row>
    <row r="14" spans="2:43" ht="18" x14ac:dyDescent="0.25">
      <c r="B14" s="137" t="s">
        <v>81</v>
      </c>
      <c r="C14" s="142">
        <v>50094</v>
      </c>
      <c r="D14" s="165" t="s">
        <v>61</v>
      </c>
      <c r="E14" s="485" t="s">
        <v>61</v>
      </c>
      <c r="F14" s="29">
        <f t="shared" si="0"/>
        <v>171.68918918918919</v>
      </c>
      <c r="G14" s="30">
        <f t="shared" si="1"/>
        <v>171.68918918918919</v>
      </c>
      <c r="H14" s="31">
        <f t="shared" si="2"/>
        <v>6</v>
      </c>
      <c r="I14" s="108">
        <f t="shared" si="3"/>
        <v>2</v>
      </c>
      <c r="J14" s="106">
        <f t="shared" si="4"/>
        <v>85.844594594594597</v>
      </c>
      <c r="K14" s="471">
        <f>'Rolling 12'!E32</f>
        <v>75.103319873056719</v>
      </c>
      <c r="L14" s="88">
        <f>'Rolling 12'!BR32</f>
        <v>33</v>
      </c>
      <c r="M14" s="82">
        <f t="shared" si="5"/>
        <v>89.189189189189193</v>
      </c>
      <c r="N14" s="470">
        <f>'Rolling 12'!BS32</f>
        <v>33</v>
      </c>
      <c r="O14" s="82">
        <f t="shared" si="6"/>
        <v>82.5</v>
      </c>
      <c r="P14" s="470">
        <f>'Rolling 12'!BT32</f>
        <v>0</v>
      </c>
      <c r="Q14" s="82">
        <f t="shared" si="11"/>
        <v>0</v>
      </c>
      <c r="R14" s="89"/>
      <c r="S14" s="90">
        <f t="shared" si="12"/>
        <v>0</v>
      </c>
      <c r="T14" s="89"/>
      <c r="U14" s="90">
        <f t="shared" si="13"/>
        <v>0</v>
      </c>
      <c r="V14" s="89"/>
      <c r="W14" s="90">
        <f t="shared" si="14"/>
        <v>0</v>
      </c>
      <c r="X14" s="89"/>
      <c r="Y14" s="91">
        <f t="shared" si="15"/>
        <v>0</v>
      </c>
      <c r="Z14" s="92"/>
      <c r="AA14" s="87">
        <f t="shared" si="16"/>
        <v>0</v>
      </c>
      <c r="AB14" s="32"/>
      <c r="AC14" s="33"/>
      <c r="AD14" s="201" t="str">
        <f t="shared" si="7"/>
        <v>HORROCKS.D</v>
      </c>
      <c r="AE14" s="202">
        <f t="shared" si="8"/>
        <v>50094</v>
      </c>
      <c r="AF14" s="203" t="str">
        <f t="shared" si="9"/>
        <v>TONDU</v>
      </c>
      <c r="AG14" s="34">
        <f t="shared" si="17"/>
        <v>89.189189189189193</v>
      </c>
      <c r="AH14" s="34">
        <f t="shared" si="18"/>
        <v>82.5</v>
      </c>
      <c r="AI14" s="34">
        <f t="shared" si="19"/>
        <v>0</v>
      </c>
      <c r="AJ14" s="34">
        <f t="shared" si="20"/>
        <v>0</v>
      </c>
      <c r="AK14" s="34">
        <f t="shared" si="21"/>
        <v>0</v>
      </c>
      <c r="AL14" s="34">
        <f t="shared" si="22"/>
        <v>0</v>
      </c>
      <c r="AM14" s="34">
        <f t="shared" si="23"/>
        <v>0</v>
      </c>
      <c r="AN14" s="34">
        <f t="shared" si="24"/>
        <v>0</v>
      </c>
      <c r="AO14" s="8">
        <f t="shared" si="25"/>
        <v>2</v>
      </c>
      <c r="AP14" s="35">
        <f t="shared" si="10"/>
        <v>85.844594594594597</v>
      </c>
      <c r="AQ14" s="33"/>
    </row>
    <row r="15" spans="2:43" ht="18" x14ac:dyDescent="0.25">
      <c r="B15" s="137" t="s">
        <v>83</v>
      </c>
      <c r="C15" s="142">
        <v>50702</v>
      </c>
      <c r="D15" s="165" t="s">
        <v>66</v>
      </c>
      <c r="E15" s="134"/>
      <c r="F15" s="29">
        <f t="shared" si="0"/>
        <v>0</v>
      </c>
      <c r="G15" s="30">
        <f t="shared" si="1"/>
        <v>0</v>
      </c>
      <c r="H15" s="31">
        <f t="shared" si="2"/>
        <v>0</v>
      </c>
      <c r="I15" s="108">
        <f t="shared" si="3"/>
        <v>0</v>
      </c>
      <c r="J15" s="106">
        <f t="shared" si="4"/>
        <v>0</v>
      </c>
      <c r="K15" s="471">
        <f>'Rolling 12'!E33</f>
        <v>75.137148074454572</v>
      </c>
      <c r="L15" s="88">
        <f>'Rolling 12'!BR33</f>
        <v>0</v>
      </c>
      <c r="M15" s="82">
        <f t="shared" si="5"/>
        <v>0</v>
      </c>
      <c r="N15" s="470">
        <f>'Rolling 12'!BS33</f>
        <v>0</v>
      </c>
      <c r="O15" s="82">
        <f t="shared" si="6"/>
        <v>0</v>
      </c>
      <c r="P15" s="470">
        <f>'Rolling 12'!BT33</f>
        <v>0</v>
      </c>
      <c r="Q15" s="82">
        <f t="shared" si="11"/>
        <v>0</v>
      </c>
      <c r="R15" s="89"/>
      <c r="S15" s="90">
        <f t="shared" si="12"/>
        <v>0</v>
      </c>
      <c r="T15" s="89"/>
      <c r="U15" s="90">
        <f t="shared" si="13"/>
        <v>0</v>
      </c>
      <c r="V15" s="89"/>
      <c r="W15" s="90">
        <f t="shared" si="14"/>
        <v>0</v>
      </c>
      <c r="X15" s="89"/>
      <c r="Y15" s="91">
        <f t="shared" si="15"/>
        <v>0</v>
      </c>
      <c r="Z15" s="92"/>
      <c r="AA15" s="87">
        <f t="shared" si="16"/>
        <v>0</v>
      </c>
      <c r="AB15" s="32"/>
      <c r="AC15" s="33"/>
      <c r="AD15" s="201" t="str">
        <f t="shared" si="7"/>
        <v>JAMES.G</v>
      </c>
      <c r="AE15" s="202">
        <f t="shared" si="8"/>
        <v>50702</v>
      </c>
      <c r="AF15" s="203" t="str">
        <f t="shared" si="9"/>
        <v>NELSON</v>
      </c>
      <c r="AG15" s="34">
        <f t="shared" si="17"/>
        <v>0</v>
      </c>
      <c r="AH15" s="34">
        <f t="shared" si="18"/>
        <v>0</v>
      </c>
      <c r="AI15" s="34">
        <f t="shared" si="19"/>
        <v>0</v>
      </c>
      <c r="AJ15" s="34">
        <f t="shared" si="20"/>
        <v>0</v>
      </c>
      <c r="AK15" s="34">
        <f t="shared" si="21"/>
        <v>0</v>
      </c>
      <c r="AL15" s="34">
        <f t="shared" si="22"/>
        <v>0</v>
      </c>
      <c r="AM15" s="34">
        <f t="shared" si="23"/>
        <v>0</v>
      </c>
      <c r="AN15" s="34">
        <f t="shared" si="24"/>
        <v>0</v>
      </c>
      <c r="AO15" s="8">
        <f t="shared" si="25"/>
        <v>0</v>
      </c>
      <c r="AP15" s="35">
        <f t="shared" si="10"/>
        <v>0</v>
      </c>
      <c r="AQ15" s="33"/>
    </row>
    <row r="16" spans="2:43" ht="18" x14ac:dyDescent="0.25">
      <c r="B16" s="137" t="s">
        <v>232</v>
      </c>
      <c r="C16" s="170"/>
      <c r="D16" s="165" t="s">
        <v>61</v>
      </c>
      <c r="E16" s="485" t="s">
        <v>58</v>
      </c>
      <c r="F16" s="29">
        <f t="shared" si="0"/>
        <v>235.06756756756755</v>
      </c>
      <c r="G16" s="30">
        <f t="shared" si="1"/>
        <v>235.06756756756755</v>
      </c>
      <c r="H16" s="31">
        <f t="shared" si="2"/>
        <v>3</v>
      </c>
      <c r="I16" s="108">
        <f t="shared" si="3"/>
        <v>3</v>
      </c>
      <c r="J16" s="106">
        <f t="shared" si="4"/>
        <v>78.35585585585585</v>
      </c>
      <c r="K16" s="471">
        <f>'Rolling 12'!E34</f>
        <v>78.355855855855864</v>
      </c>
      <c r="L16" s="88">
        <f>'Rolling 12'!BR34</f>
        <v>25</v>
      </c>
      <c r="M16" s="82">
        <f t="shared" si="5"/>
        <v>67.567567567567565</v>
      </c>
      <c r="N16" s="470">
        <f>'Rolling 12'!BS34</f>
        <v>35</v>
      </c>
      <c r="O16" s="82">
        <f t="shared" si="6"/>
        <v>87.5</v>
      </c>
      <c r="P16" s="470">
        <f>'Rolling 12'!BT34</f>
        <v>32</v>
      </c>
      <c r="Q16" s="82">
        <f t="shared" si="11"/>
        <v>80</v>
      </c>
      <c r="R16" s="89"/>
      <c r="S16" s="90">
        <f t="shared" si="12"/>
        <v>0</v>
      </c>
      <c r="T16" s="89"/>
      <c r="U16" s="90">
        <f t="shared" si="13"/>
        <v>0</v>
      </c>
      <c r="V16" s="89"/>
      <c r="W16" s="90">
        <f t="shared" si="14"/>
        <v>0</v>
      </c>
      <c r="X16" s="89"/>
      <c r="Y16" s="91">
        <f t="shared" si="15"/>
        <v>0</v>
      </c>
      <c r="Z16" s="92"/>
      <c r="AA16" s="87">
        <f t="shared" si="16"/>
        <v>0</v>
      </c>
      <c r="AB16" s="32"/>
      <c r="AC16" s="33"/>
      <c r="AD16" s="201" t="str">
        <f t="shared" si="7"/>
        <v>JENKINS.R</v>
      </c>
      <c r="AE16" s="202">
        <f t="shared" si="8"/>
        <v>0</v>
      </c>
      <c r="AF16" s="203" t="str">
        <f t="shared" si="9"/>
        <v>TONDU</v>
      </c>
      <c r="AG16" s="34">
        <f t="shared" si="17"/>
        <v>67.567567567567565</v>
      </c>
      <c r="AH16" s="34">
        <f t="shared" si="18"/>
        <v>87.5</v>
      </c>
      <c r="AI16" s="34">
        <f t="shared" si="19"/>
        <v>80</v>
      </c>
      <c r="AJ16" s="34">
        <f t="shared" si="20"/>
        <v>0</v>
      </c>
      <c r="AK16" s="34">
        <f t="shared" si="21"/>
        <v>0</v>
      </c>
      <c r="AL16" s="34">
        <f t="shared" si="22"/>
        <v>0</v>
      </c>
      <c r="AM16" s="34">
        <f t="shared" si="23"/>
        <v>0</v>
      </c>
      <c r="AN16" s="34">
        <f t="shared" si="24"/>
        <v>0</v>
      </c>
      <c r="AO16" s="8">
        <f t="shared" si="25"/>
        <v>3</v>
      </c>
      <c r="AP16" s="35">
        <f t="shared" si="10"/>
        <v>78.35585585585585</v>
      </c>
      <c r="AQ16" s="33"/>
    </row>
    <row r="17" spans="2:43" ht="18" x14ac:dyDescent="0.25">
      <c r="B17" s="138" t="s">
        <v>85</v>
      </c>
      <c r="C17" s="139"/>
      <c r="D17" s="166" t="s">
        <v>63</v>
      </c>
      <c r="E17" s="485" t="s">
        <v>55</v>
      </c>
      <c r="F17" s="29">
        <f t="shared" si="0"/>
        <v>223.24324324324323</v>
      </c>
      <c r="G17" s="30">
        <f t="shared" si="1"/>
        <v>223.24324324324323</v>
      </c>
      <c r="H17" s="31">
        <f t="shared" si="2"/>
        <v>5</v>
      </c>
      <c r="I17" s="108">
        <f t="shared" si="3"/>
        <v>3</v>
      </c>
      <c r="J17" s="106">
        <f t="shared" si="4"/>
        <v>74.414414414414409</v>
      </c>
      <c r="K17" s="471">
        <f>'Rolling 12'!E35</f>
        <v>76.888017886469896</v>
      </c>
      <c r="L17" s="88">
        <f>'Rolling 12'!BR35</f>
        <v>16</v>
      </c>
      <c r="M17" s="82">
        <f t="shared" si="5"/>
        <v>43.243243243243242</v>
      </c>
      <c r="N17" s="470">
        <f>'Rolling 12'!BS35</f>
        <v>36</v>
      </c>
      <c r="O17" s="82">
        <f t="shared" si="6"/>
        <v>90</v>
      </c>
      <c r="P17" s="470">
        <f>'Rolling 12'!BT35</f>
        <v>36</v>
      </c>
      <c r="Q17" s="82">
        <f t="shared" si="11"/>
        <v>90</v>
      </c>
      <c r="R17" s="89"/>
      <c r="S17" s="90">
        <f t="shared" si="12"/>
        <v>0</v>
      </c>
      <c r="T17" s="89"/>
      <c r="U17" s="90">
        <f t="shared" si="13"/>
        <v>0</v>
      </c>
      <c r="V17" s="89"/>
      <c r="W17" s="90">
        <f t="shared" si="14"/>
        <v>0</v>
      </c>
      <c r="X17" s="89"/>
      <c r="Y17" s="91">
        <f t="shared" si="15"/>
        <v>0</v>
      </c>
      <c r="Z17" s="92"/>
      <c r="AA17" s="87">
        <f t="shared" si="16"/>
        <v>0</v>
      </c>
      <c r="AB17" s="32"/>
      <c r="AC17" s="33"/>
      <c r="AD17" s="201" t="str">
        <f t="shared" si="7"/>
        <v>JONES.R</v>
      </c>
      <c r="AE17" s="202">
        <f t="shared" si="8"/>
        <v>0</v>
      </c>
      <c r="AF17" s="203" t="str">
        <f t="shared" si="9"/>
        <v>B/GWENT</v>
      </c>
      <c r="AG17" s="34">
        <f t="shared" si="17"/>
        <v>43.243243243243242</v>
      </c>
      <c r="AH17" s="34">
        <f t="shared" si="18"/>
        <v>90</v>
      </c>
      <c r="AI17" s="34">
        <f t="shared" si="19"/>
        <v>90</v>
      </c>
      <c r="AJ17" s="34">
        <f t="shared" si="20"/>
        <v>0</v>
      </c>
      <c r="AK17" s="34">
        <f t="shared" si="21"/>
        <v>0</v>
      </c>
      <c r="AL17" s="34">
        <f t="shared" si="22"/>
        <v>0</v>
      </c>
      <c r="AM17" s="34">
        <f t="shared" si="23"/>
        <v>0</v>
      </c>
      <c r="AN17" s="34">
        <f t="shared" si="24"/>
        <v>0</v>
      </c>
      <c r="AO17" s="8">
        <f t="shared" si="25"/>
        <v>3</v>
      </c>
      <c r="AP17" s="35">
        <f t="shared" si="10"/>
        <v>74.414414414414409</v>
      </c>
      <c r="AQ17" s="33"/>
    </row>
    <row r="18" spans="2:43" ht="18" x14ac:dyDescent="0.25">
      <c r="B18" s="137" t="s">
        <v>86</v>
      </c>
      <c r="C18" s="142">
        <v>50699</v>
      </c>
      <c r="D18" s="165" t="s">
        <v>55</v>
      </c>
      <c r="E18" s="134"/>
      <c r="F18" s="29">
        <f t="shared" si="0"/>
        <v>0</v>
      </c>
      <c r="G18" s="30">
        <f t="shared" si="1"/>
        <v>0</v>
      </c>
      <c r="H18" s="31">
        <f t="shared" si="2"/>
        <v>0</v>
      </c>
      <c r="I18" s="108">
        <f t="shared" si="3"/>
        <v>0</v>
      </c>
      <c r="J18" s="106">
        <f t="shared" si="4"/>
        <v>0</v>
      </c>
      <c r="K18" s="471">
        <f>'Rolling 12'!E36</f>
        <v>74.128844720949999</v>
      </c>
      <c r="L18" s="88">
        <f>'Rolling 12'!BR36</f>
        <v>0</v>
      </c>
      <c r="M18" s="82">
        <f t="shared" si="5"/>
        <v>0</v>
      </c>
      <c r="N18" s="470">
        <f>'Rolling 12'!BS36</f>
        <v>0</v>
      </c>
      <c r="O18" s="82">
        <f t="shared" si="6"/>
        <v>0</v>
      </c>
      <c r="P18" s="470">
        <f>'Rolling 12'!BT36</f>
        <v>0</v>
      </c>
      <c r="Q18" s="82">
        <f t="shared" si="11"/>
        <v>0</v>
      </c>
      <c r="R18" s="89"/>
      <c r="S18" s="90">
        <f t="shared" si="12"/>
        <v>0</v>
      </c>
      <c r="T18" s="89"/>
      <c r="U18" s="90">
        <f t="shared" si="13"/>
        <v>0</v>
      </c>
      <c r="V18" s="89"/>
      <c r="W18" s="90">
        <f t="shared" si="14"/>
        <v>0</v>
      </c>
      <c r="X18" s="89"/>
      <c r="Y18" s="91">
        <f t="shared" si="15"/>
        <v>0</v>
      </c>
      <c r="Z18" s="92"/>
      <c r="AA18" s="87">
        <f t="shared" si="16"/>
        <v>0</v>
      </c>
      <c r="AB18" s="32"/>
      <c r="AC18" s="33"/>
      <c r="AD18" s="201" t="str">
        <f t="shared" si="7"/>
        <v>K.PHILLIPS</v>
      </c>
      <c r="AE18" s="202">
        <f t="shared" si="8"/>
        <v>50699</v>
      </c>
      <c r="AF18" s="203" t="str">
        <f t="shared" si="9"/>
        <v>QUARRY</v>
      </c>
      <c r="AG18" s="34">
        <f t="shared" si="17"/>
        <v>0</v>
      </c>
      <c r="AH18" s="34">
        <f t="shared" si="18"/>
        <v>0</v>
      </c>
      <c r="AI18" s="34">
        <f t="shared" si="19"/>
        <v>0</v>
      </c>
      <c r="AJ18" s="34">
        <f t="shared" si="20"/>
        <v>0</v>
      </c>
      <c r="AK18" s="34">
        <f t="shared" si="21"/>
        <v>0</v>
      </c>
      <c r="AL18" s="34">
        <f t="shared" si="22"/>
        <v>0</v>
      </c>
      <c r="AM18" s="34">
        <f t="shared" si="23"/>
        <v>0</v>
      </c>
      <c r="AN18" s="34">
        <f t="shared" si="24"/>
        <v>0</v>
      </c>
      <c r="AO18" s="8">
        <f t="shared" si="25"/>
        <v>0</v>
      </c>
      <c r="AP18" s="35">
        <f t="shared" si="10"/>
        <v>0</v>
      </c>
      <c r="AQ18" s="33"/>
    </row>
    <row r="19" spans="2:43" ht="18" x14ac:dyDescent="0.25">
      <c r="B19" s="138" t="s">
        <v>87</v>
      </c>
      <c r="C19" s="139">
        <v>50678</v>
      </c>
      <c r="D19" s="166" t="s">
        <v>63</v>
      </c>
      <c r="E19" s="134"/>
      <c r="F19" s="29">
        <f t="shared" si="0"/>
        <v>0</v>
      </c>
      <c r="G19" s="30">
        <f t="shared" si="1"/>
        <v>0</v>
      </c>
      <c r="H19" s="31">
        <f t="shared" si="2"/>
        <v>0</v>
      </c>
      <c r="I19" s="108">
        <f t="shared" si="3"/>
        <v>0</v>
      </c>
      <c r="J19" s="106">
        <f t="shared" si="4"/>
        <v>0</v>
      </c>
      <c r="K19" s="471">
        <f>'Rolling 12'!E37</f>
        <v>78.41370488816311</v>
      </c>
      <c r="L19" s="88">
        <f>'Rolling 12'!BR37</f>
        <v>0</v>
      </c>
      <c r="M19" s="82">
        <f t="shared" si="5"/>
        <v>0</v>
      </c>
      <c r="N19" s="470">
        <f>'Rolling 12'!BS37</f>
        <v>0</v>
      </c>
      <c r="O19" s="82">
        <f t="shared" si="6"/>
        <v>0</v>
      </c>
      <c r="P19" s="470">
        <f>'Rolling 12'!BT37</f>
        <v>0</v>
      </c>
      <c r="Q19" s="82">
        <f t="shared" si="11"/>
        <v>0</v>
      </c>
      <c r="R19" s="89"/>
      <c r="S19" s="90">
        <f t="shared" si="12"/>
        <v>0</v>
      </c>
      <c r="T19" s="89"/>
      <c r="U19" s="90">
        <f t="shared" si="13"/>
        <v>0</v>
      </c>
      <c r="V19" s="89"/>
      <c r="W19" s="90">
        <f t="shared" si="14"/>
        <v>0</v>
      </c>
      <c r="X19" s="89"/>
      <c r="Y19" s="91">
        <f t="shared" si="15"/>
        <v>0</v>
      </c>
      <c r="Z19" s="92"/>
      <c r="AA19" s="87">
        <f t="shared" si="16"/>
        <v>0</v>
      </c>
      <c r="AB19" s="32"/>
      <c r="AC19" s="33"/>
      <c r="AD19" s="201" t="str">
        <f t="shared" si="7"/>
        <v>LANGFORD.B</v>
      </c>
      <c r="AE19" s="202">
        <f t="shared" si="8"/>
        <v>50678</v>
      </c>
      <c r="AF19" s="203" t="str">
        <f t="shared" si="9"/>
        <v>B/GWENT</v>
      </c>
      <c r="AG19" s="34">
        <f t="shared" si="17"/>
        <v>0</v>
      </c>
      <c r="AH19" s="34">
        <f t="shared" si="18"/>
        <v>0</v>
      </c>
      <c r="AI19" s="34">
        <f t="shared" si="19"/>
        <v>0</v>
      </c>
      <c r="AJ19" s="34">
        <f t="shared" si="20"/>
        <v>0</v>
      </c>
      <c r="AK19" s="34">
        <f t="shared" si="21"/>
        <v>0</v>
      </c>
      <c r="AL19" s="34">
        <f t="shared" si="22"/>
        <v>0</v>
      </c>
      <c r="AM19" s="34">
        <f t="shared" si="23"/>
        <v>0</v>
      </c>
      <c r="AN19" s="34">
        <f t="shared" si="24"/>
        <v>0</v>
      </c>
      <c r="AO19" s="8">
        <f t="shared" si="25"/>
        <v>0</v>
      </c>
      <c r="AP19" s="35">
        <f t="shared" si="10"/>
        <v>0</v>
      </c>
      <c r="AQ19" s="33"/>
    </row>
    <row r="20" spans="2:43" ht="18" x14ac:dyDescent="0.25">
      <c r="B20" s="138" t="s">
        <v>238</v>
      </c>
      <c r="C20" s="139">
        <v>51058</v>
      </c>
      <c r="D20" s="166" t="s">
        <v>61</v>
      </c>
      <c r="E20" s="134"/>
      <c r="F20" s="29">
        <f t="shared" si="0"/>
        <v>230.47297297297297</v>
      </c>
      <c r="G20" s="30">
        <f t="shared" si="1"/>
        <v>230.47297297297297</v>
      </c>
      <c r="H20" s="31">
        <f t="shared" si="2"/>
        <v>4</v>
      </c>
      <c r="I20" s="108">
        <f t="shared" si="3"/>
        <v>3</v>
      </c>
      <c r="J20" s="106">
        <f t="shared" si="4"/>
        <v>76.824324324324323</v>
      </c>
      <c r="K20" s="471">
        <f>'Rolling 12'!E38</f>
        <v>76.824324324324323</v>
      </c>
      <c r="L20" s="88">
        <f>'Rolling 12'!BR38</f>
        <v>27</v>
      </c>
      <c r="M20" s="82">
        <f t="shared" si="5"/>
        <v>72.972972972972968</v>
      </c>
      <c r="N20" s="470">
        <f>'Rolling 12'!BS38</f>
        <v>34</v>
      </c>
      <c r="O20" s="82">
        <f t="shared" si="6"/>
        <v>85</v>
      </c>
      <c r="P20" s="470">
        <f>'Rolling 12'!BT38</f>
        <v>29</v>
      </c>
      <c r="Q20" s="82">
        <f t="shared" si="11"/>
        <v>72.5</v>
      </c>
      <c r="R20" s="89"/>
      <c r="S20" s="90">
        <f t="shared" si="12"/>
        <v>0</v>
      </c>
      <c r="T20" s="89"/>
      <c r="U20" s="90">
        <f t="shared" si="13"/>
        <v>0</v>
      </c>
      <c r="V20" s="89"/>
      <c r="W20" s="90">
        <f t="shared" si="14"/>
        <v>0</v>
      </c>
      <c r="X20" s="89"/>
      <c r="Y20" s="91">
        <f t="shared" si="15"/>
        <v>0</v>
      </c>
      <c r="Z20" s="92"/>
      <c r="AA20" s="87">
        <f t="shared" si="16"/>
        <v>0</v>
      </c>
      <c r="AB20" s="32"/>
      <c r="AC20" s="33"/>
      <c r="AD20" s="201" t="str">
        <f t="shared" si="7"/>
        <v>MORGAN.NEIL</v>
      </c>
      <c r="AE20" s="202">
        <f t="shared" si="8"/>
        <v>51058</v>
      </c>
      <c r="AF20" s="203" t="str">
        <f t="shared" si="9"/>
        <v>TONDU</v>
      </c>
      <c r="AG20" s="34">
        <f t="shared" si="17"/>
        <v>72.972972972972968</v>
      </c>
      <c r="AH20" s="34">
        <f t="shared" si="18"/>
        <v>85</v>
      </c>
      <c r="AI20" s="34">
        <f t="shared" si="19"/>
        <v>72.5</v>
      </c>
      <c r="AJ20" s="34">
        <f t="shared" si="20"/>
        <v>0</v>
      </c>
      <c r="AK20" s="34">
        <f t="shared" si="21"/>
        <v>0</v>
      </c>
      <c r="AL20" s="34">
        <f t="shared" si="22"/>
        <v>0</v>
      </c>
      <c r="AM20" s="34">
        <f t="shared" si="23"/>
        <v>0</v>
      </c>
      <c r="AN20" s="34">
        <f t="shared" si="24"/>
        <v>0</v>
      </c>
      <c r="AO20" s="8">
        <f t="shared" si="25"/>
        <v>3</v>
      </c>
      <c r="AP20" s="35">
        <f t="shared" si="10"/>
        <v>76.824324324324323</v>
      </c>
      <c r="AQ20" s="33"/>
    </row>
    <row r="21" spans="2:43" ht="18" x14ac:dyDescent="0.25">
      <c r="B21" s="138" t="s">
        <v>88</v>
      </c>
      <c r="C21" s="139">
        <v>50054</v>
      </c>
      <c r="D21" s="166" t="s">
        <v>55</v>
      </c>
      <c r="E21" s="134"/>
      <c r="F21" s="29">
        <f t="shared" si="0"/>
        <v>0</v>
      </c>
      <c r="G21" s="30">
        <f t="shared" si="1"/>
        <v>0</v>
      </c>
      <c r="H21" s="31">
        <f t="shared" si="2"/>
        <v>0</v>
      </c>
      <c r="I21" s="108">
        <f t="shared" si="3"/>
        <v>0</v>
      </c>
      <c r="J21" s="106">
        <f t="shared" si="4"/>
        <v>0</v>
      </c>
      <c r="K21" s="471">
        <f>'Rolling 12'!E39</f>
        <v>71.558591516021849</v>
      </c>
      <c r="L21" s="88">
        <f>'Rolling 12'!BR39</f>
        <v>0</v>
      </c>
      <c r="M21" s="82">
        <f t="shared" si="5"/>
        <v>0</v>
      </c>
      <c r="N21" s="470">
        <f>'Rolling 12'!BS39</f>
        <v>0</v>
      </c>
      <c r="O21" s="82">
        <f t="shared" si="6"/>
        <v>0</v>
      </c>
      <c r="P21" s="470">
        <f>'Rolling 12'!BT39</f>
        <v>0</v>
      </c>
      <c r="Q21" s="82">
        <f t="shared" si="11"/>
        <v>0</v>
      </c>
      <c r="R21" s="89"/>
      <c r="S21" s="90">
        <f t="shared" si="12"/>
        <v>0</v>
      </c>
      <c r="T21" s="89"/>
      <c r="U21" s="90">
        <f t="shared" si="13"/>
        <v>0</v>
      </c>
      <c r="V21" s="89"/>
      <c r="W21" s="90">
        <f t="shared" si="14"/>
        <v>0</v>
      </c>
      <c r="X21" s="89"/>
      <c r="Y21" s="91">
        <f t="shared" si="15"/>
        <v>0</v>
      </c>
      <c r="Z21" s="92"/>
      <c r="AA21" s="87">
        <f t="shared" si="16"/>
        <v>0</v>
      </c>
      <c r="AB21" s="32"/>
      <c r="AC21" s="33"/>
      <c r="AD21" s="201" t="str">
        <f t="shared" si="7"/>
        <v>MORTLOCK.J</v>
      </c>
      <c r="AE21" s="202">
        <f t="shared" si="8"/>
        <v>50054</v>
      </c>
      <c r="AF21" s="203" t="str">
        <f t="shared" si="9"/>
        <v>QUARRY</v>
      </c>
      <c r="AG21" s="34">
        <f t="shared" si="17"/>
        <v>0</v>
      </c>
      <c r="AH21" s="34">
        <f t="shared" si="18"/>
        <v>0</v>
      </c>
      <c r="AI21" s="34">
        <f t="shared" si="19"/>
        <v>0</v>
      </c>
      <c r="AJ21" s="34">
        <f t="shared" si="20"/>
        <v>0</v>
      </c>
      <c r="AK21" s="34">
        <f t="shared" si="21"/>
        <v>0</v>
      </c>
      <c r="AL21" s="34">
        <f t="shared" si="22"/>
        <v>0</v>
      </c>
      <c r="AM21" s="34">
        <f t="shared" si="23"/>
        <v>0</v>
      </c>
      <c r="AN21" s="34">
        <f t="shared" si="24"/>
        <v>0</v>
      </c>
      <c r="AO21" s="8">
        <f t="shared" si="25"/>
        <v>0</v>
      </c>
      <c r="AP21" s="35">
        <f t="shared" si="10"/>
        <v>0</v>
      </c>
      <c r="AQ21" s="33"/>
    </row>
    <row r="22" spans="2:43" ht="18" x14ac:dyDescent="0.25">
      <c r="B22" s="137" t="s">
        <v>89</v>
      </c>
      <c r="C22" s="142">
        <v>50022</v>
      </c>
      <c r="D22" s="165" t="s">
        <v>55</v>
      </c>
      <c r="E22" s="134"/>
      <c r="F22" s="29">
        <f t="shared" si="0"/>
        <v>0</v>
      </c>
      <c r="G22" s="30">
        <f t="shared" si="1"/>
        <v>0</v>
      </c>
      <c r="H22" s="31">
        <f t="shared" si="2"/>
        <v>0</v>
      </c>
      <c r="I22" s="108">
        <f t="shared" si="3"/>
        <v>0</v>
      </c>
      <c r="J22" s="106">
        <f t="shared" si="4"/>
        <v>0</v>
      </c>
      <c r="K22" s="471">
        <f>'Rolling 12'!E40</f>
        <v>70.563909774436098</v>
      </c>
      <c r="L22" s="88">
        <f>'Rolling 12'!BR40</f>
        <v>0</v>
      </c>
      <c r="M22" s="82">
        <f t="shared" si="5"/>
        <v>0</v>
      </c>
      <c r="N22" s="470">
        <f>'Rolling 12'!BS40</f>
        <v>0</v>
      </c>
      <c r="O22" s="82">
        <f t="shared" si="6"/>
        <v>0</v>
      </c>
      <c r="P22" s="470">
        <f>'Rolling 12'!BT40</f>
        <v>0</v>
      </c>
      <c r="Q22" s="82">
        <f t="shared" si="11"/>
        <v>0</v>
      </c>
      <c r="R22" s="89"/>
      <c r="S22" s="90">
        <f t="shared" si="12"/>
        <v>0</v>
      </c>
      <c r="T22" s="89"/>
      <c r="U22" s="90">
        <f t="shared" si="13"/>
        <v>0</v>
      </c>
      <c r="V22" s="89"/>
      <c r="W22" s="90">
        <f t="shared" si="14"/>
        <v>0</v>
      </c>
      <c r="X22" s="89"/>
      <c r="Y22" s="91">
        <f t="shared" si="15"/>
        <v>0</v>
      </c>
      <c r="Z22" s="92"/>
      <c r="AA22" s="87">
        <f t="shared" si="16"/>
        <v>0</v>
      </c>
      <c r="AB22" s="32"/>
      <c r="AC22" s="33"/>
      <c r="AD22" s="201" t="str">
        <f t="shared" si="7"/>
        <v>ROBINSON.G</v>
      </c>
      <c r="AE22" s="202">
        <f t="shared" si="8"/>
        <v>50022</v>
      </c>
      <c r="AF22" s="203" t="str">
        <f t="shared" si="9"/>
        <v>QUARRY</v>
      </c>
      <c r="AG22" s="34">
        <f t="shared" si="17"/>
        <v>0</v>
      </c>
      <c r="AH22" s="34">
        <f t="shared" si="18"/>
        <v>0</v>
      </c>
      <c r="AI22" s="34">
        <f t="shared" si="19"/>
        <v>0</v>
      </c>
      <c r="AJ22" s="34">
        <f t="shared" si="20"/>
        <v>0</v>
      </c>
      <c r="AK22" s="34">
        <f t="shared" si="21"/>
        <v>0</v>
      </c>
      <c r="AL22" s="34">
        <f t="shared" si="22"/>
        <v>0</v>
      </c>
      <c r="AM22" s="34">
        <f t="shared" si="23"/>
        <v>0</v>
      </c>
      <c r="AN22" s="34">
        <f t="shared" si="24"/>
        <v>0</v>
      </c>
      <c r="AO22" s="8">
        <f t="shared" si="25"/>
        <v>0</v>
      </c>
      <c r="AP22" s="35">
        <f t="shared" si="10"/>
        <v>0</v>
      </c>
      <c r="AQ22" s="33"/>
    </row>
    <row r="23" spans="2:43" ht="18" x14ac:dyDescent="0.25">
      <c r="B23" s="138" t="s">
        <v>231</v>
      </c>
      <c r="C23" s="139">
        <v>50587</v>
      </c>
      <c r="D23" s="166" t="s">
        <v>58</v>
      </c>
      <c r="E23" s="485" t="s">
        <v>55</v>
      </c>
      <c r="F23" s="29">
        <f t="shared" si="0"/>
        <v>256.48648648648646</v>
      </c>
      <c r="G23" s="30">
        <f>LARGE(AG23:AN23,1)+LARGE(AG23:AN23,2)+LARGE(AG23:AN23,3)+LARGE(AG23:AN23,4)+LARGE(AG23:AN23,5)</f>
        <v>256.48648648648646</v>
      </c>
      <c r="H23" s="31">
        <f t="shared" si="2"/>
        <v>1</v>
      </c>
      <c r="I23" s="108">
        <f t="shared" si="3"/>
        <v>3</v>
      </c>
      <c r="J23" s="106">
        <f t="shared" si="4"/>
        <v>85.49549549549549</v>
      </c>
      <c r="K23" s="471">
        <f>'Rolling 12'!E41</f>
        <v>85.495495495495504</v>
      </c>
      <c r="L23" s="88">
        <f>'Rolling 12'!BR41</f>
        <v>32</v>
      </c>
      <c r="M23" s="82">
        <f t="shared" si="5"/>
        <v>86.486486486486484</v>
      </c>
      <c r="N23" s="470">
        <f>'Rolling 12'!BS41</f>
        <v>34</v>
      </c>
      <c r="O23" s="82">
        <f t="shared" si="6"/>
        <v>85</v>
      </c>
      <c r="P23" s="470">
        <f>'Rolling 12'!BT41</f>
        <v>34</v>
      </c>
      <c r="Q23" s="82">
        <f t="shared" si="11"/>
        <v>85</v>
      </c>
      <c r="R23" s="89"/>
      <c r="S23" s="90">
        <f t="shared" si="12"/>
        <v>0</v>
      </c>
      <c r="T23" s="89"/>
      <c r="U23" s="90">
        <f t="shared" si="13"/>
        <v>0</v>
      </c>
      <c r="V23" s="89"/>
      <c r="W23" s="90">
        <f t="shared" si="14"/>
        <v>0</v>
      </c>
      <c r="X23" s="89"/>
      <c r="Y23" s="91">
        <f t="shared" si="15"/>
        <v>0</v>
      </c>
      <c r="Z23" s="92"/>
      <c r="AA23" s="87">
        <f t="shared" si="16"/>
        <v>0</v>
      </c>
      <c r="AB23" s="32"/>
      <c r="AC23" s="33"/>
      <c r="AD23" s="201" t="str">
        <f t="shared" si="7"/>
        <v>ROSIER.S</v>
      </c>
      <c r="AE23" s="202">
        <f t="shared" si="8"/>
        <v>50587</v>
      </c>
      <c r="AF23" s="203" t="str">
        <f t="shared" si="9"/>
        <v>OAKTREE</v>
      </c>
      <c r="AG23" s="34">
        <f t="shared" si="17"/>
        <v>86.486486486486484</v>
      </c>
      <c r="AH23" s="34">
        <f t="shared" si="18"/>
        <v>85</v>
      </c>
      <c r="AI23" s="34">
        <f t="shared" si="19"/>
        <v>85</v>
      </c>
      <c r="AJ23" s="34">
        <f t="shared" si="20"/>
        <v>0</v>
      </c>
      <c r="AK23" s="34">
        <f t="shared" si="21"/>
        <v>0</v>
      </c>
      <c r="AL23" s="34">
        <f t="shared" si="22"/>
        <v>0</v>
      </c>
      <c r="AM23" s="34">
        <f t="shared" si="23"/>
        <v>0</v>
      </c>
      <c r="AN23" s="34">
        <f t="shared" si="24"/>
        <v>0</v>
      </c>
      <c r="AO23" s="8">
        <f t="shared" si="25"/>
        <v>3</v>
      </c>
      <c r="AP23" s="35">
        <f t="shared" si="10"/>
        <v>85.49549549549549</v>
      </c>
      <c r="AQ23" s="33"/>
    </row>
    <row r="24" spans="2:43" ht="18" x14ac:dyDescent="0.25">
      <c r="B24" s="138" t="s">
        <v>108</v>
      </c>
      <c r="C24" s="139">
        <v>50661</v>
      </c>
      <c r="D24" s="166" t="s">
        <v>66</v>
      </c>
      <c r="E24" s="485" t="s">
        <v>58</v>
      </c>
      <c r="F24" s="29">
        <f t="shared" si="0"/>
        <v>82.5</v>
      </c>
      <c r="G24" s="30">
        <f>LARGE(AG24:AN24,1)+LARGE(AG24:AN24,2)+LARGE(AG24:AN24,3)+LARGE(AG24:AN24,4)+LARGE(AG24:AN24,5)</f>
        <v>82.5</v>
      </c>
      <c r="H24" s="31">
        <f t="shared" si="2"/>
        <v>9</v>
      </c>
      <c r="I24" s="108">
        <f t="shared" si="3"/>
        <v>1</v>
      </c>
      <c r="J24" s="106">
        <f t="shared" si="4"/>
        <v>82.5</v>
      </c>
      <c r="K24" s="471">
        <f>'Rolling 12'!E42</f>
        <v>77.823763910332133</v>
      </c>
      <c r="L24" s="88">
        <f>'Rolling 12'!BR42</f>
        <v>0</v>
      </c>
      <c r="M24" s="82">
        <f t="shared" si="5"/>
        <v>0</v>
      </c>
      <c r="N24" s="470">
        <f>'Rolling 12'!BS42</f>
        <v>0</v>
      </c>
      <c r="O24" s="82">
        <f t="shared" si="6"/>
        <v>0</v>
      </c>
      <c r="P24" s="470">
        <f>'Rolling 12'!BT42</f>
        <v>33</v>
      </c>
      <c r="Q24" s="82">
        <f t="shared" si="11"/>
        <v>82.5</v>
      </c>
      <c r="R24" s="89"/>
      <c r="S24" s="90">
        <f t="shared" si="12"/>
        <v>0</v>
      </c>
      <c r="T24" s="89"/>
      <c r="U24" s="90">
        <f t="shared" si="13"/>
        <v>0</v>
      </c>
      <c r="V24" s="89"/>
      <c r="W24" s="90">
        <f t="shared" si="14"/>
        <v>0</v>
      </c>
      <c r="X24" s="89"/>
      <c r="Y24" s="91">
        <f t="shared" si="15"/>
        <v>0</v>
      </c>
      <c r="Z24" s="92"/>
      <c r="AA24" s="87">
        <f t="shared" si="16"/>
        <v>0</v>
      </c>
      <c r="AB24" s="32"/>
      <c r="AC24" s="33"/>
      <c r="AD24" s="201" t="str">
        <f t="shared" si="7"/>
        <v xml:space="preserve">SUMMERS.R </v>
      </c>
      <c r="AE24" s="202">
        <f t="shared" si="8"/>
        <v>50661</v>
      </c>
      <c r="AF24" s="203" t="str">
        <f t="shared" si="9"/>
        <v>NELSON</v>
      </c>
      <c r="AG24" s="34">
        <f t="shared" si="17"/>
        <v>0</v>
      </c>
      <c r="AH24" s="34">
        <f t="shared" si="18"/>
        <v>0</v>
      </c>
      <c r="AI24" s="34">
        <f t="shared" si="19"/>
        <v>82.5</v>
      </c>
      <c r="AJ24" s="34">
        <f t="shared" si="20"/>
        <v>0</v>
      </c>
      <c r="AK24" s="34">
        <f t="shared" si="21"/>
        <v>0</v>
      </c>
      <c r="AL24" s="34">
        <f t="shared" si="22"/>
        <v>0</v>
      </c>
      <c r="AM24" s="34">
        <f t="shared" si="23"/>
        <v>0</v>
      </c>
      <c r="AN24" s="34">
        <f t="shared" si="24"/>
        <v>0</v>
      </c>
      <c r="AO24" s="8">
        <f t="shared" si="25"/>
        <v>1</v>
      </c>
      <c r="AP24" s="35">
        <f t="shared" si="10"/>
        <v>82.5</v>
      </c>
      <c r="AQ24" s="33"/>
    </row>
    <row r="25" spans="2:43" ht="18" x14ac:dyDescent="0.25">
      <c r="B25" s="138" t="s">
        <v>90</v>
      </c>
      <c r="C25" s="139">
        <v>50244</v>
      </c>
      <c r="D25" s="166" t="s">
        <v>55</v>
      </c>
      <c r="E25" s="134"/>
      <c r="F25" s="29">
        <f t="shared" si="0"/>
        <v>0</v>
      </c>
      <c r="G25" s="30">
        <f>LARGE(AG25:AN25,1)+LARGE(AG25:AN25,2)+LARGE(AG25:AN25,3)+LARGE(AG25:AN25,4)</f>
        <v>0</v>
      </c>
      <c r="H25" s="31">
        <f t="shared" si="2"/>
        <v>0</v>
      </c>
      <c r="I25" s="108">
        <f t="shared" si="3"/>
        <v>0</v>
      </c>
      <c r="J25" s="106">
        <f t="shared" si="4"/>
        <v>0</v>
      </c>
      <c r="K25" s="471">
        <f>'Rolling 12'!E43</f>
        <v>78.508095837817208</v>
      </c>
      <c r="L25" s="88">
        <f>'Rolling 12'!BR43</f>
        <v>0</v>
      </c>
      <c r="M25" s="82">
        <f t="shared" si="5"/>
        <v>0</v>
      </c>
      <c r="N25" s="470">
        <f>'Rolling 12'!BS43</f>
        <v>0</v>
      </c>
      <c r="O25" s="82">
        <f t="shared" si="6"/>
        <v>0</v>
      </c>
      <c r="P25" s="470">
        <f>'Rolling 12'!BT43</f>
        <v>0</v>
      </c>
      <c r="Q25" s="82">
        <f t="shared" si="11"/>
        <v>0</v>
      </c>
      <c r="R25" s="89"/>
      <c r="S25" s="90">
        <f t="shared" si="12"/>
        <v>0</v>
      </c>
      <c r="T25" s="89"/>
      <c r="U25" s="90">
        <f t="shared" si="13"/>
        <v>0</v>
      </c>
      <c r="V25" s="89"/>
      <c r="W25" s="90">
        <f t="shared" si="14"/>
        <v>0</v>
      </c>
      <c r="X25" s="89"/>
      <c r="Y25" s="91">
        <f t="shared" si="15"/>
        <v>0</v>
      </c>
      <c r="Z25" s="92"/>
      <c r="AA25" s="87">
        <f t="shared" si="16"/>
        <v>0</v>
      </c>
      <c r="AB25" s="32"/>
      <c r="AC25" s="33"/>
      <c r="AD25" s="201" t="str">
        <f t="shared" si="7"/>
        <v>WILLIAMS.D</v>
      </c>
      <c r="AE25" s="202">
        <f t="shared" si="8"/>
        <v>50244</v>
      </c>
      <c r="AF25" s="203" t="str">
        <f t="shared" si="9"/>
        <v>QUARRY</v>
      </c>
      <c r="AG25" s="34">
        <f t="shared" si="17"/>
        <v>0</v>
      </c>
      <c r="AH25" s="34">
        <f t="shared" si="18"/>
        <v>0</v>
      </c>
      <c r="AI25" s="34">
        <f t="shared" si="19"/>
        <v>0</v>
      </c>
      <c r="AJ25" s="34">
        <f t="shared" si="20"/>
        <v>0</v>
      </c>
      <c r="AK25" s="34">
        <f t="shared" si="21"/>
        <v>0</v>
      </c>
      <c r="AL25" s="34">
        <f t="shared" si="22"/>
        <v>0</v>
      </c>
      <c r="AM25" s="34">
        <f t="shared" si="23"/>
        <v>0</v>
      </c>
      <c r="AN25" s="34">
        <f t="shared" si="24"/>
        <v>0</v>
      </c>
      <c r="AO25" s="8">
        <f t="shared" si="25"/>
        <v>0</v>
      </c>
      <c r="AP25" s="35">
        <f t="shared" si="10"/>
        <v>0</v>
      </c>
      <c r="AQ25" s="33"/>
    </row>
    <row r="26" spans="2:43" ht="18" x14ac:dyDescent="0.25">
      <c r="B26" s="165" t="s">
        <v>91</v>
      </c>
      <c r="C26" s="142">
        <v>50168</v>
      </c>
      <c r="D26" s="165" t="s">
        <v>66</v>
      </c>
      <c r="E26" s="485" t="s">
        <v>55</v>
      </c>
      <c r="F26" s="29">
        <f t="shared" si="0"/>
        <v>245.47297297297297</v>
      </c>
      <c r="G26" s="30">
        <f>LARGE(AG26:AN26,1)+LARGE(AG26:AN26,2)+LARGE(AG26:AN26,3)+LARGE(AG26:AN26,4)+LARGE(AG26:AN26,5)</f>
        <v>245.47297297297297</v>
      </c>
      <c r="H26" s="31">
        <f t="shared" si="2"/>
        <v>2</v>
      </c>
      <c r="I26" s="108">
        <f t="shared" si="3"/>
        <v>3</v>
      </c>
      <c r="J26" s="106">
        <f t="shared" si="4"/>
        <v>81.824324324324323</v>
      </c>
      <c r="K26" s="471">
        <f>'Rolling 12'!E44</f>
        <v>80.414622618569993</v>
      </c>
      <c r="L26" s="88">
        <f>'Rolling 12'!BR44</f>
        <v>27</v>
      </c>
      <c r="M26" s="82">
        <f t="shared" si="5"/>
        <v>72.972972972972968</v>
      </c>
      <c r="N26" s="470">
        <f>'Rolling 12'!BS44</f>
        <v>34</v>
      </c>
      <c r="O26" s="82">
        <f t="shared" si="6"/>
        <v>85</v>
      </c>
      <c r="P26" s="470">
        <f>'Rolling 12'!BT44</f>
        <v>35</v>
      </c>
      <c r="Q26" s="82">
        <f t="shared" si="11"/>
        <v>87.5</v>
      </c>
      <c r="R26" s="89"/>
      <c r="S26" s="90">
        <f t="shared" si="12"/>
        <v>0</v>
      </c>
      <c r="T26" s="89"/>
      <c r="U26" s="90">
        <f t="shared" si="13"/>
        <v>0</v>
      </c>
      <c r="V26" s="89"/>
      <c r="W26" s="90">
        <f t="shared" si="14"/>
        <v>0</v>
      </c>
      <c r="X26" s="89"/>
      <c r="Y26" s="91">
        <f t="shared" si="15"/>
        <v>0</v>
      </c>
      <c r="Z26" s="92"/>
      <c r="AA26" s="87">
        <f t="shared" si="16"/>
        <v>0</v>
      </c>
      <c r="AB26" s="32"/>
      <c r="AC26" s="33"/>
      <c r="AD26" s="201" t="str">
        <f t="shared" si="7"/>
        <v>WILLIAMS.G</v>
      </c>
      <c r="AE26" s="202">
        <f t="shared" si="8"/>
        <v>50168</v>
      </c>
      <c r="AF26" s="203" t="str">
        <f t="shared" si="9"/>
        <v>NELSON</v>
      </c>
      <c r="AG26" s="34">
        <f t="shared" si="17"/>
        <v>72.972972972972968</v>
      </c>
      <c r="AH26" s="34">
        <f t="shared" si="18"/>
        <v>85</v>
      </c>
      <c r="AI26" s="34">
        <f t="shared" si="19"/>
        <v>87.5</v>
      </c>
      <c r="AJ26" s="34">
        <f t="shared" si="20"/>
        <v>0</v>
      </c>
      <c r="AK26" s="34">
        <f t="shared" si="21"/>
        <v>0</v>
      </c>
      <c r="AL26" s="34">
        <f t="shared" si="22"/>
        <v>0</v>
      </c>
      <c r="AM26" s="34">
        <f t="shared" si="23"/>
        <v>0</v>
      </c>
      <c r="AN26" s="34">
        <f t="shared" si="24"/>
        <v>0</v>
      </c>
      <c r="AO26" s="8">
        <f t="shared" si="25"/>
        <v>3</v>
      </c>
      <c r="AP26" s="35">
        <f t="shared" si="10"/>
        <v>81.824324324324323</v>
      </c>
      <c r="AQ26" s="33"/>
    </row>
    <row r="27" spans="2:43" ht="18" x14ac:dyDescent="0.25">
      <c r="B27" s="166"/>
      <c r="C27" s="139"/>
      <c r="D27" s="166"/>
      <c r="E27" s="134"/>
      <c r="F27" s="29">
        <f t="shared" ref="F27" si="26">SUM(M27+O27+Q27+S27+U27+W27+Y27+AA27)</f>
        <v>0</v>
      </c>
      <c r="G27" s="30">
        <f>LARGE(AG27:AN27,1)+LARGE(AG27:AN27,2)+LARGE(AG27:AN27,3)+LARGE(AG27:AN27,4)+LARGE(AG27:AN27,5)</f>
        <v>0</v>
      </c>
      <c r="H27" s="31">
        <f t="shared" ref="H27" si="27">IF(G27=0,,RANK(G27,$G$10:$G$69))</f>
        <v>0</v>
      </c>
      <c r="I27" s="108">
        <f t="shared" ref="I27" si="28">AO27</f>
        <v>0</v>
      </c>
      <c r="J27" s="106">
        <f t="shared" ref="J27" si="29">AP27</f>
        <v>0</v>
      </c>
      <c r="K27" s="471"/>
      <c r="L27" s="88"/>
      <c r="M27" s="82">
        <f t="shared" ref="M27:M42" si="30">AG27</f>
        <v>0</v>
      </c>
      <c r="N27" s="88"/>
      <c r="O27" s="82">
        <f t="shared" si="6"/>
        <v>0</v>
      </c>
      <c r="P27" s="88"/>
      <c r="Q27" s="82">
        <f t="shared" si="11"/>
        <v>0</v>
      </c>
      <c r="R27" s="89"/>
      <c r="S27" s="90">
        <f t="shared" si="12"/>
        <v>0</v>
      </c>
      <c r="T27" s="89"/>
      <c r="U27" s="90">
        <f t="shared" si="13"/>
        <v>0</v>
      </c>
      <c r="V27" s="89"/>
      <c r="W27" s="90">
        <f t="shared" si="14"/>
        <v>0</v>
      </c>
      <c r="X27" s="89"/>
      <c r="Y27" s="91">
        <f t="shared" si="15"/>
        <v>0</v>
      </c>
      <c r="Z27" s="92"/>
      <c r="AA27" s="87">
        <f t="shared" si="16"/>
        <v>0</v>
      </c>
      <c r="AB27" s="32"/>
      <c r="AC27" s="33"/>
      <c r="AD27" s="201">
        <f t="shared" si="7"/>
        <v>0</v>
      </c>
      <c r="AE27" s="202">
        <f t="shared" si="8"/>
        <v>0</v>
      </c>
      <c r="AF27" s="203">
        <f t="shared" si="9"/>
        <v>0</v>
      </c>
      <c r="AG27" s="34">
        <f t="shared" si="17"/>
        <v>0</v>
      </c>
      <c r="AH27" s="34">
        <f t="shared" si="18"/>
        <v>0</v>
      </c>
      <c r="AI27" s="34">
        <f t="shared" si="19"/>
        <v>0</v>
      </c>
      <c r="AJ27" s="34">
        <f t="shared" si="20"/>
        <v>0</v>
      </c>
      <c r="AK27" s="34">
        <f t="shared" si="21"/>
        <v>0</v>
      </c>
      <c r="AL27" s="34">
        <f t="shared" si="22"/>
        <v>0</v>
      </c>
      <c r="AM27" s="34">
        <f t="shared" si="23"/>
        <v>0</v>
      </c>
      <c r="AN27" s="34">
        <f t="shared" si="24"/>
        <v>0</v>
      </c>
      <c r="AO27" s="8">
        <f t="shared" si="25"/>
        <v>0</v>
      </c>
      <c r="AP27" s="35">
        <f t="shared" si="10"/>
        <v>0</v>
      </c>
      <c r="AQ27" s="33"/>
    </row>
    <row r="28" spans="2:43" ht="18" x14ac:dyDescent="0.25">
      <c r="B28" s="138"/>
      <c r="C28" s="139"/>
      <c r="D28" s="166"/>
      <c r="E28" s="134"/>
      <c r="F28" s="29">
        <f t="shared" ref="F28:F42" si="31">SUM(M28+O28+Q28+S28+U28+W28+Y28+AA28)</f>
        <v>0</v>
      </c>
      <c r="G28" s="30">
        <f t="shared" ref="G28:G42" si="32">LARGE(AG28:AN28,1)+LARGE(AG28:AN28,2)+LARGE(AG28:AN28,3)+LARGE(AG28:AN28,4)+LARGE(AG28:AN28,5)</f>
        <v>0</v>
      </c>
      <c r="H28" s="31">
        <f t="shared" ref="H28:H42" si="33">IF(G28=0,,RANK(G28,$G$10:$G$69))</f>
        <v>0</v>
      </c>
      <c r="I28" s="108">
        <f t="shared" ref="I28:J42" si="34">AO28</f>
        <v>0</v>
      </c>
      <c r="J28" s="106">
        <f t="shared" si="34"/>
        <v>0</v>
      </c>
      <c r="K28" s="472"/>
      <c r="L28" s="88"/>
      <c r="M28" s="82">
        <f t="shared" si="30"/>
        <v>0</v>
      </c>
      <c r="N28" s="88"/>
      <c r="O28" s="82">
        <f t="shared" si="6"/>
        <v>0</v>
      </c>
      <c r="P28" s="88"/>
      <c r="Q28" s="82">
        <f t="shared" si="11"/>
        <v>0</v>
      </c>
      <c r="R28" s="89"/>
      <c r="S28" s="90">
        <f t="shared" si="12"/>
        <v>0</v>
      </c>
      <c r="T28" s="89"/>
      <c r="U28" s="90">
        <f t="shared" si="13"/>
        <v>0</v>
      </c>
      <c r="V28" s="89"/>
      <c r="W28" s="90">
        <f t="shared" si="14"/>
        <v>0</v>
      </c>
      <c r="X28" s="89"/>
      <c r="Y28" s="91">
        <f t="shared" si="15"/>
        <v>0</v>
      </c>
      <c r="Z28" s="92"/>
      <c r="AA28" s="87">
        <f t="shared" si="16"/>
        <v>0</v>
      </c>
      <c r="AB28" s="32"/>
      <c r="AC28" s="33"/>
      <c r="AD28" s="201">
        <f t="shared" si="7"/>
        <v>0</v>
      </c>
      <c r="AE28" s="202">
        <f t="shared" si="8"/>
        <v>0</v>
      </c>
      <c r="AF28" s="203">
        <f t="shared" si="9"/>
        <v>0</v>
      </c>
      <c r="AG28" s="34">
        <f t="shared" si="17"/>
        <v>0</v>
      </c>
      <c r="AH28" s="34">
        <f t="shared" si="18"/>
        <v>0</v>
      </c>
      <c r="AI28" s="34">
        <f t="shared" si="19"/>
        <v>0</v>
      </c>
      <c r="AJ28" s="34">
        <f t="shared" si="20"/>
        <v>0</v>
      </c>
      <c r="AK28" s="34">
        <f t="shared" si="21"/>
        <v>0</v>
      </c>
      <c r="AL28" s="34">
        <f t="shared" si="22"/>
        <v>0</v>
      </c>
      <c r="AM28" s="34">
        <f t="shared" si="23"/>
        <v>0</v>
      </c>
      <c r="AN28" s="34">
        <f t="shared" si="24"/>
        <v>0</v>
      </c>
      <c r="AO28" s="8">
        <f t="shared" si="25"/>
        <v>0</v>
      </c>
      <c r="AP28" s="35">
        <f t="shared" si="10"/>
        <v>0</v>
      </c>
      <c r="AQ28" s="33"/>
    </row>
    <row r="29" spans="2:43" ht="18" x14ac:dyDescent="0.25">
      <c r="B29" s="138"/>
      <c r="C29" s="158"/>
      <c r="D29" s="166"/>
      <c r="E29" s="134"/>
      <c r="F29" s="29">
        <f t="shared" si="31"/>
        <v>0</v>
      </c>
      <c r="G29" s="30">
        <f t="shared" si="32"/>
        <v>0</v>
      </c>
      <c r="H29" s="31">
        <f t="shared" si="33"/>
        <v>0</v>
      </c>
      <c r="I29" s="108">
        <f t="shared" si="34"/>
        <v>0</v>
      </c>
      <c r="J29" s="106">
        <f t="shared" si="34"/>
        <v>0</v>
      </c>
      <c r="K29" s="472"/>
      <c r="L29" s="88"/>
      <c r="M29" s="82">
        <f t="shared" si="30"/>
        <v>0</v>
      </c>
      <c r="N29" s="88"/>
      <c r="O29" s="82">
        <f t="shared" si="6"/>
        <v>0</v>
      </c>
      <c r="P29" s="88"/>
      <c r="Q29" s="82">
        <f t="shared" si="11"/>
        <v>0</v>
      </c>
      <c r="R29" s="89"/>
      <c r="S29" s="90">
        <f t="shared" si="12"/>
        <v>0</v>
      </c>
      <c r="T29" s="89"/>
      <c r="U29" s="90">
        <f t="shared" si="13"/>
        <v>0</v>
      </c>
      <c r="V29" s="89"/>
      <c r="W29" s="90">
        <f t="shared" si="14"/>
        <v>0</v>
      </c>
      <c r="X29" s="89"/>
      <c r="Y29" s="91">
        <f t="shared" si="15"/>
        <v>0</v>
      </c>
      <c r="Z29" s="92"/>
      <c r="AA29" s="87">
        <f t="shared" si="16"/>
        <v>0</v>
      </c>
      <c r="AB29" s="32"/>
      <c r="AC29" s="33"/>
      <c r="AD29" s="201">
        <f t="shared" si="7"/>
        <v>0</v>
      </c>
      <c r="AE29" s="202">
        <f t="shared" si="8"/>
        <v>0</v>
      </c>
      <c r="AF29" s="203">
        <f t="shared" si="9"/>
        <v>0</v>
      </c>
      <c r="AG29" s="34">
        <f t="shared" si="17"/>
        <v>0</v>
      </c>
      <c r="AH29" s="34">
        <f t="shared" si="18"/>
        <v>0</v>
      </c>
      <c r="AI29" s="34">
        <f t="shared" si="19"/>
        <v>0</v>
      </c>
      <c r="AJ29" s="34">
        <f t="shared" si="20"/>
        <v>0</v>
      </c>
      <c r="AK29" s="34">
        <f t="shared" si="21"/>
        <v>0</v>
      </c>
      <c r="AL29" s="34">
        <f t="shared" si="22"/>
        <v>0</v>
      </c>
      <c r="AM29" s="34">
        <f t="shared" si="23"/>
        <v>0</v>
      </c>
      <c r="AN29" s="34">
        <f t="shared" si="24"/>
        <v>0</v>
      </c>
      <c r="AO29" s="8">
        <f t="shared" si="25"/>
        <v>0</v>
      </c>
      <c r="AP29" s="35">
        <f t="shared" si="10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31"/>
        <v>0</v>
      </c>
      <c r="G30" s="30">
        <f t="shared" si="32"/>
        <v>0</v>
      </c>
      <c r="H30" s="31">
        <f t="shared" si="33"/>
        <v>0</v>
      </c>
      <c r="I30" s="108">
        <f t="shared" si="34"/>
        <v>0</v>
      </c>
      <c r="J30" s="106">
        <f t="shared" si="34"/>
        <v>0</v>
      </c>
      <c r="K30" s="472"/>
      <c r="L30" s="88"/>
      <c r="M30" s="82">
        <f t="shared" si="30"/>
        <v>0</v>
      </c>
      <c r="N30" s="88"/>
      <c r="O30" s="82">
        <f t="shared" si="6"/>
        <v>0</v>
      </c>
      <c r="P30" s="88"/>
      <c r="Q30" s="82">
        <f t="shared" si="11"/>
        <v>0</v>
      </c>
      <c r="R30" s="89"/>
      <c r="S30" s="90">
        <f t="shared" si="12"/>
        <v>0</v>
      </c>
      <c r="T30" s="89"/>
      <c r="U30" s="90">
        <f t="shared" si="13"/>
        <v>0</v>
      </c>
      <c r="V30" s="89"/>
      <c r="W30" s="90">
        <f t="shared" si="14"/>
        <v>0</v>
      </c>
      <c r="X30" s="89"/>
      <c r="Y30" s="91">
        <f t="shared" si="15"/>
        <v>0</v>
      </c>
      <c r="Z30" s="92"/>
      <c r="AA30" s="87">
        <f t="shared" si="16"/>
        <v>0</v>
      </c>
      <c r="AB30" s="32"/>
      <c r="AC30" s="33"/>
      <c r="AD30" s="201">
        <f t="shared" si="7"/>
        <v>0</v>
      </c>
      <c r="AE30" s="202">
        <f t="shared" si="8"/>
        <v>0</v>
      </c>
      <c r="AF30" s="203">
        <f t="shared" si="9"/>
        <v>0</v>
      </c>
      <c r="AG30" s="34">
        <f t="shared" si="17"/>
        <v>0</v>
      </c>
      <c r="AH30" s="34">
        <f t="shared" si="18"/>
        <v>0</v>
      </c>
      <c r="AI30" s="34">
        <f t="shared" si="19"/>
        <v>0</v>
      </c>
      <c r="AJ30" s="34">
        <f t="shared" si="20"/>
        <v>0</v>
      </c>
      <c r="AK30" s="34">
        <f t="shared" si="21"/>
        <v>0</v>
      </c>
      <c r="AL30" s="34">
        <f t="shared" si="22"/>
        <v>0</v>
      </c>
      <c r="AM30" s="34">
        <f t="shared" si="23"/>
        <v>0</v>
      </c>
      <c r="AN30" s="34">
        <f t="shared" si="24"/>
        <v>0</v>
      </c>
      <c r="AO30" s="8">
        <f t="shared" si="25"/>
        <v>0</v>
      </c>
      <c r="AP30" s="35">
        <f t="shared" si="10"/>
        <v>0</v>
      </c>
      <c r="AQ30" s="33"/>
    </row>
    <row r="31" spans="2:43" ht="18" x14ac:dyDescent="0.25">
      <c r="B31" s="141"/>
      <c r="C31" s="132"/>
      <c r="D31" s="302"/>
      <c r="E31" s="140"/>
      <c r="F31" s="29">
        <f t="shared" si="31"/>
        <v>0</v>
      </c>
      <c r="G31" s="30">
        <f t="shared" si="32"/>
        <v>0</v>
      </c>
      <c r="H31" s="31">
        <f t="shared" si="33"/>
        <v>0</v>
      </c>
      <c r="I31" s="108">
        <f t="shared" si="34"/>
        <v>0</v>
      </c>
      <c r="J31" s="106">
        <f t="shared" si="34"/>
        <v>0</v>
      </c>
      <c r="K31" s="472"/>
      <c r="L31" s="88"/>
      <c r="M31" s="82">
        <f t="shared" si="30"/>
        <v>0</v>
      </c>
      <c r="N31" s="88"/>
      <c r="O31" s="82">
        <f t="shared" si="6"/>
        <v>0</v>
      </c>
      <c r="P31" s="88"/>
      <c r="Q31" s="82">
        <f t="shared" si="11"/>
        <v>0</v>
      </c>
      <c r="R31" s="89"/>
      <c r="S31" s="90">
        <f t="shared" si="12"/>
        <v>0</v>
      </c>
      <c r="T31" s="89"/>
      <c r="U31" s="90">
        <f t="shared" si="13"/>
        <v>0</v>
      </c>
      <c r="V31" s="89"/>
      <c r="W31" s="90">
        <f t="shared" si="14"/>
        <v>0</v>
      </c>
      <c r="X31" s="89"/>
      <c r="Y31" s="91">
        <f t="shared" si="15"/>
        <v>0</v>
      </c>
      <c r="Z31" s="92"/>
      <c r="AA31" s="87">
        <f t="shared" si="16"/>
        <v>0</v>
      </c>
      <c r="AB31" s="32"/>
      <c r="AC31" s="33"/>
      <c r="AD31" s="201">
        <f t="shared" si="7"/>
        <v>0</v>
      </c>
      <c r="AE31" s="202">
        <f t="shared" si="8"/>
        <v>0</v>
      </c>
      <c r="AF31" s="203">
        <f t="shared" si="9"/>
        <v>0</v>
      </c>
      <c r="AG31" s="34">
        <f t="shared" si="17"/>
        <v>0</v>
      </c>
      <c r="AH31" s="34">
        <f t="shared" si="18"/>
        <v>0</v>
      </c>
      <c r="AI31" s="34">
        <f t="shared" si="19"/>
        <v>0</v>
      </c>
      <c r="AJ31" s="34">
        <f t="shared" si="20"/>
        <v>0</v>
      </c>
      <c r="AK31" s="34">
        <f t="shared" si="21"/>
        <v>0</v>
      </c>
      <c r="AL31" s="34">
        <f t="shared" si="22"/>
        <v>0</v>
      </c>
      <c r="AM31" s="34">
        <f t="shared" si="23"/>
        <v>0</v>
      </c>
      <c r="AN31" s="34">
        <f t="shared" si="24"/>
        <v>0</v>
      </c>
      <c r="AO31" s="8">
        <f t="shared" si="25"/>
        <v>0</v>
      </c>
      <c r="AP31" s="35">
        <f t="shared" si="10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31"/>
        <v>0</v>
      </c>
      <c r="G32" s="30">
        <f t="shared" si="32"/>
        <v>0</v>
      </c>
      <c r="H32" s="31">
        <f t="shared" si="33"/>
        <v>0</v>
      </c>
      <c r="I32" s="108">
        <f t="shared" si="34"/>
        <v>0</v>
      </c>
      <c r="J32" s="106">
        <f t="shared" si="34"/>
        <v>0</v>
      </c>
      <c r="K32" s="472"/>
      <c r="L32" s="88"/>
      <c r="M32" s="82">
        <f t="shared" si="30"/>
        <v>0</v>
      </c>
      <c r="N32" s="88"/>
      <c r="O32" s="82">
        <f t="shared" si="6"/>
        <v>0</v>
      </c>
      <c r="P32" s="88"/>
      <c r="Q32" s="82">
        <f t="shared" si="11"/>
        <v>0</v>
      </c>
      <c r="R32" s="89"/>
      <c r="S32" s="90">
        <f t="shared" si="12"/>
        <v>0</v>
      </c>
      <c r="T32" s="89"/>
      <c r="U32" s="90">
        <f t="shared" si="13"/>
        <v>0</v>
      </c>
      <c r="V32" s="89"/>
      <c r="W32" s="90">
        <f t="shared" si="14"/>
        <v>0</v>
      </c>
      <c r="X32" s="89"/>
      <c r="Y32" s="91">
        <f t="shared" si="15"/>
        <v>0</v>
      </c>
      <c r="Z32" s="92"/>
      <c r="AA32" s="87">
        <f t="shared" si="16"/>
        <v>0</v>
      </c>
      <c r="AB32" s="32"/>
      <c r="AC32" s="33"/>
      <c r="AD32" s="201">
        <f t="shared" si="7"/>
        <v>0</v>
      </c>
      <c r="AE32" s="202">
        <f t="shared" si="8"/>
        <v>0</v>
      </c>
      <c r="AF32" s="203">
        <f t="shared" si="9"/>
        <v>0</v>
      </c>
      <c r="AG32" s="34">
        <f t="shared" si="17"/>
        <v>0</v>
      </c>
      <c r="AH32" s="34">
        <f t="shared" si="18"/>
        <v>0</v>
      </c>
      <c r="AI32" s="34">
        <f t="shared" si="19"/>
        <v>0</v>
      </c>
      <c r="AJ32" s="34">
        <f t="shared" si="20"/>
        <v>0</v>
      </c>
      <c r="AK32" s="34">
        <f t="shared" si="21"/>
        <v>0</v>
      </c>
      <c r="AL32" s="34">
        <f t="shared" si="22"/>
        <v>0</v>
      </c>
      <c r="AM32" s="34">
        <f t="shared" si="23"/>
        <v>0</v>
      </c>
      <c r="AN32" s="34">
        <f t="shared" si="24"/>
        <v>0</v>
      </c>
      <c r="AO32" s="8">
        <f t="shared" si="25"/>
        <v>0</v>
      </c>
      <c r="AP32" s="35">
        <f t="shared" si="10"/>
        <v>0</v>
      </c>
      <c r="AQ32" s="33"/>
    </row>
    <row r="33" spans="2:43" ht="18.75" thickBot="1" x14ac:dyDescent="0.3">
      <c r="B33" s="138"/>
      <c r="C33" s="158"/>
      <c r="D33" s="166"/>
      <c r="E33" s="138"/>
      <c r="F33" s="29">
        <f t="shared" si="31"/>
        <v>0</v>
      </c>
      <c r="G33" s="30">
        <f t="shared" si="32"/>
        <v>0</v>
      </c>
      <c r="H33" s="31">
        <f t="shared" si="33"/>
        <v>0</v>
      </c>
      <c r="I33" s="108">
        <f t="shared" si="34"/>
        <v>0</v>
      </c>
      <c r="J33" s="106">
        <f t="shared" si="34"/>
        <v>0</v>
      </c>
      <c r="K33" s="472"/>
      <c r="L33" s="473"/>
      <c r="M33" s="82">
        <f t="shared" si="30"/>
        <v>0</v>
      </c>
      <c r="N33" s="88"/>
      <c r="O33" s="82">
        <f t="shared" si="6"/>
        <v>0</v>
      </c>
      <c r="P33" s="88"/>
      <c r="Q33" s="82">
        <f t="shared" si="11"/>
        <v>0</v>
      </c>
      <c r="R33" s="89"/>
      <c r="S33" s="90">
        <f t="shared" si="12"/>
        <v>0</v>
      </c>
      <c r="T33" s="89"/>
      <c r="U33" s="90">
        <f t="shared" si="13"/>
        <v>0</v>
      </c>
      <c r="V33" s="89"/>
      <c r="W33" s="90">
        <f t="shared" si="14"/>
        <v>0</v>
      </c>
      <c r="X33" s="89"/>
      <c r="Y33" s="91">
        <f t="shared" si="15"/>
        <v>0</v>
      </c>
      <c r="Z33" s="92"/>
      <c r="AA33" s="87">
        <f t="shared" si="16"/>
        <v>0</v>
      </c>
      <c r="AB33" s="32"/>
      <c r="AC33" s="33"/>
      <c r="AD33" s="201">
        <f t="shared" si="7"/>
        <v>0</v>
      </c>
      <c r="AE33" s="202">
        <f t="shared" si="8"/>
        <v>0</v>
      </c>
      <c r="AF33" s="203">
        <f t="shared" si="9"/>
        <v>0</v>
      </c>
      <c r="AG33" s="34">
        <f t="shared" si="17"/>
        <v>0</v>
      </c>
      <c r="AH33" s="34">
        <f t="shared" si="18"/>
        <v>0</v>
      </c>
      <c r="AI33" s="34">
        <f t="shared" si="19"/>
        <v>0</v>
      </c>
      <c r="AJ33" s="34">
        <f t="shared" si="20"/>
        <v>0</v>
      </c>
      <c r="AK33" s="34">
        <f t="shared" si="21"/>
        <v>0</v>
      </c>
      <c r="AL33" s="34">
        <f t="shared" si="22"/>
        <v>0</v>
      </c>
      <c r="AM33" s="34">
        <f t="shared" si="23"/>
        <v>0</v>
      </c>
      <c r="AN33" s="34">
        <f t="shared" si="24"/>
        <v>0</v>
      </c>
      <c r="AO33" s="8">
        <f t="shared" si="25"/>
        <v>0</v>
      </c>
      <c r="AP33" s="35">
        <f t="shared" si="10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31"/>
        <v>0</v>
      </c>
      <c r="G34" s="30">
        <f t="shared" si="32"/>
        <v>0</v>
      </c>
      <c r="H34" s="31">
        <f t="shared" si="33"/>
        <v>0</v>
      </c>
      <c r="I34" s="108">
        <f t="shared" si="34"/>
        <v>0</v>
      </c>
      <c r="J34" s="106">
        <f t="shared" si="34"/>
        <v>0</v>
      </c>
      <c r="K34" s="472"/>
      <c r="L34" s="475"/>
      <c r="M34" s="82">
        <f t="shared" si="30"/>
        <v>0</v>
      </c>
      <c r="N34" s="88"/>
      <c r="O34" s="82">
        <f t="shared" si="6"/>
        <v>0</v>
      </c>
      <c r="P34" s="88"/>
      <c r="Q34" s="82">
        <f t="shared" si="11"/>
        <v>0</v>
      </c>
      <c r="R34" s="89"/>
      <c r="S34" s="90">
        <f t="shared" si="12"/>
        <v>0</v>
      </c>
      <c r="T34" s="89"/>
      <c r="U34" s="90">
        <f t="shared" si="13"/>
        <v>0</v>
      </c>
      <c r="V34" s="89"/>
      <c r="W34" s="90">
        <f t="shared" si="14"/>
        <v>0</v>
      </c>
      <c r="X34" s="89"/>
      <c r="Y34" s="91">
        <f t="shared" si="15"/>
        <v>0</v>
      </c>
      <c r="Z34" s="92"/>
      <c r="AA34" s="87">
        <f t="shared" si="16"/>
        <v>0</v>
      </c>
      <c r="AB34" s="32"/>
      <c r="AC34" s="33"/>
      <c r="AD34" s="201">
        <f t="shared" si="7"/>
        <v>0</v>
      </c>
      <c r="AE34" s="202">
        <f t="shared" si="8"/>
        <v>0</v>
      </c>
      <c r="AF34" s="203">
        <f t="shared" si="9"/>
        <v>0</v>
      </c>
      <c r="AG34" s="34">
        <f t="shared" si="17"/>
        <v>0</v>
      </c>
      <c r="AH34" s="34">
        <f t="shared" si="18"/>
        <v>0</v>
      </c>
      <c r="AI34" s="34">
        <f t="shared" si="19"/>
        <v>0</v>
      </c>
      <c r="AJ34" s="34">
        <f t="shared" si="20"/>
        <v>0</v>
      </c>
      <c r="AK34" s="34">
        <f t="shared" si="21"/>
        <v>0</v>
      </c>
      <c r="AL34" s="34">
        <f t="shared" si="22"/>
        <v>0</v>
      </c>
      <c r="AM34" s="34">
        <f t="shared" si="23"/>
        <v>0</v>
      </c>
      <c r="AN34" s="34">
        <f t="shared" si="24"/>
        <v>0</v>
      </c>
      <c r="AO34" s="8">
        <f t="shared" si="25"/>
        <v>0</v>
      </c>
      <c r="AP34" s="35">
        <f t="shared" si="10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31"/>
        <v>0</v>
      </c>
      <c r="G35" s="30">
        <f t="shared" si="32"/>
        <v>0</v>
      </c>
      <c r="H35" s="31">
        <f t="shared" si="33"/>
        <v>0</v>
      </c>
      <c r="I35" s="108">
        <f t="shared" si="34"/>
        <v>0</v>
      </c>
      <c r="J35" s="106">
        <f t="shared" si="34"/>
        <v>0</v>
      </c>
      <c r="K35" s="472"/>
      <c r="L35" s="88"/>
      <c r="M35" s="82">
        <f t="shared" si="30"/>
        <v>0</v>
      </c>
      <c r="N35" s="88"/>
      <c r="O35" s="82">
        <f t="shared" si="6"/>
        <v>0</v>
      </c>
      <c r="P35" s="88"/>
      <c r="Q35" s="82">
        <f t="shared" si="11"/>
        <v>0</v>
      </c>
      <c r="R35" s="89"/>
      <c r="S35" s="90">
        <f t="shared" si="12"/>
        <v>0</v>
      </c>
      <c r="T35" s="89"/>
      <c r="U35" s="90">
        <f t="shared" si="13"/>
        <v>0</v>
      </c>
      <c r="V35" s="89"/>
      <c r="W35" s="90">
        <f t="shared" si="14"/>
        <v>0</v>
      </c>
      <c r="X35" s="89"/>
      <c r="Y35" s="91">
        <f t="shared" si="15"/>
        <v>0</v>
      </c>
      <c r="Z35" s="92"/>
      <c r="AA35" s="87">
        <f t="shared" si="16"/>
        <v>0</v>
      </c>
      <c r="AB35" s="32"/>
      <c r="AC35" s="33"/>
      <c r="AD35" s="201">
        <f t="shared" si="7"/>
        <v>0</v>
      </c>
      <c r="AE35" s="202">
        <f t="shared" si="8"/>
        <v>0</v>
      </c>
      <c r="AF35" s="203">
        <f t="shared" si="9"/>
        <v>0</v>
      </c>
      <c r="AG35" s="34">
        <f t="shared" si="17"/>
        <v>0</v>
      </c>
      <c r="AH35" s="34">
        <f t="shared" si="18"/>
        <v>0</v>
      </c>
      <c r="AI35" s="34">
        <f t="shared" si="19"/>
        <v>0</v>
      </c>
      <c r="AJ35" s="34">
        <f t="shared" si="20"/>
        <v>0</v>
      </c>
      <c r="AK35" s="34">
        <f t="shared" si="21"/>
        <v>0</v>
      </c>
      <c r="AL35" s="34">
        <f t="shared" si="22"/>
        <v>0</v>
      </c>
      <c r="AM35" s="34">
        <f t="shared" si="23"/>
        <v>0</v>
      </c>
      <c r="AN35" s="34">
        <f t="shared" si="24"/>
        <v>0</v>
      </c>
      <c r="AO35" s="8">
        <f t="shared" si="25"/>
        <v>0</v>
      </c>
      <c r="AP35" s="35">
        <f t="shared" si="10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31"/>
        <v>0</v>
      </c>
      <c r="G36" s="30">
        <f t="shared" si="32"/>
        <v>0</v>
      </c>
      <c r="H36" s="31">
        <f t="shared" si="33"/>
        <v>0</v>
      </c>
      <c r="I36" s="108">
        <f t="shared" si="34"/>
        <v>0</v>
      </c>
      <c r="J36" s="106">
        <f t="shared" si="34"/>
        <v>0</v>
      </c>
      <c r="K36" s="472"/>
      <c r="L36" s="88"/>
      <c r="M36" s="82">
        <f t="shared" si="30"/>
        <v>0</v>
      </c>
      <c r="N36" s="88"/>
      <c r="O36" s="82">
        <f t="shared" si="6"/>
        <v>0</v>
      </c>
      <c r="P36" s="88"/>
      <c r="Q36" s="82">
        <f t="shared" si="11"/>
        <v>0</v>
      </c>
      <c r="R36" s="89"/>
      <c r="S36" s="90">
        <f t="shared" si="12"/>
        <v>0</v>
      </c>
      <c r="T36" s="89"/>
      <c r="U36" s="90">
        <f t="shared" si="13"/>
        <v>0</v>
      </c>
      <c r="V36" s="89"/>
      <c r="W36" s="90">
        <f t="shared" si="14"/>
        <v>0</v>
      </c>
      <c r="X36" s="89"/>
      <c r="Y36" s="91">
        <f t="shared" si="15"/>
        <v>0</v>
      </c>
      <c r="Z36" s="92"/>
      <c r="AA36" s="87">
        <f t="shared" si="16"/>
        <v>0</v>
      </c>
      <c r="AB36" s="32"/>
      <c r="AC36" s="33"/>
      <c r="AD36" s="201">
        <f t="shared" si="7"/>
        <v>0</v>
      </c>
      <c r="AE36" s="202">
        <f t="shared" si="8"/>
        <v>0</v>
      </c>
      <c r="AF36" s="203">
        <f t="shared" si="9"/>
        <v>0</v>
      </c>
      <c r="AG36" s="34">
        <f t="shared" si="17"/>
        <v>0</v>
      </c>
      <c r="AH36" s="34">
        <f t="shared" si="18"/>
        <v>0</v>
      </c>
      <c r="AI36" s="34">
        <f t="shared" si="19"/>
        <v>0</v>
      </c>
      <c r="AJ36" s="34">
        <f t="shared" si="20"/>
        <v>0</v>
      </c>
      <c r="AK36" s="34">
        <f t="shared" si="21"/>
        <v>0</v>
      </c>
      <c r="AL36" s="34">
        <f t="shared" si="22"/>
        <v>0</v>
      </c>
      <c r="AM36" s="34">
        <f t="shared" si="23"/>
        <v>0</v>
      </c>
      <c r="AN36" s="34">
        <f t="shared" si="24"/>
        <v>0</v>
      </c>
      <c r="AO36" s="8">
        <f t="shared" si="25"/>
        <v>0</v>
      </c>
      <c r="AP36" s="35">
        <f t="shared" si="10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31"/>
        <v>0</v>
      </c>
      <c r="G37" s="30">
        <f t="shared" si="32"/>
        <v>0</v>
      </c>
      <c r="H37" s="31">
        <f t="shared" si="33"/>
        <v>0</v>
      </c>
      <c r="I37" s="108">
        <f t="shared" si="34"/>
        <v>0</v>
      </c>
      <c r="J37" s="106">
        <f t="shared" si="34"/>
        <v>0</v>
      </c>
      <c r="K37" s="472"/>
      <c r="L37" s="88"/>
      <c r="M37" s="82">
        <f t="shared" si="30"/>
        <v>0</v>
      </c>
      <c r="N37" s="88"/>
      <c r="O37" s="82">
        <f t="shared" si="6"/>
        <v>0</v>
      </c>
      <c r="P37" s="88"/>
      <c r="Q37" s="82">
        <f t="shared" si="11"/>
        <v>0</v>
      </c>
      <c r="R37" s="89"/>
      <c r="S37" s="90">
        <f t="shared" si="12"/>
        <v>0</v>
      </c>
      <c r="T37" s="89"/>
      <c r="U37" s="90">
        <f t="shared" si="13"/>
        <v>0</v>
      </c>
      <c r="V37" s="89"/>
      <c r="W37" s="90">
        <f t="shared" si="14"/>
        <v>0</v>
      </c>
      <c r="X37" s="89"/>
      <c r="Y37" s="91">
        <f t="shared" si="15"/>
        <v>0</v>
      </c>
      <c r="Z37" s="92"/>
      <c r="AA37" s="87">
        <f t="shared" si="16"/>
        <v>0</v>
      </c>
      <c r="AB37" s="32"/>
      <c r="AC37" s="33"/>
      <c r="AD37" s="201">
        <f t="shared" si="7"/>
        <v>0</v>
      </c>
      <c r="AE37" s="202">
        <f t="shared" si="8"/>
        <v>0</v>
      </c>
      <c r="AF37" s="203">
        <f t="shared" si="9"/>
        <v>0</v>
      </c>
      <c r="AG37" s="34">
        <f t="shared" si="17"/>
        <v>0</v>
      </c>
      <c r="AH37" s="34">
        <f t="shared" si="18"/>
        <v>0</v>
      </c>
      <c r="AI37" s="34">
        <f t="shared" si="19"/>
        <v>0</v>
      </c>
      <c r="AJ37" s="34">
        <f t="shared" si="20"/>
        <v>0</v>
      </c>
      <c r="AK37" s="34">
        <f t="shared" si="21"/>
        <v>0</v>
      </c>
      <c r="AL37" s="34">
        <f t="shared" si="22"/>
        <v>0</v>
      </c>
      <c r="AM37" s="34">
        <f t="shared" si="23"/>
        <v>0</v>
      </c>
      <c r="AN37" s="34">
        <f t="shared" si="24"/>
        <v>0</v>
      </c>
      <c r="AO37" s="8">
        <f t="shared" si="25"/>
        <v>0</v>
      </c>
      <c r="AP37" s="35">
        <f t="shared" si="10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31"/>
        <v>0</v>
      </c>
      <c r="G38" s="30">
        <f t="shared" si="32"/>
        <v>0</v>
      </c>
      <c r="H38" s="31">
        <f t="shared" si="33"/>
        <v>0</v>
      </c>
      <c r="I38" s="108">
        <f t="shared" si="34"/>
        <v>0</v>
      </c>
      <c r="J38" s="106">
        <f t="shared" si="34"/>
        <v>0</v>
      </c>
      <c r="K38" s="472"/>
      <c r="L38" s="88"/>
      <c r="M38" s="82">
        <f t="shared" si="30"/>
        <v>0</v>
      </c>
      <c r="N38" s="88"/>
      <c r="O38" s="82">
        <f t="shared" si="6"/>
        <v>0</v>
      </c>
      <c r="P38" s="88"/>
      <c r="Q38" s="82">
        <f t="shared" si="11"/>
        <v>0</v>
      </c>
      <c r="R38" s="89"/>
      <c r="S38" s="90">
        <f t="shared" si="12"/>
        <v>0</v>
      </c>
      <c r="T38" s="89"/>
      <c r="U38" s="90">
        <f t="shared" si="13"/>
        <v>0</v>
      </c>
      <c r="V38" s="89"/>
      <c r="W38" s="90">
        <f t="shared" si="14"/>
        <v>0</v>
      </c>
      <c r="X38" s="89"/>
      <c r="Y38" s="91">
        <f t="shared" si="15"/>
        <v>0</v>
      </c>
      <c r="Z38" s="92"/>
      <c r="AA38" s="87">
        <f t="shared" si="16"/>
        <v>0</v>
      </c>
      <c r="AB38" s="32"/>
      <c r="AC38" s="33"/>
      <c r="AD38" s="201">
        <f t="shared" si="7"/>
        <v>0</v>
      </c>
      <c r="AE38" s="202">
        <f t="shared" si="8"/>
        <v>0</v>
      </c>
      <c r="AF38" s="203">
        <f t="shared" si="9"/>
        <v>0</v>
      </c>
      <c r="AG38" s="34">
        <f t="shared" si="17"/>
        <v>0</v>
      </c>
      <c r="AH38" s="34">
        <f t="shared" si="18"/>
        <v>0</v>
      </c>
      <c r="AI38" s="34">
        <f t="shared" si="19"/>
        <v>0</v>
      </c>
      <c r="AJ38" s="34">
        <f t="shared" si="20"/>
        <v>0</v>
      </c>
      <c r="AK38" s="34">
        <f t="shared" si="21"/>
        <v>0</v>
      </c>
      <c r="AL38" s="34">
        <f t="shared" si="22"/>
        <v>0</v>
      </c>
      <c r="AM38" s="34">
        <f t="shared" si="23"/>
        <v>0</v>
      </c>
      <c r="AN38" s="34">
        <f t="shared" si="24"/>
        <v>0</v>
      </c>
      <c r="AO38" s="8">
        <f t="shared" si="25"/>
        <v>0</v>
      </c>
      <c r="AP38" s="35">
        <f t="shared" si="10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31"/>
        <v>0</v>
      </c>
      <c r="G39" s="30">
        <f t="shared" si="32"/>
        <v>0</v>
      </c>
      <c r="H39" s="31">
        <f t="shared" si="33"/>
        <v>0</v>
      </c>
      <c r="I39" s="108">
        <f t="shared" si="34"/>
        <v>0</v>
      </c>
      <c r="J39" s="106">
        <f t="shared" si="34"/>
        <v>0</v>
      </c>
      <c r="K39" s="472"/>
      <c r="L39" s="88"/>
      <c r="M39" s="82">
        <f t="shared" si="30"/>
        <v>0</v>
      </c>
      <c r="N39" s="88"/>
      <c r="O39" s="82">
        <f t="shared" si="6"/>
        <v>0</v>
      </c>
      <c r="P39" s="88"/>
      <c r="Q39" s="82">
        <f t="shared" si="11"/>
        <v>0</v>
      </c>
      <c r="R39" s="89"/>
      <c r="S39" s="90">
        <f t="shared" si="12"/>
        <v>0</v>
      </c>
      <c r="T39" s="89"/>
      <c r="U39" s="90">
        <f t="shared" si="13"/>
        <v>0</v>
      </c>
      <c r="V39" s="89"/>
      <c r="W39" s="90">
        <f t="shared" si="14"/>
        <v>0</v>
      </c>
      <c r="X39" s="89"/>
      <c r="Y39" s="91">
        <f t="shared" si="15"/>
        <v>0</v>
      </c>
      <c r="Z39" s="92"/>
      <c r="AA39" s="87">
        <f t="shared" si="16"/>
        <v>0</v>
      </c>
      <c r="AB39" s="32"/>
      <c r="AC39" s="33"/>
      <c r="AD39" s="201">
        <f t="shared" si="7"/>
        <v>0</v>
      </c>
      <c r="AE39" s="202">
        <f t="shared" si="8"/>
        <v>0</v>
      </c>
      <c r="AF39" s="203">
        <f t="shared" si="9"/>
        <v>0</v>
      </c>
      <c r="AG39" s="34">
        <f t="shared" si="17"/>
        <v>0</v>
      </c>
      <c r="AH39" s="34">
        <f t="shared" si="18"/>
        <v>0</v>
      </c>
      <c r="AI39" s="34">
        <f t="shared" si="19"/>
        <v>0</v>
      </c>
      <c r="AJ39" s="34">
        <f t="shared" si="20"/>
        <v>0</v>
      </c>
      <c r="AK39" s="34">
        <f t="shared" si="21"/>
        <v>0</v>
      </c>
      <c r="AL39" s="34">
        <f t="shared" si="22"/>
        <v>0</v>
      </c>
      <c r="AM39" s="34">
        <f t="shared" si="23"/>
        <v>0</v>
      </c>
      <c r="AN39" s="34">
        <f t="shared" si="24"/>
        <v>0</v>
      </c>
      <c r="AO39" s="8">
        <f t="shared" si="25"/>
        <v>0</v>
      </c>
      <c r="AP39" s="35">
        <f t="shared" si="10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31"/>
        <v>0</v>
      </c>
      <c r="G40" s="30">
        <f t="shared" si="32"/>
        <v>0</v>
      </c>
      <c r="H40" s="31">
        <f t="shared" si="33"/>
        <v>0</v>
      </c>
      <c r="I40" s="108">
        <f t="shared" si="34"/>
        <v>0</v>
      </c>
      <c r="J40" s="106">
        <f t="shared" si="34"/>
        <v>0</v>
      </c>
      <c r="K40" s="472"/>
      <c r="L40" s="88"/>
      <c r="M40" s="82">
        <f t="shared" si="30"/>
        <v>0</v>
      </c>
      <c r="N40" s="88"/>
      <c r="O40" s="82">
        <f t="shared" si="6"/>
        <v>0</v>
      </c>
      <c r="P40" s="88"/>
      <c r="Q40" s="82">
        <f t="shared" si="11"/>
        <v>0</v>
      </c>
      <c r="R40" s="89"/>
      <c r="S40" s="90">
        <f t="shared" si="12"/>
        <v>0</v>
      </c>
      <c r="T40" s="89"/>
      <c r="U40" s="90">
        <f t="shared" si="13"/>
        <v>0</v>
      </c>
      <c r="V40" s="89"/>
      <c r="W40" s="90">
        <f t="shared" si="14"/>
        <v>0</v>
      </c>
      <c r="X40" s="89"/>
      <c r="Y40" s="91">
        <f t="shared" si="15"/>
        <v>0</v>
      </c>
      <c r="Z40" s="92"/>
      <c r="AA40" s="87">
        <f t="shared" si="16"/>
        <v>0</v>
      </c>
      <c r="AB40" s="32"/>
      <c r="AC40" s="33"/>
      <c r="AD40" s="201">
        <f t="shared" si="7"/>
        <v>0</v>
      </c>
      <c r="AE40" s="202">
        <f t="shared" si="8"/>
        <v>0</v>
      </c>
      <c r="AF40" s="203">
        <f t="shared" si="9"/>
        <v>0</v>
      </c>
      <c r="AG40" s="34">
        <f t="shared" si="17"/>
        <v>0</v>
      </c>
      <c r="AH40" s="34">
        <f t="shared" si="18"/>
        <v>0</v>
      </c>
      <c r="AI40" s="34">
        <f t="shared" si="19"/>
        <v>0</v>
      </c>
      <c r="AJ40" s="34">
        <f t="shared" si="20"/>
        <v>0</v>
      </c>
      <c r="AK40" s="34">
        <f t="shared" si="21"/>
        <v>0</v>
      </c>
      <c r="AL40" s="34">
        <f t="shared" si="22"/>
        <v>0</v>
      </c>
      <c r="AM40" s="34">
        <f t="shared" si="23"/>
        <v>0</v>
      </c>
      <c r="AN40" s="34">
        <f t="shared" si="24"/>
        <v>0</v>
      </c>
      <c r="AO40" s="8">
        <f t="shared" si="25"/>
        <v>0</v>
      </c>
      <c r="AP40" s="35">
        <f t="shared" si="10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31"/>
        <v>0</v>
      </c>
      <c r="G41" s="30">
        <f t="shared" si="32"/>
        <v>0</v>
      </c>
      <c r="H41" s="31">
        <f t="shared" si="33"/>
        <v>0</v>
      </c>
      <c r="I41" s="108">
        <f t="shared" si="34"/>
        <v>0</v>
      </c>
      <c r="J41" s="106">
        <f t="shared" si="34"/>
        <v>0</v>
      </c>
      <c r="K41" s="472"/>
      <c r="L41" s="88"/>
      <c r="M41" s="82">
        <f t="shared" si="30"/>
        <v>0</v>
      </c>
      <c r="N41" s="88"/>
      <c r="O41" s="82">
        <f t="shared" si="6"/>
        <v>0</v>
      </c>
      <c r="P41" s="88"/>
      <c r="Q41" s="82">
        <f t="shared" si="11"/>
        <v>0</v>
      </c>
      <c r="R41" s="89"/>
      <c r="S41" s="90">
        <f t="shared" si="12"/>
        <v>0</v>
      </c>
      <c r="T41" s="89"/>
      <c r="U41" s="90">
        <f t="shared" si="13"/>
        <v>0</v>
      </c>
      <c r="V41" s="89"/>
      <c r="W41" s="90">
        <f t="shared" si="14"/>
        <v>0</v>
      </c>
      <c r="X41" s="89"/>
      <c r="Y41" s="91">
        <f t="shared" si="15"/>
        <v>0</v>
      </c>
      <c r="Z41" s="92"/>
      <c r="AA41" s="87">
        <f t="shared" si="16"/>
        <v>0</v>
      </c>
      <c r="AB41" s="32"/>
      <c r="AC41" s="33"/>
      <c r="AD41" s="201">
        <f t="shared" si="7"/>
        <v>0</v>
      </c>
      <c r="AE41" s="202">
        <f t="shared" si="8"/>
        <v>0</v>
      </c>
      <c r="AF41" s="203">
        <f t="shared" si="9"/>
        <v>0</v>
      </c>
      <c r="AG41" s="34">
        <f t="shared" si="17"/>
        <v>0</v>
      </c>
      <c r="AH41" s="34">
        <f t="shared" si="18"/>
        <v>0</v>
      </c>
      <c r="AI41" s="34">
        <f t="shared" si="19"/>
        <v>0</v>
      </c>
      <c r="AJ41" s="34">
        <f t="shared" si="20"/>
        <v>0</v>
      </c>
      <c r="AK41" s="34">
        <f t="shared" si="21"/>
        <v>0</v>
      </c>
      <c r="AL41" s="34">
        <f t="shared" si="22"/>
        <v>0</v>
      </c>
      <c r="AM41" s="34">
        <f t="shared" si="23"/>
        <v>0</v>
      </c>
      <c r="AN41" s="34">
        <f t="shared" si="24"/>
        <v>0</v>
      </c>
      <c r="AO41" s="8">
        <f t="shared" si="25"/>
        <v>0</v>
      </c>
      <c r="AP41" s="35">
        <f t="shared" si="10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31"/>
        <v>0</v>
      </c>
      <c r="G42" s="30">
        <f t="shared" si="32"/>
        <v>0</v>
      </c>
      <c r="H42" s="31">
        <f t="shared" si="33"/>
        <v>0</v>
      </c>
      <c r="I42" s="21">
        <f t="shared" si="34"/>
        <v>0</v>
      </c>
      <c r="J42" s="106">
        <f t="shared" si="34"/>
        <v>0</v>
      </c>
      <c r="K42" s="472"/>
      <c r="L42" s="88"/>
      <c r="M42" s="82">
        <f t="shared" si="30"/>
        <v>0</v>
      </c>
      <c r="N42" s="88"/>
      <c r="O42" s="82">
        <f t="shared" si="6"/>
        <v>0</v>
      </c>
      <c r="P42" s="88"/>
      <c r="Q42" s="82">
        <f t="shared" si="11"/>
        <v>0</v>
      </c>
      <c r="R42" s="89"/>
      <c r="S42" s="90">
        <f t="shared" si="12"/>
        <v>0</v>
      </c>
      <c r="T42" s="89"/>
      <c r="U42" s="90">
        <f t="shared" si="13"/>
        <v>0</v>
      </c>
      <c r="V42" s="89"/>
      <c r="W42" s="90">
        <f t="shared" si="14"/>
        <v>0</v>
      </c>
      <c r="X42" s="89"/>
      <c r="Y42" s="91">
        <f t="shared" si="15"/>
        <v>0</v>
      </c>
      <c r="Z42" s="92"/>
      <c r="AA42" s="87">
        <f t="shared" si="16"/>
        <v>0</v>
      </c>
      <c r="AB42" s="32"/>
      <c r="AC42" s="33"/>
      <c r="AD42" s="201">
        <f t="shared" si="7"/>
        <v>0</v>
      </c>
      <c r="AE42" s="202">
        <f t="shared" si="8"/>
        <v>0</v>
      </c>
      <c r="AF42" s="203">
        <f t="shared" si="9"/>
        <v>0</v>
      </c>
      <c r="AG42" s="34">
        <f t="shared" si="17"/>
        <v>0</v>
      </c>
      <c r="AH42" s="34">
        <f t="shared" si="18"/>
        <v>0</v>
      </c>
      <c r="AI42" s="34">
        <f t="shared" si="19"/>
        <v>0</v>
      </c>
      <c r="AJ42" s="34">
        <f t="shared" si="20"/>
        <v>0</v>
      </c>
      <c r="AK42" s="34">
        <f t="shared" si="21"/>
        <v>0</v>
      </c>
      <c r="AL42" s="34">
        <f t="shared" si="22"/>
        <v>0</v>
      </c>
      <c r="AM42" s="34">
        <f t="shared" si="23"/>
        <v>0</v>
      </c>
      <c r="AN42" s="34">
        <f t="shared" si="24"/>
        <v>0</v>
      </c>
      <c r="AO42" s="8">
        <f t="shared" si="25"/>
        <v>0</v>
      </c>
      <c r="AP42" s="35">
        <f t="shared" si="10"/>
        <v>0</v>
      </c>
      <c r="AQ42" s="33"/>
    </row>
    <row r="43" spans="2:43" ht="18.75" thickBot="1" x14ac:dyDescent="0.3">
      <c r="B43" s="141"/>
      <c r="C43" s="132"/>
      <c r="D43" s="145"/>
      <c r="E43" s="152"/>
      <c r="F43" s="29">
        <f>SUM(M43+O43+Q43+S43+U43+W43+Y43+AA43)</f>
        <v>0</v>
      </c>
      <c r="G43" s="30">
        <f>LARGE(AG43:AN43,1)+LARGE(AG43:AN43,2)+LARGE(AG43:AN43,3)+LARGE(AG43:AN43,4)+LARGE(AG43:AN43,5)</f>
        <v>0</v>
      </c>
      <c r="H43" s="31">
        <f>IF(G43=0,,RANK(G43,$G$10:$G$69))</f>
        <v>0</v>
      </c>
      <c r="I43" s="21">
        <f t="shared" ref="I43:J46" si="35">AO43</f>
        <v>0</v>
      </c>
      <c r="J43" s="106">
        <f t="shared" si="35"/>
        <v>0</v>
      </c>
      <c r="K43" s="474"/>
      <c r="L43" s="88"/>
      <c r="M43" s="82">
        <f>AG43</f>
        <v>0</v>
      </c>
      <c r="N43" s="88"/>
      <c r="O43" s="82">
        <f>AH43</f>
        <v>0</v>
      </c>
      <c r="P43" s="88"/>
      <c r="Q43" s="82">
        <f>AI43</f>
        <v>0</v>
      </c>
      <c r="R43" s="89"/>
      <c r="S43" s="90">
        <f>AJ43</f>
        <v>0</v>
      </c>
      <c r="T43" s="89"/>
      <c r="U43" s="90">
        <f>AK43</f>
        <v>0</v>
      </c>
      <c r="V43" s="89"/>
      <c r="W43" s="90">
        <f>AL43</f>
        <v>0</v>
      </c>
      <c r="X43" s="89"/>
      <c r="Y43" s="91">
        <f>AM43</f>
        <v>0</v>
      </c>
      <c r="Z43" s="92"/>
      <c r="AA43" s="87">
        <f>AN43</f>
        <v>0</v>
      </c>
      <c r="AD43" s="201">
        <f t="shared" ref="AD43:AF46" si="36">B43</f>
        <v>0</v>
      </c>
      <c r="AE43" s="202">
        <f t="shared" si="36"/>
        <v>0</v>
      </c>
      <c r="AF43" s="203">
        <f t="shared" si="36"/>
        <v>0</v>
      </c>
      <c r="AG43" s="34">
        <f>(L43*100)/$AG$7</f>
        <v>0</v>
      </c>
      <c r="AH43" s="34">
        <f>(N43*100)/$AH$7</f>
        <v>0</v>
      </c>
      <c r="AI43" s="34">
        <f>(P43*100)/$AI$7</f>
        <v>0</v>
      </c>
      <c r="AJ43" s="34">
        <f>(R43*100)/$AJ$7</f>
        <v>0</v>
      </c>
      <c r="AK43" s="34">
        <f>(T43*100)/$AK$7</f>
        <v>0</v>
      </c>
      <c r="AL43" s="34">
        <f>(V43*100)/$AL$7</f>
        <v>0</v>
      </c>
      <c r="AM43" s="34">
        <f>(X43*100)/$AM$7</f>
        <v>0</v>
      </c>
      <c r="AN43" s="34">
        <f>(Z43*100)/$AN$7</f>
        <v>0</v>
      </c>
      <c r="AO43" s="8">
        <f>COUNTIF(AG43:AN43,"&gt;0")</f>
        <v>0</v>
      </c>
      <c r="AP43" s="35">
        <f>IF(ISERR(SUM(AG43:AN43)/AO43),0,SUM(AG43:AN43)/AO43)</f>
        <v>0</v>
      </c>
      <c r="AQ43" s="33"/>
    </row>
    <row r="44" spans="2:43" ht="18.75" thickBot="1" x14ac:dyDescent="0.3">
      <c r="B44" s="141"/>
      <c r="C44" s="132"/>
      <c r="D44" s="145"/>
      <c r="E44" s="152"/>
      <c r="F44" s="29">
        <f>SUM(M44+O44+Q44+S44+U44+W44+Y44+AA44)</f>
        <v>0</v>
      </c>
      <c r="G44" s="30">
        <f>LARGE(AG44:AN44,1)+LARGE(AG44:AN44,2)+LARGE(AG44:AN44,3)+LARGE(AG44:AN44,4)+LARGE(AG44:AN44,5)</f>
        <v>0</v>
      </c>
      <c r="H44" s="31">
        <f>IF(G44=0,,RANK(G44,$G$10:$G$69))</f>
        <v>0</v>
      </c>
      <c r="I44" s="21">
        <f t="shared" si="35"/>
        <v>0</v>
      </c>
      <c r="J44" s="106">
        <f t="shared" si="35"/>
        <v>0</v>
      </c>
      <c r="K44" s="474"/>
      <c r="L44" s="88"/>
      <c r="M44" s="82">
        <f>AG44</f>
        <v>0</v>
      </c>
      <c r="N44" s="88"/>
      <c r="O44" s="82">
        <f>AH44</f>
        <v>0</v>
      </c>
      <c r="P44" s="88"/>
      <c r="Q44" s="82">
        <f>AI44</f>
        <v>0</v>
      </c>
      <c r="R44" s="89"/>
      <c r="S44" s="90">
        <f>AJ44</f>
        <v>0</v>
      </c>
      <c r="T44" s="89"/>
      <c r="U44" s="90">
        <f>AK44</f>
        <v>0</v>
      </c>
      <c r="V44" s="89"/>
      <c r="W44" s="90">
        <f>AL44</f>
        <v>0</v>
      </c>
      <c r="X44" s="89"/>
      <c r="Y44" s="91">
        <f>AM44</f>
        <v>0</v>
      </c>
      <c r="Z44" s="92"/>
      <c r="AA44" s="87">
        <f>AN44</f>
        <v>0</v>
      </c>
      <c r="AD44" s="201">
        <f t="shared" si="36"/>
        <v>0</v>
      </c>
      <c r="AE44" s="202">
        <f t="shared" si="36"/>
        <v>0</v>
      </c>
      <c r="AF44" s="203">
        <f t="shared" si="36"/>
        <v>0</v>
      </c>
      <c r="AG44" s="34">
        <f>(L44*100)/$AG$7</f>
        <v>0</v>
      </c>
      <c r="AH44" s="34">
        <f>(N44*100)/$AH$7</f>
        <v>0</v>
      </c>
      <c r="AI44" s="34">
        <f>(P44*100)/$AI$7</f>
        <v>0</v>
      </c>
      <c r="AJ44" s="34">
        <f>(R44*100)/$AJ$7</f>
        <v>0</v>
      </c>
      <c r="AK44" s="34">
        <f>(T44*100)/$AK$7</f>
        <v>0</v>
      </c>
      <c r="AL44" s="34">
        <f>(V44*100)/$AL$7</f>
        <v>0</v>
      </c>
      <c r="AM44" s="34">
        <f>(X44*100)/$AM$7</f>
        <v>0</v>
      </c>
      <c r="AN44" s="34">
        <f>(Z44*100)/$AN$7</f>
        <v>0</v>
      </c>
      <c r="AO44" s="8">
        <f>COUNTIF(AG44:AN44,"&gt;0")</f>
        <v>0</v>
      </c>
      <c r="AP44" s="35">
        <f>IF(ISERR(SUM(AG44:AN44)/AO44),0,SUM(AG44:AN44)/AO44)</f>
        <v>0</v>
      </c>
      <c r="AQ44" s="33"/>
    </row>
    <row r="45" spans="2:43" ht="18.75" thickBot="1" x14ac:dyDescent="0.3">
      <c r="B45" s="141"/>
      <c r="C45" s="132"/>
      <c r="D45" s="145"/>
      <c r="E45" s="152"/>
      <c r="F45" s="29">
        <f>SUM(M45+O45+Q45+S45+U45+W45+Y45+AA45)</f>
        <v>0</v>
      </c>
      <c r="G45" s="30">
        <f>LARGE(AG45:AN45,1)+LARGE(AG45:AN45,2)+LARGE(AG45:AN45,3)+LARGE(AG45:AN45,4)+LARGE(AG45:AN45,5)</f>
        <v>0</v>
      </c>
      <c r="H45" s="31">
        <f>IF(G45=0,,RANK(G45,$G$10:$G$69))</f>
        <v>0</v>
      </c>
      <c r="I45" s="21">
        <f t="shared" si="35"/>
        <v>0</v>
      </c>
      <c r="J45" s="106">
        <f t="shared" si="35"/>
        <v>0</v>
      </c>
      <c r="K45" s="474"/>
      <c r="L45" s="88"/>
      <c r="M45" s="82">
        <f>AG45</f>
        <v>0</v>
      </c>
      <c r="N45" s="88"/>
      <c r="O45" s="82">
        <f>AH45</f>
        <v>0</v>
      </c>
      <c r="P45" s="88"/>
      <c r="Q45" s="82">
        <f>AI45</f>
        <v>0</v>
      </c>
      <c r="R45" s="89"/>
      <c r="S45" s="90">
        <f>AJ45</f>
        <v>0</v>
      </c>
      <c r="T45" s="89"/>
      <c r="U45" s="90">
        <f>AK45</f>
        <v>0</v>
      </c>
      <c r="V45" s="89"/>
      <c r="W45" s="90">
        <f>AL45</f>
        <v>0</v>
      </c>
      <c r="X45" s="89"/>
      <c r="Y45" s="91">
        <f>AM45</f>
        <v>0</v>
      </c>
      <c r="Z45" s="92"/>
      <c r="AA45" s="87">
        <f>AN45</f>
        <v>0</v>
      </c>
      <c r="AD45" s="201">
        <f t="shared" si="36"/>
        <v>0</v>
      </c>
      <c r="AE45" s="202">
        <f t="shared" si="36"/>
        <v>0</v>
      </c>
      <c r="AF45" s="203">
        <f t="shared" si="36"/>
        <v>0</v>
      </c>
      <c r="AG45" s="34">
        <f>(L45*100)/$AG$7</f>
        <v>0</v>
      </c>
      <c r="AH45" s="34">
        <f>(N45*100)/$AH$7</f>
        <v>0</v>
      </c>
      <c r="AI45" s="34">
        <f>(P45*100)/$AI$7</f>
        <v>0</v>
      </c>
      <c r="AJ45" s="34">
        <f>(R45*100)/$AJ$7</f>
        <v>0</v>
      </c>
      <c r="AK45" s="34">
        <f>(T45*100)/$AK$7</f>
        <v>0</v>
      </c>
      <c r="AL45" s="34">
        <f>(V45*100)/$AL$7</f>
        <v>0</v>
      </c>
      <c r="AM45" s="34">
        <f>(X45*100)/$AM$7</f>
        <v>0</v>
      </c>
      <c r="AN45" s="34">
        <f>(Z45*100)/$AN$7</f>
        <v>0</v>
      </c>
      <c r="AO45" s="8">
        <f>COUNTIF(AG45:AN45,"&gt;0")</f>
        <v>0</v>
      </c>
      <c r="AP45" s="35">
        <f>IF(ISERR(SUM(AG45:AN45)/AO45),0,SUM(AG45:AN45)/AO45)</f>
        <v>0</v>
      </c>
      <c r="AQ45" s="33"/>
    </row>
    <row r="46" spans="2:43" ht="18.75" thickBot="1" x14ac:dyDescent="0.3">
      <c r="B46" s="141"/>
      <c r="C46" s="132"/>
      <c r="D46" s="145"/>
      <c r="E46" s="152"/>
      <c r="F46" s="29">
        <f>SUM(M46+O46+Q46+S46+U46+W46+Y46+AA46)</f>
        <v>0</v>
      </c>
      <c r="G46" s="30">
        <f>LARGE(AG46:AN46,1)+LARGE(AG46:AN46,2)+LARGE(AG46:AN46,3)+LARGE(AG46:AN46,4)+LARGE(AG46:AN46,5)</f>
        <v>0</v>
      </c>
      <c r="H46" s="31">
        <f>IF(G46=0,,RANK(G46,$G$10:$G$69))</f>
        <v>0</v>
      </c>
      <c r="I46" s="21">
        <f t="shared" si="35"/>
        <v>0</v>
      </c>
      <c r="J46" s="106">
        <f t="shared" si="35"/>
        <v>0</v>
      </c>
      <c r="K46" s="474"/>
      <c r="L46" s="473"/>
      <c r="M46" s="82">
        <f>AG46</f>
        <v>0</v>
      </c>
      <c r="N46" s="473"/>
      <c r="O46" s="82">
        <f>AH46</f>
        <v>0</v>
      </c>
      <c r="P46" s="473"/>
      <c r="Q46" s="82">
        <f>AI46</f>
        <v>0</v>
      </c>
      <c r="R46" s="89"/>
      <c r="S46" s="90">
        <f>AJ46</f>
        <v>0</v>
      </c>
      <c r="T46" s="89"/>
      <c r="U46" s="90">
        <f>AK46</f>
        <v>0</v>
      </c>
      <c r="V46" s="89"/>
      <c r="W46" s="90">
        <f>AL46</f>
        <v>0</v>
      </c>
      <c r="X46" s="89"/>
      <c r="Y46" s="91">
        <f>AM46</f>
        <v>0</v>
      </c>
      <c r="Z46" s="92"/>
      <c r="AA46" s="87">
        <f>AN46</f>
        <v>0</v>
      </c>
      <c r="AD46" s="201">
        <f t="shared" si="36"/>
        <v>0</v>
      </c>
      <c r="AE46" s="202">
        <f t="shared" si="36"/>
        <v>0</v>
      </c>
      <c r="AF46" s="203">
        <f t="shared" si="36"/>
        <v>0</v>
      </c>
      <c r="AG46" s="34">
        <f>(L46*100)/$AG$7</f>
        <v>0</v>
      </c>
      <c r="AH46" s="34">
        <f>(N46*100)/$AH$7</f>
        <v>0</v>
      </c>
      <c r="AI46" s="34">
        <f>(P46*100)/$AI$7</f>
        <v>0</v>
      </c>
      <c r="AJ46" s="34">
        <f>(R46*100)/$AJ$7</f>
        <v>0</v>
      </c>
      <c r="AK46" s="34">
        <f>(T46*100)/$AK$7</f>
        <v>0</v>
      </c>
      <c r="AL46" s="34">
        <f>(V46*100)/$AL$7</f>
        <v>0</v>
      </c>
      <c r="AM46" s="34">
        <f>(X46*100)/$AM$7</f>
        <v>0</v>
      </c>
      <c r="AN46" s="34">
        <f>(Z46*100)/$AN$7</f>
        <v>0</v>
      </c>
      <c r="AO46" s="8">
        <f>COUNTIF(AG46:AN46,"&gt;0")</f>
        <v>0</v>
      </c>
      <c r="AP46" s="35">
        <f>IF(ISERR(SUM(AG46:AN46)/AO46),0,SUM(AG46:AN46)/AO46)</f>
        <v>0</v>
      </c>
      <c r="AQ46" s="33"/>
    </row>
  </sheetData>
  <sheetProtection algorithmName="SHA-512" hashValue="G6wd6A4Yd/W5fC1ptoNu4fTO1SxRIMsuN7Fc2Z0DO+aG5/kaxd6QFqDdVjfPWcQJPJ+CD/88PeqpftyxKdUAnw==" saltValue="mf7/DY4Hj+dE+N4AuCD8jA==" spinCount="100000" sheet="1" selectLockedCells="1" selectUnlockedCells="1"/>
  <sortState xmlns:xlrd2="http://schemas.microsoft.com/office/spreadsheetml/2017/richdata2" ref="B10:M26">
    <sortCondition ref="B10:B26"/>
  </sortState>
  <conditionalFormatting sqref="G43:H46">
    <cfRule type="cellIs" dxfId="423" priority="65" stopIfTrue="1" operator="lessThan">
      <formula>1</formula>
    </cfRule>
  </conditionalFormatting>
  <conditionalFormatting sqref="I43:I46">
    <cfRule type="cellIs" dxfId="422" priority="64" stopIfTrue="1" operator="equal">
      <formula>0</formula>
    </cfRule>
  </conditionalFormatting>
  <conditionalFormatting sqref="M43:M46 O43:O46 Q43:Q46 S43:S46 U43:U46 W43:W46 Y43:Y46 AA43:AA46 AQ43:AQ46">
    <cfRule type="cellIs" dxfId="421" priority="62" stopIfTrue="1" operator="greaterThan">
      <formula>1</formula>
    </cfRule>
    <cfRule type="cellIs" dxfId="420" priority="63" stopIfTrue="1" operator="lessThan">
      <formula>1</formula>
    </cfRule>
  </conditionalFormatting>
  <conditionalFormatting sqref="N43:N46 R43:R46 T43:T46 V43:V46 Z43:Z46 L43:L46 X43:X46 P43:P46">
    <cfRule type="cellIs" dxfId="419" priority="60" stopIfTrue="1" operator="greaterThan">
      <formula>1</formula>
    </cfRule>
    <cfRule type="cellIs" dxfId="418" priority="61" stopIfTrue="1" operator="lessThan">
      <formula>1</formula>
    </cfRule>
  </conditionalFormatting>
  <conditionalFormatting sqref="G43:I46">
    <cfRule type="cellIs" dxfId="417" priority="53" operator="lessThan">
      <formula>1</formula>
    </cfRule>
    <cfRule type="cellIs" dxfId="416" priority="54" operator="lessThan">
      <formula>1</formula>
    </cfRule>
  </conditionalFormatting>
  <conditionalFormatting sqref="AQ43:AQ46">
    <cfRule type="cellIs" dxfId="415" priority="51" operator="lessThan">
      <formula>0.1</formula>
    </cfRule>
    <cfRule type="cellIs" dxfId="414" priority="52" operator="lessThan">
      <formula>0.1</formula>
    </cfRule>
  </conditionalFormatting>
  <conditionalFormatting sqref="H43:H46">
    <cfRule type="cellIs" dxfId="413" priority="49" operator="between">
      <formula>1</formula>
      <formula>3</formula>
    </cfRule>
  </conditionalFormatting>
  <conditionalFormatting sqref="H43:H46">
    <cfRule type="cellIs" dxfId="412" priority="48" operator="between">
      <formula>1</formula>
      <formula>3</formula>
    </cfRule>
  </conditionalFormatting>
  <conditionalFormatting sqref="F43:F46">
    <cfRule type="cellIs" dxfId="411" priority="47" operator="lessThan">
      <formula>0.1</formula>
    </cfRule>
  </conditionalFormatting>
  <conditionalFormatting sqref="AQ43:AQ46">
    <cfRule type="cellIs" dxfId="410" priority="45" operator="lessThan">
      <formula>0.1</formula>
    </cfRule>
    <cfRule type="cellIs" dxfId="409" priority="46" operator="lessThan">
      <formula>0.1</formula>
    </cfRule>
  </conditionalFormatting>
  <conditionalFormatting sqref="L43:AA46">
    <cfRule type="cellIs" dxfId="408" priority="44" operator="lessThan">
      <formula>0.01</formula>
    </cfRule>
  </conditionalFormatting>
  <conditionalFormatting sqref="J43:K46">
    <cfRule type="cellIs" dxfId="407" priority="37" operator="between">
      <formula>0</formula>
      <formula>1</formula>
    </cfRule>
    <cfRule type="cellIs" dxfId="406" priority="38" operator="between">
      <formula>2</formula>
      <formula>69.999</formula>
    </cfRule>
    <cfRule type="cellIs" dxfId="405" priority="39" operator="between">
      <formula>0.1</formula>
      <formula>1</formula>
    </cfRule>
    <cfRule type="cellIs" dxfId="404" priority="40" operator="lessThan">
      <formula>69.99999</formula>
    </cfRule>
    <cfRule type="cellIs" dxfId="403" priority="41" operator="greaterThan">
      <formula>79.99999</formula>
    </cfRule>
    <cfRule type="cellIs" dxfId="402" priority="42" operator="lessThan">
      <formula>1</formula>
    </cfRule>
  </conditionalFormatting>
  <conditionalFormatting sqref="G10:H42">
    <cfRule type="cellIs" dxfId="401" priority="35" stopIfTrue="1" operator="lessThan">
      <formula>1</formula>
    </cfRule>
  </conditionalFormatting>
  <conditionalFormatting sqref="I10:I42">
    <cfRule type="cellIs" dxfId="400" priority="34" stopIfTrue="1" operator="equal">
      <formula>0</formula>
    </cfRule>
  </conditionalFormatting>
  <conditionalFormatting sqref="M10:M42 Q10:Q42 S10:S42 U10:U42 W10:W42 Y10:Y42 AA10:AA42 AC10:AC42 O10:O42 AQ10:AQ42">
    <cfRule type="cellIs" dxfId="399" priority="32" stopIfTrue="1" operator="greaterThan">
      <formula>1</formula>
    </cfRule>
    <cfRule type="cellIs" dxfId="398" priority="33" stopIfTrue="1" operator="lessThan">
      <formula>1</formula>
    </cfRule>
  </conditionalFormatting>
  <conditionalFormatting sqref="R10:R42 T10:T42 V10:V42 Z10:Z42 AB10:AB42 X10:X42 L10:L42 N10:N42 P10:P42">
    <cfRule type="cellIs" dxfId="397" priority="30" stopIfTrue="1" operator="greaterThan">
      <formula>1</formula>
    </cfRule>
    <cfRule type="cellIs" dxfId="396" priority="31" stopIfTrue="1" operator="lessThan">
      <formula>1</formula>
    </cfRule>
  </conditionalFormatting>
  <conditionalFormatting sqref="J31:J42">
    <cfRule type="cellIs" dxfId="395" priority="25" operator="greaterThan">
      <formula>79.999999999</formula>
    </cfRule>
    <cfRule type="cellIs" dxfId="394" priority="26" operator="lessThan">
      <formula>79.999999</formula>
    </cfRule>
    <cfRule type="cellIs" dxfId="393" priority="27" operator="greaterThan">
      <formula>79.9999999</formula>
    </cfRule>
    <cfRule type="cellIs" dxfId="392" priority="28" stopIfTrue="1" operator="lessThan">
      <formula>1</formula>
    </cfRule>
    <cfRule type="cellIs" dxfId="391" priority="29" stopIfTrue="1" operator="between">
      <formula>1</formula>
      <formula>69.999999</formula>
    </cfRule>
  </conditionalFormatting>
  <conditionalFormatting sqref="G31:J42 G10:I30">
    <cfRule type="cellIs" dxfId="390" priority="23" operator="lessThan">
      <formula>1</formula>
    </cfRule>
    <cfRule type="cellIs" dxfId="389" priority="24" operator="lessThan">
      <formula>1</formula>
    </cfRule>
  </conditionalFormatting>
  <conditionalFormatting sqref="AB10:AC42 AQ10:AQ42">
    <cfRule type="cellIs" dxfId="388" priority="21" operator="lessThan">
      <formula>0.1</formula>
    </cfRule>
    <cfRule type="cellIs" dxfId="387" priority="22" operator="lessThan">
      <formula>0.1</formula>
    </cfRule>
  </conditionalFormatting>
  <conditionalFormatting sqref="J31:J42">
    <cfRule type="cellIs" dxfId="386" priority="20" operator="between">
      <formula>1</formula>
      <formula>79.99999</formula>
    </cfRule>
  </conditionalFormatting>
  <conditionalFormatting sqref="H10:H27">
    <cfRule type="cellIs" dxfId="385" priority="19" operator="between">
      <formula>1</formula>
      <formula>3</formula>
    </cfRule>
  </conditionalFormatting>
  <conditionalFormatting sqref="H10:H31">
    <cfRule type="cellIs" dxfId="384" priority="18" operator="between">
      <formula>1</formula>
      <formula>3</formula>
    </cfRule>
  </conditionalFormatting>
  <conditionalFormatting sqref="F10:F42">
    <cfRule type="cellIs" dxfId="383" priority="17" operator="lessThan">
      <formula>0.1</formula>
    </cfRule>
  </conditionalFormatting>
  <conditionalFormatting sqref="AB10:AC42 AQ10:AQ42">
    <cfRule type="cellIs" dxfId="382" priority="15" operator="lessThan">
      <formula>0.1</formula>
    </cfRule>
    <cfRule type="cellIs" dxfId="381" priority="16" operator="lessThan">
      <formula>0.1</formula>
    </cfRule>
  </conditionalFormatting>
  <conditionalFormatting sqref="L10:AA42">
    <cfRule type="cellIs" dxfId="380" priority="14" operator="lessThan">
      <formula>0.01</formula>
    </cfRule>
  </conditionalFormatting>
  <conditionalFormatting sqref="K28:K42">
    <cfRule type="cellIs" dxfId="379" priority="6" operator="between">
      <formula>1</formula>
      <formula>79.99999</formula>
    </cfRule>
  </conditionalFormatting>
  <conditionalFormatting sqref="K28:K42">
    <cfRule type="cellIs" dxfId="378" priority="9" operator="greaterThan">
      <formula>79.999999999</formula>
    </cfRule>
    <cfRule type="cellIs" dxfId="377" priority="10" operator="lessThan">
      <formula>79.999999</formula>
    </cfRule>
    <cfRule type="cellIs" dxfId="376" priority="11" operator="greaterThan">
      <formula>79.9999999</formula>
    </cfRule>
    <cfRule type="cellIs" dxfId="375" priority="12" stopIfTrue="1" operator="lessThan">
      <formula>1</formula>
    </cfRule>
    <cfRule type="cellIs" dxfId="374" priority="13" stopIfTrue="1" operator="between">
      <formula>1</formula>
      <formula>69.999999</formula>
    </cfRule>
  </conditionalFormatting>
  <conditionalFormatting sqref="K28:K42">
    <cfRule type="cellIs" dxfId="373" priority="7" operator="lessThan">
      <formula>1</formula>
    </cfRule>
    <cfRule type="cellIs" dxfId="372" priority="8" operator="lessThan">
      <formula>1</formula>
    </cfRule>
  </conditionalFormatting>
  <conditionalFormatting sqref="J31">
    <cfRule type="cellIs" dxfId="371" priority="2" operator="greaterThan">
      <formula>1</formula>
    </cfRule>
    <cfRule type="cellIs" dxfId="370" priority="3" operator="between">
      <formula>1</formula>
      <formula>69.9999</formula>
    </cfRule>
  </conditionalFormatting>
  <conditionalFormatting sqref="J10:J32">
    <cfRule type="cellIs" dxfId="369" priority="1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Q50"/>
  <sheetViews>
    <sheetView tabSelected="1" zoomScale="75" zoomScaleNormal="75" workbookViewId="0">
      <selection activeCell="E24" sqref="E24"/>
    </sheetView>
  </sheetViews>
  <sheetFormatPr defaultRowHeight="15" x14ac:dyDescent="0.25"/>
  <cols>
    <col min="2" max="2" width="27" customWidth="1"/>
    <col min="3" max="3" width="13.28515625" customWidth="1"/>
    <col min="4" max="4" width="14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7109375" customWidth="1"/>
    <col min="13" max="13" width="7.140625" customWidth="1"/>
    <col min="14" max="14" width="8" customWidth="1"/>
    <col min="15" max="15" width="9.7109375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5.1406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282" t="s">
        <v>51</v>
      </c>
      <c r="C5" s="67"/>
      <c r="D5" s="68"/>
      <c r="E5" s="68"/>
      <c r="F5" s="69"/>
      <c r="G5" s="66"/>
      <c r="H5" s="70"/>
      <c r="I5" s="71"/>
      <c r="J5" s="72"/>
      <c r="K5" s="461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2"/>
      <c r="L6" s="61" t="s">
        <v>228</v>
      </c>
      <c r="M6" s="42"/>
      <c r="N6" s="61" t="s">
        <v>225</v>
      </c>
      <c r="O6" s="62"/>
      <c r="P6" s="63" t="str">
        <f>AA!P6</f>
        <v xml:space="preserve"> OAKTREE</v>
      </c>
      <c r="Q6" s="64"/>
      <c r="R6" s="63" t="s">
        <v>244</v>
      </c>
      <c r="S6" s="64"/>
      <c r="T6" s="63" t="s">
        <v>242</v>
      </c>
      <c r="U6" s="64"/>
      <c r="V6" s="63" t="s">
        <v>72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3"/>
      <c r="L7" s="95"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1</v>
      </c>
      <c r="S7" s="98"/>
      <c r="T7" s="100">
        <f>AA!T7</f>
        <v>1</v>
      </c>
      <c r="U7" s="101"/>
      <c r="V7" s="100">
        <f>AA!V7</f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1</v>
      </c>
      <c r="AK7" s="14">
        <f>T7</f>
        <v>1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.75" thickBot="1" x14ac:dyDescent="0.3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7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97">
        <v>12</v>
      </c>
      <c r="L9" s="499"/>
      <c r="M9" s="498"/>
      <c r="N9" s="54"/>
      <c r="O9" s="55"/>
      <c r="P9" s="54">
        <v>38</v>
      </c>
      <c r="Q9" s="55"/>
      <c r="R9" s="54"/>
      <c r="S9" s="55"/>
      <c r="T9" s="54"/>
      <c r="U9" s="55"/>
      <c r="V9" s="54"/>
      <c r="W9" s="55"/>
      <c r="X9" s="54"/>
      <c r="Y9" s="55"/>
      <c r="Z9" s="56"/>
      <c r="AA9" s="57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" x14ac:dyDescent="0.25">
      <c r="B10" s="138" t="s">
        <v>92</v>
      </c>
      <c r="C10" s="139">
        <v>50529</v>
      </c>
      <c r="D10" s="166" t="s">
        <v>63</v>
      </c>
      <c r="E10" s="130"/>
      <c r="F10" s="29">
        <f t="shared" ref="F10:F42" si="0">SUM(M10+O10+Q10+S10+U10+W10+Y10+AA10)</f>
        <v>0</v>
      </c>
      <c r="G10" s="30">
        <f>LARGE(AG10:AN10,1)+LARGE(AG10:AN10,2)+LARGE(AG10:AN10,3)+LARGE(AG10:AN10,4)</f>
        <v>0</v>
      </c>
      <c r="H10" s="31">
        <f t="shared" ref="H10:H42" si="1">IF(G10=0,,RANK(G10,$G$10:$G$69))</f>
        <v>0</v>
      </c>
      <c r="I10" s="107">
        <f t="shared" ref="I10:J25" si="2">AO10</f>
        <v>0</v>
      </c>
      <c r="J10" s="496">
        <f t="shared" si="2"/>
        <v>0</v>
      </c>
      <c r="K10" s="471">
        <f>'Rolling 12'!E47</f>
        <v>64.213259290658669</v>
      </c>
      <c r="L10" s="470">
        <f>'Rolling 12'!BR47</f>
        <v>0</v>
      </c>
      <c r="M10" s="82">
        <f t="shared" ref="M10:M42" si="3">AG10</f>
        <v>0</v>
      </c>
      <c r="N10" s="468">
        <f>'Rolling 12'!BS47</f>
        <v>0</v>
      </c>
      <c r="O10" s="492">
        <f t="shared" ref="O10:O42" si="4">AH10</f>
        <v>0</v>
      </c>
      <c r="P10" s="468">
        <f>'Rolling 12'!BT47</f>
        <v>0</v>
      </c>
      <c r="Q10" s="492">
        <f>AI10</f>
        <v>0</v>
      </c>
      <c r="R10" s="83"/>
      <c r="S10" s="84">
        <f>AJ10</f>
        <v>0</v>
      </c>
      <c r="T10" s="83"/>
      <c r="U10" s="84">
        <f>AK10</f>
        <v>0</v>
      </c>
      <c r="V10" s="83"/>
      <c r="W10" s="84">
        <f>AL10</f>
        <v>0</v>
      </c>
      <c r="X10" s="83"/>
      <c r="Y10" s="85">
        <f>AM10</f>
        <v>0</v>
      </c>
      <c r="Z10" s="86"/>
      <c r="AA10" s="87">
        <f>AN10</f>
        <v>0</v>
      </c>
      <c r="AB10" s="32"/>
      <c r="AC10" s="33"/>
      <c r="AD10" s="201" t="str">
        <f t="shared" ref="AD10:AD42" si="5">B10</f>
        <v>COOPER.D</v>
      </c>
      <c r="AE10" s="202">
        <f t="shared" ref="AE10:AE42" si="6">C10</f>
        <v>50529</v>
      </c>
      <c r="AF10" s="203" t="str">
        <f t="shared" ref="AF10:AF42" si="7">D10</f>
        <v>B/GWENT</v>
      </c>
      <c r="AG10" s="34">
        <f>(L10*100)/$AG$7</f>
        <v>0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0</v>
      </c>
      <c r="AP10" s="35">
        <f t="shared" ref="AP10:AP42" si="8">IF(ISERR(SUM(AG10:AN10)/AO10),0,SUM(AG10:AN10)/AO10)</f>
        <v>0</v>
      </c>
      <c r="AQ10" s="33"/>
    </row>
    <row r="11" spans="2:43" ht="18" x14ac:dyDescent="0.25">
      <c r="B11" s="138" t="s">
        <v>93</v>
      </c>
      <c r="C11" s="139">
        <v>50830</v>
      </c>
      <c r="D11" s="166" t="s">
        <v>61</v>
      </c>
      <c r="E11" s="134"/>
      <c r="F11" s="29">
        <f t="shared" si="0"/>
        <v>220.06756756756755</v>
      </c>
      <c r="G11" s="30">
        <f t="shared" ref="G11:G28" si="9">LARGE(AG11:AN11,1)+LARGE(AG11:AN11,2)+LARGE(AG11:AN11,3)+LARGE(AG11:AN11,4)</f>
        <v>220.06756756756755</v>
      </c>
      <c r="H11" s="31">
        <f t="shared" si="1"/>
        <v>1</v>
      </c>
      <c r="I11" s="108">
        <f t="shared" si="2"/>
        <v>3</v>
      </c>
      <c r="J11" s="496">
        <f t="shared" si="2"/>
        <v>73.35585585585585</v>
      </c>
      <c r="K11" s="471">
        <f>'Rolling 12'!E48</f>
        <v>67.169224326732063</v>
      </c>
      <c r="L11" s="470">
        <f>'Rolling 12'!BR48</f>
        <v>25</v>
      </c>
      <c r="M11" s="82">
        <f t="shared" si="3"/>
        <v>67.567567567567565</v>
      </c>
      <c r="N11" s="470">
        <f>'Rolling 12'!BS48</f>
        <v>32</v>
      </c>
      <c r="O11" s="82">
        <f t="shared" si="4"/>
        <v>80</v>
      </c>
      <c r="P11" s="470">
        <f>'Rolling 12'!BT48</f>
        <v>29</v>
      </c>
      <c r="Q11" s="82">
        <f t="shared" ref="Q11:Q42" si="10">AI11</f>
        <v>72.5</v>
      </c>
      <c r="R11" s="89"/>
      <c r="S11" s="90">
        <f t="shared" ref="S11:S42" si="11">AJ11</f>
        <v>0</v>
      </c>
      <c r="T11" s="89"/>
      <c r="U11" s="90">
        <f t="shared" ref="U11:U42" si="12">AK11</f>
        <v>0</v>
      </c>
      <c r="V11" s="89"/>
      <c r="W11" s="90">
        <f t="shared" ref="W11:W42" si="13">AL11</f>
        <v>0</v>
      </c>
      <c r="X11" s="89"/>
      <c r="Y11" s="91">
        <f t="shared" ref="Y11:Y42" si="14">AM11</f>
        <v>0</v>
      </c>
      <c r="Z11" s="92"/>
      <c r="AA11" s="87">
        <f t="shared" ref="AA11:AA42" si="15">AN11</f>
        <v>0</v>
      </c>
      <c r="AB11" s="32"/>
      <c r="AC11" s="33"/>
      <c r="AD11" s="201" t="str">
        <f t="shared" si="5"/>
        <v>DAVIS.M</v>
      </c>
      <c r="AE11" s="202">
        <f t="shared" si="6"/>
        <v>50830</v>
      </c>
      <c r="AF11" s="203" t="str">
        <f t="shared" si="7"/>
        <v>TONDU</v>
      </c>
      <c r="AG11" s="34">
        <f t="shared" ref="AG11:AG42" si="16">(L11*100)/$AG$7</f>
        <v>67.567567567567565</v>
      </c>
      <c r="AH11" s="34">
        <f t="shared" ref="AH11:AH42" si="17">(N11*100)/$AH$7</f>
        <v>80</v>
      </c>
      <c r="AI11" s="34">
        <f t="shared" ref="AI11:AI42" si="18">(P11*100)/$AI$7</f>
        <v>72.5</v>
      </c>
      <c r="AJ11" s="34">
        <f t="shared" ref="AJ11:AJ42" si="19">(R11*100)/$AJ$7</f>
        <v>0</v>
      </c>
      <c r="AK11" s="34">
        <f t="shared" ref="AK11:AK42" si="20">(T11*100)/$AK$7</f>
        <v>0</v>
      </c>
      <c r="AL11" s="34">
        <f t="shared" ref="AL11:AL42" si="21">(V11*100)/$AL$7</f>
        <v>0</v>
      </c>
      <c r="AM11" s="34">
        <f t="shared" ref="AM11:AM42" si="22">(X11*100)/$AM$7</f>
        <v>0</v>
      </c>
      <c r="AN11" s="34">
        <f t="shared" ref="AN11:AN42" si="23">(Z11*100)/$AN$7</f>
        <v>0</v>
      </c>
      <c r="AO11" s="8">
        <f t="shared" ref="AO11:AO42" si="24">COUNTIF(AG11:AN11,"&gt;0")</f>
        <v>3</v>
      </c>
      <c r="AP11" s="35">
        <f t="shared" si="8"/>
        <v>73.35585585585585</v>
      </c>
      <c r="AQ11" s="33"/>
    </row>
    <row r="12" spans="2:43" ht="18" x14ac:dyDescent="0.25">
      <c r="B12" s="138" t="s">
        <v>194</v>
      </c>
      <c r="C12" s="139">
        <v>51055</v>
      </c>
      <c r="D12" s="166" t="s">
        <v>61</v>
      </c>
      <c r="E12" s="134"/>
      <c r="F12" s="29">
        <f t="shared" si="0"/>
        <v>215.27027027027026</v>
      </c>
      <c r="G12" s="30">
        <f t="shared" si="9"/>
        <v>215.27027027027026</v>
      </c>
      <c r="H12" s="31">
        <f t="shared" si="1"/>
        <v>2</v>
      </c>
      <c r="I12" s="108">
        <f t="shared" si="2"/>
        <v>3</v>
      </c>
      <c r="J12" s="496">
        <f t="shared" si="2"/>
        <v>71.756756756756758</v>
      </c>
      <c r="K12" s="471">
        <f>'Rolling 12'!E49</f>
        <v>66.317567567567565</v>
      </c>
      <c r="L12" s="470">
        <f>'Rolling 12'!BR49</f>
        <v>26</v>
      </c>
      <c r="M12" s="82">
        <f t="shared" si="3"/>
        <v>70.270270270270274</v>
      </c>
      <c r="N12" s="470">
        <f>'Rolling 12'!BS49</f>
        <v>32</v>
      </c>
      <c r="O12" s="82">
        <f t="shared" si="4"/>
        <v>80</v>
      </c>
      <c r="P12" s="470">
        <f>'Rolling 12'!BT49</f>
        <v>26</v>
      </c>
      <c r="Q12" s="82">
        <f t="shared" si="10"/>
        <v>65</v>
      </c>
      <c r="R12" s="89"/>
      <c r="S12" s="90">
        <f t="shared" si="11"/>
        <v>0</v>
      </c>
      <c r="T12" s="89"/>
      <c r="U12" s="90">
        <f t="shared" si="12"/>
        <v>0</v>
      </c>
      <c r="V12" s="89"/>
      <c r="W12" s="90">
        <f t="shared" si="13"/>
        <v>0</v>
      </c>
      <c r="X12" s="89"/>
      <c r="Y12" s="91">
        <f t="shared" si="14"/>
        <v>0</v>
      </c>
      <c r="Z12" s="92"/>
      <c r="AA12" s="87">
        <f t="shared" si="15"/>
        <v>0</v>
      </c>
      <c r="AB12" s="4"/>
      <c r="AC12" s="33"/>
      <c r="AD12" s="201" t="str">
        <f t="shared" si="5"/>
        <v>EASTERBROOK.J</v>
      </c>
      <c r="AE12" s="202">
        <f t="shared" si="6"/>
        <v>51055</v>
      </c>
      <c r="AF12" s="203" t="str">
        <f t="shared" si="7"/>
        <v>TONDU</v>
      </c>
      <c r="AG12" s="34">
        <f t="shared" si="16"/>
        <v>70.270270270270274</v>
      </c>
      <c r="AH12" s="34">
        <f t="shared" si="17"/>
        <v>80</v>
      </c>
      <c r="AI12" s="34">
        <f t="shared" si="18"/>
        <v>65</v>
      </c>
      <c r="AJ12" s="34">
        <f t="shared" si="19"/>
        <v>0</v>
      </c>
      <c r="AK12" s="34">
        <f t="shared" si="20"/>
        <v>0</v>
      </c>
      <c r="AL12" s="34">
        <f t="shared" si="21"/>
        <v>0</v>
      </c>
      <c r="AM12" s="34">
        <f t="shared" si="22"/>
        <v>0</v>
      </c>
      <c r="AN12" s="34">
        <f t="shared" si="23"/>
        <v>0</v>
      </c>
      <c r="AO12" s="8">
        <f t="shared" si="24"/>
        <v>3</v>
      </c>
      <c r="AP12" s="35">
        <f t="shared" si="8"/>
        <v>71.756756756756758</v>
      </c>
      <c r="AQ12" s="33"/>
    </row>
    <row r="13" spans="2:43" ht="18" x14ac:dyDescent="0.25">
      <c r="B13" s="138" t="s">
        <v>94</v>
      </c>
      <c r="C13" s="139">
        <v>50053</v>
      </c>
      <c r="D13" s="166" t="s">
        <v>66</v>
      </c>
      <c r="E13" s="134"/>
      <c r="F13" s="29">
        <f t="shared" si="0"/>
        <v>0</v>
      </c>
      <c r="G13" s="30">
        <f t="shared" si="9"/>
        <v>0</v>
      </c>
      <c r="H13" s="31">
        <f t="shared" si="1"/>
        <v>0</v>
      </c>
      <c r="I13" s="108">
        <f t="shared" si="2"/>
        <v>0</v>
      </c>
      <c r="J13" s="496">
        <f t="shared" si="2"/>
        <v>0</v>
      </c>
      <c r="K13" s="471">
        <f>'Rolling 12'!E50</f>
        <v>69.312714246924784</v>
      </c>
      <c r="L13" s="470">
        <f>'Rolling 12'!BR50</f>
        <v>0</v>
      </c>
      <c r="M13" s="82">
        <f t="shared" si="3"/>
        <v>0</v>
      </c>
      <c r="N13" s="470">
        <f>'Rolling 12'!BS50</f>
        <v>0</v>
      </c>
      <c r="O13" s="82">
        <f t="shared" si="4"/>
        <v>0</v>
      </c>
      <c r="P13" s="470">
        <f>'Rolling 12'!BT50</f>
        <v>0</v>
      </c>
      <c r="Q13" s="82">
        <f t="shared" si="10"/>
        <v>0</v>
      </c>
      <c r="R13" s="89"/>
      <c r="S13" s="90">
        <f t="shared" si="11"/>
        <v>0</v>
      </c>
      <c r="T13" s="89"/>
      <c r="U13" s="90">
        <f t="shared" si="12"/>
        <v>0</v>
      </c>
      <c r="V13" s="89"/>
      <c r="W13" s="90">
        <f t="shared" si="13"/>
        <v>0</v>
      </c>
      <c r="X13" s="89"/>
      <c r="Y13" s="91">
        <f t="shared" si="14"/>
        <v>0</v>
      </c>
      <c r="Z13" s="92"/>
      <c r="AA13" s="87">
        <f t="shared" si="15"/>
        <v>0</v>
      </c>
      <c r="AB13" s="32"/>
      <c r="AC13" s="33"/>
      <c r="AD13" s="201" t="str">
        <f t="shared" si="5"/>
        <v>GOULD.T</v>
      </c>
      <c r="AE13" s="202">
        <f t="shared" si="6"/>
        <v>50053</v>
      </c>
      <c r="AF13" s="203" t="str">
        <f t="shared" si="7"/>
        <v>NELSON</v>
      </c>
      <c r="AG13" s="34">
        <f t="shared" si="16"/>
        <v>0</v>
      </c>
      <c r="AH13" s="34">
        <f t="shared" si="17"/>
        <v>0</v>
      </c>
      <c r="AI13" s="34">
        <f t="shared" si="18"/>
        <v>0</v>
      </c>
      <c r="AJ13" s="34">
        <f t="shared" si="19"/>
        <v>0</v>
      </c>
      <c r="AK13" s="34">
        <f t="shared" si="20"/>
        <v>0</v>
      </c>
      <c r="AL13" s="34">
        <f t="shared" si="21"/>
        <v>0</v>
      </c>
      <c r="AM13" s="34">
        <f t="shared" si="22"/>
        <v>0</v>
      </c>
      <c r="AN13" s="34">
        <f t="shared" si="23"/>
        <v>0</v>
      </c>
      <c r="AO13" s="8">
        <f t="shared" si="24"/>
        <v>0</v>
      </c>
      <c r="AP13" s="35">
        <f t="shared" si="8"/>
        <v>0</v>
      </c>
      <c r="AQ13" s="33"/>
    </row>
    <row r="14" spans="2:43" ht="18" x14ac:dyDescent="0.25">
      <c r="B14" s="137" t="s">
        <v>95</v>
      </c>
      <c r="C14" s="142">
        <v>50334</v>
      </c>
      <c r="D14" s="165" t="s">
        <v>63</v>
      </c>
      <c r="E14" s="134"/>
      <c r="F14" s="29">
        <f t="shared" si="0"/>
        <v>48.648648648648646</v>
      </c>
      <c r="G14" s="30">
        <f t="shared" si="9"/>
        <v>48.648648648648646</v>
      </c>
      <c r="H14" s="31">
        <f t="shared" si="1"/>
        <v>5</v>
      </c>
      <c r="I14" s="108">
        <f t="shared" si="2"/>
        <v>1</v>
      </c>
      <c r="J14" s="496">
        <f t="shared" si="2"/>
        <v>48.648648648648646</v>
      </c>
      <c r="K14" s="471">
        <f>'Rolling 12'!E51</f>
        <v>59.880654404648212</v>
      </c>
      <c r="L14" s="470">
        <f>'Rolling 12'!BR51</f>
        <v>18</v>
      </c>
      <c r="M14" s="82">
        <f t="shared" si="3"/>
        <v>48.648648648648646</v>
      </c>
      <c r="N14" s="470">
        <f>'Rolling 12'!BS51</f>
        <v>0</v>
      </c>
      <c r="O14" s="82">
        <f t="shared" si="4"/>
        <v>0</v>
      </c>
      <c r="P14" s="470">
        <f>'Rolling 12'!BT51</f>
        <v>0</v>
      </c>
      <c r="Q14" s="82">
        <f t="shared" si="10"/>
        <v>0</v>
      </c>
      <c r="R14" s="89"/>
      <c r="S14" s="90">
        <f t="shared" si="11"/>
        <v>0</v>
      </c>
      <c r="T14" s="89"/>
      <c r="U14" s="90">
        <f t="shared" si="12"/>
        <v>0</v>
      </c>
      <c r="V14" s="89"/>
      <c r="W14" s="90">
        <f t="shared" si="13"/>
        <v>0</v>
      </c>
      <c r="X14" s="89"/>
      <c r="Y14" s="91">
        <f t="shared" si="14"/>
        <v>0</v>
      </c>
      <c r="Z14" s="92"/>
      <c r="AA14" s="87">
        <f t="shared" si="15"/>
        <v>0</v>
      </c>
      <c r="AB14" s="32"/>
      <c r="AC14" s="33"/>
      <c r="AD14" s="201" t="str">
        <f t="shared" si="5"/>
        <v>GRIFFITHS.C</v>
      </c>
      <c r="AE14" s="202">
        <f t="shared" si="6"/>
        <v>50334</v>
      </c>
      <c r="AF14" s="203" t="str">
        <f t="shared" si="7"/>
        <v>B/GWENT</v>
      </c>
      <c r="AG14" s="34">
        <f t="shared" si="16"/>
        <v>48.648648648648646</v>
      </c>
      <c r="AH14" s="34">
        <f t="shared" si="17"/>
        <v>0</v>
      </c>
      <c r="AI14" s="34">
        <f t="shared" si="18"/>
        <v>0</v>
      </c>
      <c r="AJ14" s="34">
        <f t="shared" si="19"/>
        <v>0</v>
      </c>
      <c r="AK14" s="34">
        <f t="shared" si="20"/>
        <v>0</v>
      </c>
      <c r="AL14" s="34">
        <f t="shared" si="21"/>
        <v>0</v>
      </c>
      <c r="AM14" s="34">
        <f t="shared" si="22"/>
        <v>0</v>
      </c>
      <c r="AN14" s="34">
        <f t="shared" si="23"/>
        <v>0</v>
      </c>
      <c r="AO14" s="8">
        <f t="shared" si="24"/>
        <v>1</v>
      </c>
      <c r="AP14" s="35">
        <f t="shared" si="8"/>
        <v>48.648648648648646</v>
      </c>
      <c r="AQ14" s="33"/>
    </row>
    <row r="15" spans="2:43" ht="18" x14ac:dyDescent="0.25">
      <c r="B15" s="138" t="s">
        <v>189</v>
      </c>
      <c r="C15" s="139">
        <v>50749</v>
      </c>
      <c r="D15" s="166" t="s">
        <v>61</v>
      </c>
      <c r="E15" s="134"/>
      <c r="F15" s="29">
        <f t="shared" si="0"/>
        <v>0</v>
      </c>
      <c r="G15" s="30">
        <f t="shared" si="9"/>
        <v>0</v>
      </c>
      <c r="H15" s="31">
        <f t="shared" si="1"/>
        <v>0</v>
      </c>
      <c r="I15" s="108">
        <f t="shared" si="2"/>
        <v>0</v>
      </c>
      <c r="J15" s="496">
        <f t="shared" si="2"/>
        <v>0</v>
      </c>
      <c r="K15" s="471">
        <f>'Rolling 12'!E52</f>
        <v>63.820488721804516</v>
      </c>
      <c r="L15" s="470">
        <f>'Rolling 12'!BR52</f>
        <v>0</v>
      </c>
      <c r="M15" s="82">
        <f t="shared" si="3"/>
        <v>0</v>
      </c>
      <c r="N15" s="470">
        <f>'Rolling 12'!BS52</f>
        <v>0</v>
      </c>
      <c r="O15" s="82">
        <f t="shared" si="4"/>
        <v>0</v>
      </c>
      <c r="P15" s="470">
        <f>'Rolling 12'!BT52</f>
        <v>0</v>
      </c>
      <c r="Q15" s="82">
        <f t="shared" si="10"/>
        <v>0</v>
      </c>
      <c r="R15" s="89"/>
      <c r="S15" s="90">
        <f t="shared" si="11"/>
        <v>0</v>
      </c>
      <c r="T15" s="89"/>
      <c r="U15" s="90">
        <f t="shared" si="12"/>
        <v>0</v>
      </c>
      <c r="V15" s="89"/>
      <c r="W15" s="90">
        <f t="shared" si="13"/>
        <v>0</v>
      </c>
      <c r="X15" s="89"/>
      <c r="Y15" s="91">
        <f t="shared" si="14"/>
        <v>0</v>
      </c>
      <c r="Z15" s="92"/>
      <c r="AA15" s="87">
        <f t="shared" si="15"/>
        <v>0</v>
      </c>
      <c r="AB15" s="32"/>
      <c r="AC15" s="33"/>
      <c r="AD15" s="201" t="str">
        <f t="shared" si="5"/>
        <v>HAMER.C</v>
      </c>
      <c r="AE15" s="202">
        <f t="shared" si="6"/>
        <v>50749</v>
      </c>
      <c r="AF15" s="203" t="str">
        <f t="shared" si="7"/>
        <v>TONDU</v>
      </c>
      <c r="AG15" s="34">
        <f t="shared" si="16"/>
        <v>0</v>
      </c>
      <c r="AH15" s="34">
        <f t="shared" si="17"/>
        <v>0</v>
      </c>
      <c r="AI15" s="34">
        <f t="shared" si="18"/>
        <v>0</v>
      </c>
      <c r="AJ15" s="34">
        <f t="shared" si="19"/>
        <v>0</v>
      </c>
      <c r="AK15" s="34">
        <f t="shared" si="20"/>
        <v>0</v>
      </c>
      <c r="AL15" s="34">
        <f t="shared" si="21"/>
        <v>0</v>
      </c>
      <c r="AM15" s="34">
        <f t="shared" si="22"/>
        <v>0</v>
      </c>
      <c r="AN15" s="34">
        <f t="shared" si="23"/>
        <v>0</v>
      </c>
      <c r="AO15" s="8">
        <f t="shared" si="24"/>
        <v>0</v>
      </c>
      <c r="AP15" s="35">
        <f t="shared" si="8"/>
        <v>0</v>
      </c>
      <c r="AQ15" s="33"/>
    </row>
    <row r="16" spans="2:43" ht="18" x14ac:dyDescent="0.25">
      <c r="B16" s="138" t="s">
        <v>96</v>
      </c>
      <c r="C16" s="139">
        <v>50844</v>
      </c>
      <c r="D16" s="166" t="s">
        <v>72</v>
      </c>
      <c r="E16" s="134"/>
      <c r="F16" s="29">
        <f t="shared" si="0"/>
        <v>0</v>
      </c>
      <c r="G16" s="30">
        <f t="shared" si="9"/>
        <v>0</v>
      </c>
      <c r="H16" s="31">
        <f t="shared" si="1"/>
        <v>0</v>
      </c>
      <c r="I16" s="108">
        <f t="shared" si="2"/>
        <v>0</v>
      </c>
      <c r="J16" s="496">
        <f t="shared" si="2"/>
        <v>0</v>
      </c>
      <c r="K16" s="471">
        <f>'Rolling 12'!E53</f>
        <v>63.656645154323165</v>
      </c>
      <c r="L16" s="470">
        <f>'Rolling 12'!BR53</f>
        <v>0</v>
      </c>
      <c r="M16" s="82">
        <f t="shared" si="3"/>
        <v>0</v>
      </c>
      <c r="N16" s="470">
        <f>'Rolling 12'!BS53</f>
        <v>0</v>
      </c>
      <c r="O16" s="82">
        <f t="shared" si="4"/>
        <v>0</v>
      </c>
      <c r="P16" s="470">
        <f>'Rolling 12'!BT53</f>
        <v>0</v>
      </c>
      <c r="Q16" s="82">
        <f t="shared" si="10"/>
        <v>0</v>
      </c>
      <c r="R16" s="89"/>
      <c r="S16" s="90">
        <f t="shared" si="11"/>
        <v>0</v>
      </c>
      <c r="T16" s="89"/>
      <c r="U16" s="90">
        <f t="shared" si="12"/>
        <v>0</v>
      </c>
      <c r="V16" s="89"/>
      <c r="W16" s="90">
        <f t="shared" si="13"/>
        <v>0</v>
      </c>
      <c r="X16" s="89"/>
      <c r="Y16" s="91">
        <f t="shared" si="14"/>
        <v>0</v>
      </c>
      <c r="Z16" s="92"/>
      <c r="AA16" s="87">
        <f t="shared" si="15"/>
        <v>0</v>
      </c>
      <c r="AB16" s="32"/>
      <c r="AC16" s="33"/>
      <c r="AD16" s="201" t="str">
        <f t="shared" si="5"/>
        <v>HAMMOND.P</v>
      </c>
      <c r="AE16" s="202">
        <f t="shared" si="6"/>
        <v>50844</v>
      </c>
      <c r="AF16" s="203" t="str">
        <f t="shared" si="7"/>
        <v>CASTLETON</v>
      </c>
      <c r="AG16" s="34">
        <f t="shared" si="16"/>
        <v>0</v>
      </c>
      <c r="AH16" s="34">
        <f t="shared" si="17"/>
        <v>0</v>
      </c>
      <c r="AI16" s="34">
        <f t="shared" si="18"/>
        <v>0</v>
      </c>
      <c r="AJ16" s="34">
        <f t="shared" si="19"/>
        <v>0</v>
      </c>
      <c r="AK16" s="34">
        <f t="shared" si="20"/>
        <v>0</v>
      </c>
      <c r="AL16" s="34">
        <f t="shared" si="21"/>
        <v>0</v>
      </c>
      <c r="AM16" s="34">
        <f t="shared" si="22"/>
        <v>0</v>
      </c>
      <c r="AN16" s="34">
        <f t="shared" si="23"/>
        <v>0</v>
      </c>
      <c r="AO16" s="8">
        <f t="shared" si="24"/>
        <v>0</v>
      </c>
      <c r="AP16" s="35">
        <f t="shared" si="8"/>
        <v>0</v>
      </c>
      <c r="AQ16" s="33"/>
    </row>
    <row r="17" spans="2:43" ht="18" x14ac:dyDescent="0.25">
      <c r="B17" s="138" t="s">
        <v>111</v>
      </c>
      <c r="C17" s="139">
        <v>50863</v>
      </c>
      <c r="D17" s="166" t="s">
        <v>61</v>
      </c>
      <c r="E17" s="134"/>
      <c r="F17" s="29">
        <f t="shared" si="0"/>
        <v>81.081081081081081</v>
      </c>
      <c r="G17" s="30">
        <f t="shared" si="9"/>
        <v>81.081081081081081</v>
      </c>
      <c r="H17" s="31">
        <f t="shared" si="1"/>
        <v>3</v>
      </c>
      <c r="I17" s="108">
        <f t="shared" si="2"/>
        <v>1</v>
      </c>
      <c r="J17" s="496">
        <f t="shared" si="2"/>
        <v>81.081081081081081</v>
      </c>
      <c r="K17" s="471">
        <f>'Rolling 12'!E54</f>
        <v>67.799049049049046</v>
      </c>
      <c r="L17" s="470">
        <f>'Rolling 12'!BR54</f>
        <v>30</v>
      </c>
      <c r="M17" s="82">
        <f t="shared" si="3"/>
        <v>81.081081081081081</v>
      </c>
      <c r="N17" s="470">
        <f>'Rolling 12'!BS54</f>
        <v>0</v>
      </c>
      <c r="O17" s="82">
        <f t="shared" si="4"/>
        <v>0</v>
      </c>
      <c r="P17" s="470">
        <f>'Rolling 12'!BT54</f>
        <v>0</v>
      </c>
      <c r="Q17" s="82">
        <f t="shared" si="10"/>
        <v>0</v>
      </c>
      <c r="R17" s="89"/>
      <c r="S17" s="90">
        <f t="shared" si="11"/>
        <v>0</v>
      </c>
      <c r="T17" s="89"/>
      <c r="U17" s="90">
        <f t="shared" si="12"/>
        <v>0</v>
      </c>
      <c r="V17" s="89"/>
      <c r="W17" s="90">
        <f t="shared" si="13"/>
        <v>0</v>
      </c>
      <c r="X17" s="89"/>
      <c r="Y17" s="91">
        <f t="shared" si="14"/>
        <v>0</v>
      </c>
      <c r="Z17" s="92"/>
      <c r="AA17" s="87">
        <f t="shared" si="15"/>
        <v>0</v>
      </c>
      <c r="AB17" s="32"/>
      <c r="AC17" s="33"/>
      <c r="AD17" s="201" t="str">
        <f t="shared" si="5"/>
        <v>HICKS.D</v>
      </c>
      <c r="AE17" s="202">
        <f t="shared" si="6"/>
        <v>50863</v>
      </c>
      <c r="AF17" s="203" t="str">
        <f t="shared" si="7"/>
        <v>TONDU</v>
      </c>
      <c r="AG17" s="34">
        <f t="shared" si="16"/>
        <v>81.081081081081081</v>
      </c>
      <c r="AH17" s="34">
        <f t="shared" si="17"/>
        <v>0</v>
      </c>
      <c r="AI17" s="34">
        <f t="shared" si="18"/>
        <v>0</v>
      </c>
      <c r="AJ17" s="34">
        <f t="shared" si="19"/>
        <v>0</v>
      </c>
      <c r="AK17" s="34">
        <f t="shared" si="20"/>
        <v>0</v>
      </c>
      <c r="AL17" s="34">
        <f t="shared" si="21"/>
        <v>0</v>
      </c>
      <c r="AM17" s="34">
        <f t="shared" si="22"/>
        <v>0</v>
      </c>
      <c r="AN17" s="34">
        <f t="shared" si="23"/>
        <v>0</v>
      </c>
      <c r="AO17" s="8">
        <f t="shared" si="24"/>
        <v>1</v>
      </c>
      <c r="AP17" s="35">
        <f t="shared" si="8"/>
        <v>81.081081081081081</v>
      </c>
      <c r="AQ17" s="33"/>
    </row>
    <row r="18" spans="2:43" ht="18" x14ac:dyDescent="0.25">
      <c r="B18" s="138" t="s">
        <v>98</v>
      </c>
      <c r="C18" s="139">
        <v>50997</v>
      </c>
      <c r="D18" s="166" t="s">
        <v>55</v>
      </c>
      <c r="E18" s="134"/>
      <c r="F18" s="29">
        <f t="shared" si="0"/>
        <v>0</v>
      </c>
      <c r="G18" s="30">
        <f t="shared" si="9"/>
        <v>0</v>
      </c>
      <c r="H18" s="31">
        <f t="shared" si="1"/>
        <v>0</v>
      </c>
      <c r="I18" s="108">
        <f t="shared" si="2"/>
        <v>0</v>
      </c>
      <c r="J18" s="496">
        <f t="shared" si="2"/>
        <v>0</v>
      </c>
      <c r="K18" s="471">
        <f>'Rolling 12'!E55</f>
        <v>65.81317573093888</v>
      </c>
      <c r="L18" s="470">
        <f>'Rolling 12'!BR55</f>
        <v>0</v>
      </c>
      <c r="M18" s="82">
        <f t="shared" si="3"/>
        <v>0</v>
      </c>
      <c r="N18" s="470">
        <f>'Rolling 12'!BS55</f>
        <v>0</v>
      </c>
      <c r="O18" s="82">
        <f t="shared" si="4"/>
        <v>0</v>
      </c>
      <c r="P18" s="470">
        <f>'Rolling 12'!BT55</f>
        <v>0</v>
      </c>
      <c r="Q18" s="82">
        <f t="shared" si="10"/>
        <v>0</v>
      </c>
      <c r="R18" s="89"/>
      <c r="S18" s="90">
        <f t="shared" si="11"/>
        <v>0</v>
      </c>
      <c r="T18" s="89"/>
      <c r="U18" s="90">
        <f t="shared" si="12"/>
        <v>0</v>
      </c>
      <c r="V18" s="89"/>
      <c r="W18" s="90">
        <f t="shared" si="13"/>
        <v>0</v>
      </c>
      <c r="X18" s="89"/>
      <c r="Y18" s="91">
        <f t="shared" si="14"/>
        <v>0</v>
      </c>
      <c r="Z18" s="92"/>
      <c r="AA18" s="87">
        <f t="shared" si="15"/>
        <v>0</v>
      </c>
      <c r="AB18" s="32"/>
      <c r="AC18" s="33"/>
      <c r="AD18" s="201" t="str">
        <f t="shared" si="5"/>
        <v>JOHN.C</v>
      </c>
      <c r="AE18" s="202">
        <f t="shared" si="6"/>
        <v>50997</v>
      </c>
      <c r="AF18" s="203" t="str">
        <f t="shared" si="7"/>
        <v>QUARRY</v>
      </c>
      <c r="AG18" s="34">
        <f t="shared" si="16"/>
        <v>0</v>
      </c>
      <c r="AH18" s="34">
        <f t="shared" si="17"/>
        <v>0</v>
      </c>
      <c r="AI18" s="34">
        <f t="shared" si="18"/>
        <v>0</v>
      </c>
      <c r="AJ18" s="34">
        <f t="shared" si="19"/>
        <v>0</v>
      </c>
      <c r="AK18" s="34">
        <f t="shared" si="20"/>
        <v>0</v>
      </c>
      <c r="AL18" s="34">
        <f t="shared" si="21"/>
        <v>0</v>
      </c>
      <c r="AM18" s="34">
        <f t="shared" si="22"/>
        <v>0</v>
      </c>
      <c r="AN18" s="34">
        <f t="shared" si="23"/>
        <v>0</v>
      </c>
      <c r="AO18" s="8">
        <f t="shared" si="24"/>
        <v>0</v>
      </c>
      <c r="AP18" s="35">
        <f t="shared" si="8"/>
        <v>0</v>
      </c>
      <c r="AQ18" s="33"/>
    </row>
    <row r="19" spans="2:43" ht="18" x14ac:dyDescent="0.25">
      <c r="B19" s="138" t="s">
        <v>84</v>
      </c>
      <c r="C19" s="139">
        <v>50109</v>
      </c>
      <c r="D19" s="166" t="s">
        <v>61</v>
      </c>
      <c r="E19" s="134"/>
      <c r="F19" s="29">
        <f t="shared" si="0"/>
        <v>0</v>
      </c>
      <c r="G19" s="30">
        <f t="shared" si="9"/>
        <v>0</v>
      </c>
      <c r="H19" s="31">
        <f t="shared" si="1"/>
        <v>0</v>
      </c>
      <c r="I19" s="108">
        <f t="shared" si="2"/>
        <v>0</v>
      </c>
      <c r="J19" s="496">
        <f t="shared" si="2"/>
        <v>0</v>
      </c>
      <c r="K19" s="471">
        <f>'Rolling 12'!E56</f>
        <v>68.523569477516858</v>
      </c>
      <c r="L19" s="470">
        <f>'Rolling 12'!BR56</f>
        <v>0</v>
      </c>
      <c r="M19" s="82">
        <f t="shared" si="3"/>
        <v>0</v>
      </c>
      <c r="N19" s="470">
        <f>'Rolling 12'!BS56</f>
        <v>0</v>
      </c>
      <c r="O19" s="82">
        <f t="shared" si="4"/>
        <v>0</v>
      </c>
      <c r="P19" s="470">
        <f>'Rolling 12'!BT56</f>
        <v>0</v>
      </c>
      <c r="Q19" s="82">
        <f t="shared" si="10"/>
        <v>0</v>
      </c>
      <c r="R19" s="89"/>
      <c r="S19" s="90">
        <f t="shared" si="11"/>
        <v>0</v>
      </c>
      <c r="T19" s="89"/>
      <c r="U19" s="90">
        <f t="shared" si="12"/>
        <v>0</v>
      </c>
      <c r="V19" s="89"/>
      <c r="W19" s="90">
        <f t="shared" si="13"/>
        <v>0</v>
      </c>
      <c r="X19" s="89"/>
      <c r="Y19" s="91">
        <f t="shared" si="14"/>
        <v>0</v>
      </c>
      <c r="Z19" s="92"/>
      <c r="AA19" s="87">
        <f t="shared" si="15"/>
        <v>0</v>
      </c>
      <c r="AB19" s="32"/>
      <c r="AC19" s="33"/>
      <c r="AD19" s="201" t="str">
        <f t="shared" si="5"/>
        <v>JOHNSTON.J</v>
      </c>
      <c r="AE19" s="202">
        <f t="shared" si="6"/>
        <v>50109</v>
      </c>
      <c r="AF19" s="203" t="str">
        <f t="shared" si="7"/>
        <v>TONDU</v>
      </c>
      <c r="AG19" s="34">
        <f t="shared" si="16"/>
        <v>0</v>
      </c>
      <c r="AH19" s="34">
        <f t="shared" si="17"/>
        <v>0</v>
      </c>
      <c r="AI19" s="34">
        <f t="shared" si="18"/>
        <v>0</v>
      </c>
      <c r="AJ19" s="34">
        <f t="shared" si="19"/>
        <v>0</v>
      </c>
      <c r="AK19" s="34">
        <f t="shared" si="20"/>
        <v>0</v>
      </c>
      <c r="AL19" s="34">
        <f t="shared" si="21"/>
        <v>0</v>
      </c>
      <c r="AM19" s="34">
        <f t="shared" si="22"/>
        <v>0</v>
      </c>
      <c r="AN19" s="34">
        <f t="shared" si="23"/>
        <v>0</v>
      </c>
      <c r="AO19" s="8">
        <f t="shared" si="24"/>
        <v>0</v>
      </c>
      <c r="AP19" s="35">
        <f t="shared" si="8"/>
        <v>0</v>
      </c>
      <c r="AQ19" s="33"/>
    </row>
    <row r="20" spans="2:43" ht="18" x14ac:dyDescent="0.25">
      <c r="B20" s="138" t="s">
        <v>99</v>
      </c>
      <c r="C20" s="139">
        <v>50968</v>
      </c>
      <c r="D20" s="166" t="s">
        <v>63</v>
      </c>
      <c r="E20" s="134"/>
      <c r="F20" s="29">
        <f t="shared" si="0"/>
        <v>0</v>
      </c>
      <c r="G20" s="30">
        <f t="shared" si="9"/>
        <v>0</v>
      </c>
      <c r="H20" s="31">
        <f t="shared" si="1"/>
        <v>0</v>
      </c>
      <c r="I20" s="108">
        <f t="shared" si="2"/>
        <v>0</v>
      </c>
      <c r="J20" s="496">
        <f t="shared" si="2"/>
        <v>0</v>
      </c>
      <c r="K20" s="471">
        <f>'Rolling 12'!E57</f>
        <v>67.307374261708617</v>
      </c>
      <c r="L20" s="470">
        <f>'Rolling 12'!BR57</f>
        <v>0</v>
      </c>
      <c r="M20" s="82">
        <f t="shared" si="3"/>
        <v>0</v>
      </c>
      <c r="N20" s="470">
        <f>'Rolling 12'!BS57</f>
        <v>0</v>
      </c>
      <c r="O20" s="82">
        <f t="shared" si="4"/>
        <v>0</v>
      </c>
      <c r="P20" s="470">
        <f>'Rolling 12'!BT57</f>
        <v>0</v>
      </c>
      <c r="Q20" s="82">
        <f t="shared" si="10"/>
        <v>0</v>
      </c>
      <c r="R20" s="89"/>
      <c r="S20" s="90">
        <f t="shared" si="11"/>
        <v>0</v>
      </c>
      <c r="T20" s="89"/>
      <c r="U20" s="90">
        <f t="shared" si="12"/>
        <v>0</v>
      </c>
      <c r="V20" s="89"/>
      <c r="W20" s="90">
        <f t="shared" si="13"/>
        <v>0</v>
      </c>
      <c r="X20" s="89"/>
      <c r="Y20" s="91">
        <f t="shared" si="14"/>
        <v>0</v>
      </c>
      <c r="Z20" s="92"/>
      <c r="AA20" s="87">
        <f t="shared" si="15"/>
        <v>0</v>
      </c>
      <c r="AB20" s="32"/>
      <c r="AC20" s="33"/>
      <c r="AD20" s="201" t="str">
        <f t="shared" si="5"/>
        <v>LEONARD.M</v>
      </c>
      <c r="AE20" s="202">
        <f t="shared" si="6"/>
        <v>50968</v>
      </c>
      <c r="AF20" s="203" t="str">
        <f t="shared" si="7"/>
        <v>B/GWENT</v>
      </c>
      <c r="AG20" s="34">
        <f t="shared" si="16"/>
        <v>0</v>
      </c>
      <c r="AH20" s="34">
        <f t="shared" si="17"/>
        <v>0</v>
      </c>
      <c r="AI20" s="34">
        <f t="shared" si="18"/>
        <v>0</v>
      </c>
      <c r="AJ20" s="34">
        <f t="shared" si="19"/>
        <v>0</v>
      </c>
      <c r="AK20" s="34">
        <f t="shared" si="20"/>
        <v>0</v>
      </c>
      <c r="AL20" s="34">
        <f t="shared" si="21"/>
        <v>0</v>
      </c>
      <c r="AM20" s="34">
        <f t="shared" si="22"/>
        <v>0</v>
      </c>
      <c r="AN20" s="34">
        <f t="shared" si="23"/>
        <v>0</v>
      </c>
      <c r="AO20" s="8">
        <f t="shared" si="24"/>
        <v>0</v>
      </c>
      <c r="AP20" s="35">
        <f t="shared" si="8"/>
        <v>0</v>
      </c>
      <c r="AQ20" s="33"/>
    </row>
    <row r="21" spans="2:43" ht="18" x14ac:dyDescent="0.25">
      <c r="B21" s="138" t="s">
        <v>100</v>
      </c>
      <c r="C21" s="139">
        <v>50502</v>
      </c>
      <c r="D21" s="166" t="s">
        <v>72</v>
      </c>
      <c r="E21" s="134"/>
      <c r="F21" s="29">
        <f t="shared" si="0"/>
        <v>0</v>
      </c>
      <c r="G21" s="30">
        <f t="shared" si="9"/>
        <v>0</v>
      </c>
      <c r="H21" s="31">
        <f t="shared" si="1"/>
        <v>0</v>
      </c>
      <c r="I21" s="108">
        <f t="shared" si="2"/>
        <v>0</v>
      </c>
      <c r="J21" s="496">
        <f t="shared" si="2"/>
        <v>0</v>
      </c>
      <c r="K21" s="471">
        <f>'Rolling 12'!E58</f>
        <v>66.666666666666671</v>
      </c>
      <c r="L21" s="470">
        <f>'Rolling 12'!BR58</f>
        <v>0</v>
      </c>
      <c r="M21" s="82">
        <f t="shared" si="3"/>
        <v>0</v>
      </c>
      <c r="N21" s="470">
        <f>'Rolling 12'!BS58</f>
        <v>0</v>
      </c>
      <c r="O21" s="82">
        <f t="shared" si="4"/>
        <v>0</v>
      </c>
      <c r="P21" s="470">
        <f>'Rolling 12'!BT58</f>
        <v>0</v>
      </c>
      <c r="Q21" s="82">
        <f t="shared" si="10"/>
        <v>0</v>
      </c>
      <c r="R21" s="89"/>
      <c r="S21" s="90">
        <f t="shared" si="11"/>
        <v>0</v>
      </c>
      <c r="T21" s="89"/>
      <c r="U21" s="90">
        <f t="shared" si="12"/>
        <v>0</v>
      </c>
      <c r="V21" s="89"/>
      <c r="W21" s="90">
        <f t="shared" si="13"/>
        <v>0</v>
      </c>
      <c r="X21" s="89"/>
      <c r="Y21" s="91">
        <f t="shared" si="14"/>
        <v>0</v>
      </c>
      <c r="Z21" s="92"/>
      <c r="AA21" s="87">
        <f t="shared" si="15"/>
        <v>0</v>
      </c>
      <c r="AB21" s="32"/>
      <c r="AC21" s="33"/>
      <c r="AD21" s="201" t="str">
        <f t="shared" si="5"/>
        <v>LONG.M</v>
      </c>
      <c r="AE21" s="202">
        <f t="shared" si="6"/>
        <v>50502</v>
      </c>
      <c r="AF21" s="203" t="str">
        <f t="shared" si="7"/>
        <v>CASTLETON</v>
      </c>
      <c r="AG21" s="34">
        <f t="shared" si="16"/>
        <v>0</v>
      </c>
      <c r="AH21" s="34">
        <f t="shared" si="17"/>
        <v>0</v>
      </c>
      <c r="AI21" s="34">
        <f t="shared" si="18"/>
        <v>0</v>
      </c>
      <c r="AJ21" s="34">
        <f t="shared" si="19"/>
        <v>0</v>
      </c>
      <c r="AK21" s="34">
        <f t="shared" si="20"/>
        <v>0</v>
      </c>
      <c r="AL21" s="34">
        <f t="shared" si="21"/>
        <v>0</v>
      </c>
      <c r="AM21" s="34">
        <f t="shared" si="22"/>
        <v>0</v>
      </c>
      <c r="AN21" s="34">
        <f t="shared" si="23"/>
        <v>0</v>
      </c>
      <c r="AO21" s="8">
        <f t="shared" si="24"/>
        <v>0</v>
      </c>
      <c r="AP21" s="35">
        <f t="shared" si="8"/>
        <v>0</v>
      </c>
      <c r="AQ21" s="33"/>
    </row>
    <row r="22" spans="2:43" ht="18" x14ac:dyDescent="0.25">
      <c r="B22" s="138" t="s">
        <v>101</v>
      </c>
      <c r="C22" s="139">
        <v>50249</v>
      </c>
      <c r="D22" s="166" t="s">
        <v>61</v>
      </c>
      <c r="E22" s="134"/>
      <c r="F22" s="29">
        <f t="shared" si="0"/>
        <v>0</v>
      </c>
      <c r="G22" s="30">
        <f t="shared" si="9"/>
        <v>0</v>
      </c>
      <c r="H22" s="31">
        <f t="shared" si="1"/>
        <v>0</v>
      </c>
      <c r="I22" s="108">
        <f t="shared" si="2"/>
        <v>0</v>
      </c>
      <c r="J22" s="496">
        <f t="shared" si="2"/>
        <v>0</v>
      </c>
      <c r="K22" s="471">
        <f>'Rolling 12'!E59</f>
        <v>65.5637997743261</v>
      </c>
      <c r="L22" s="470">
        <f>'Rolling 12'!BR59</f>
        <v>0</v>
      </c>
      <c r="M22" s="82">
        <f t="shared" si="3"/>
        <v>0</v>
      </c>
      <c r="N22" s="470">
        <f>'Rolling 12'!BS59</f>
        <v>0</v>
      </c>
      <c r="O22" s="82">
        <f t="shared" si="4"/>
        <v>0</v>
      </c>
      <c r="P22" s="470">
        <f>'Rolling 12'!BT59</f>
        <v>0</v>
      </c>
      <c r="Q22" s="82">
        <f t="shared" si="10"/>
        <v>0</v>
      </c>
      <c r="R22" s="89"/>
      <c r="S22" s="90">
        <f t="shared" si="11"/>
        <v>0</v>
      </c>
      <c r="T22" s="89"/>
      <c r="U22" s="90">
        <f t="shared" si="12"/>
        <v>0</v>
      </c>
      <c r="V22" s="89"/>
      <c r="W22" s="90">
        <f t="shared" si="13"/>
        <v>0</v>
      </c>
      <c r="X22" s="89"/>
      <c r="Y22" s="91">
        <f t="shared" si="14"/>
        <v>0</v>
      </c>
      <c r="Z22" s="92"/>
      <c r="AA22" s="87">
        <f t="shared" si="15"/>
        <v>0</v>
      </c>
      <c r="AB22" s="32"/>
      <c r="AC22" s="33"/>
      <c r="AD22" s="201" t="str">
        <f t="shared" si="5"/>
        <v>MATHOULIN.K</v>
      </c>
      <c r="AE22" s="202">
        <f t="shared" si="6"/>
        <v>50249</v>
      </c>
      <c r="AF22" s="203" t="str">
        <f t="shared" si="7"/>
        <v>TONDU</v>
      </c>
      <c r="AG22" s="34">
        <f t="shared" si="16"/>
        <v>0</v>
      </c>
      <c r="AH22" s="34">
        <f t="shared" si="17"/>
        <v>0</v>
      </c>
      <c r="AI22" s="34">
        <f t="shared" si="18"/>
        <v>0</v>
      </c>
      <c r="AJ22" s="34">
        <f t="shared" si="19"/>
        <v>0</v>
      </c>
      <c r="AK22" s="34">
        <f t="shared" si="20"/>
        <v>0</v>
      </c>
      <c r="AL22" s="34">
        <f t="shared" si="21"/>
        <v>0</v>
      </c>
      <c r="AM22" s="34">
        <f t="shared" si="22"/>
        <v>0</v>
      </c>
      <c r="AN22" s="34">
        <f t="shared" si="23"/>
        <v>0</v>
      </c>
      <c r="AO22" s="8">
        <f t="shared" si="24"/>
        <v>0</v>
      </c>
      <c r="AP22" s="35">
        <f t="shared" si="8"/>
        <v>0</v>
      </c>
      <c r="AQ22" s="33"/>
    </row>
    <row r="23" spans="2:43" ht="18" x14ac:dyDescent="0.25">
      <c r="B23" s="138" t="s">
        <v>102</v>
      </c>
      <c r="C23" s="139">
        <v>51019</v>
      </c>
      <c r="D23" s="166" t="s">
        <v>55</v>
      </c>
      <c r="E23" s="134"/>
      <c r="F23" s="29">
        <f t="shared" si="0"/>
        <v>0</v>
      </c>
      <c r="G23" s="30">
        <f t="shared" si="9"/>
        <v>0</v>
      </c>
      <c r="H23" s="31">
        <f t="shared" si="1"/>
        <v>0</v>
      </c>
      <c r="I23" s="108">
        <f t="shared" si="2"/>
        <v>0</v>
      </c>
      <c r="J23" s="496">
        <f t="shared" si="2"/>
        <v>0</v>
      </c>
      <c r="K23" s="471">
        <f>'Rolling 12'!E60</f>
        <v>60.92982014034645</v>
      </c>
      <c r="L23" s="470">
        <f>'Rolling 12'!BR60</f>
        <v>0</v>
      </c>
      <c r="M23" s="82">
        <f t="shared" si="3"/>
        <v>0</v>
      </c>
      <c r="N23" s="470">
        <f>'Rolling 12'!BS60</f>
        <v>0</v>
      </c>
      <c r="O23" s="82">
        <f t="shared" si="4"/>
        <v>0</v>
      </c>
      <c r="P23" s="470">
        <f>'Rolling 12'!BT60</f>
        <v>0</v>
      </c>
      <c r="Q23" s="82">
        <f t="shared" si="10"/>
        <v>0</v>
      </c>
      <c r="R23" s="89"/>
      <c r="S23" s="90">
        <f t="shared" si="11"/>
        <v>0</v>
      </c>
      <c r="T23" s="89"/>
      <c r="U23" s="90">
        <f t="shared" si="12"/>
        <v>0</v>
      </c>
      <c r="V23" s="89"/>
      <c r="W23" s="90">
        <f t="shared" si="13"/>
        <v>0</v>
      </c>
      <c r="X23" s="89"/>
      <c r="Y23" s="91">
        <f t="shared" si="14"/>
        <v>0</v>
      </c>
      <c r="Z23" s="92"/>
      <c r="AA23" s="87">
        <f t="shared" si="15"/>
        <v>0</v>
      </c>
      <c r="AB23" s="32"/>
      <c r="AC23" s="33"/>
      <c r="AD23" s="201" t="str">
        <f t="shared" si="5"/>
        <v>MEEK.W</v>
      </c>
      <c r="AE23" s="202">
        <f t="shared" si="6"/>
        <v>51019</v>
      </c>
      <c r="AF23" s="203" t="str">
        <f t="shared" si="7"/>
        <v>QUARRY</v>
      </c>
      <c r="AG23" s="34">
        <f t="shared" si="16"/>
        <v>0</v>
      </c>
      <c r="AH23" s="34">
        <f t="shared" si="17"/>
        <v>0</v>
      </c>
      <c r="AI23" s="34">
        <f t="shared" si="18"/>
        <v>0</v>
      </c>
      <c r="AJ23" s="34">
        <f t="shared" si="19"/>
        <v>0</v>
      </c>
      <c r="AK23" s="34">
        <f t="shared" si="20"/>
        <v>0</v>
      </c>
      <c r="AL23" s="34">
        <f t="shared" si="21"/>
        <v>0</v>
      </c>
      <c r="AM23" s="34">
        <f t="shared" si="22"/>
        <v>0</v>
      </c>
      <c r="AN23" s="34">
        <f t="shared" si="23"/>
        <v>0</v>
      </c>
      <c r="AO23" s="8">
        <f t="shared" si="24"/>
        <v>0</v>
      </c>
      <c r="AP23" s="35">
        <f t="shared" si="8"/>
        <v>0</v>
      </c>
      <c r="AQ23" s="33"/>
    </row>
    <row r="24" spans="2:43" ht="18" x14ac:dyDescent="0.25">
      <c r="B24" s="138" t="s">
        <v>103</v>
      </c>
      <c r="C24" s="139">
        <v>50554</v>
      </c>
      <c r="D24" s="166" t="s">
        <v>63</v>
      </c>
      <c r="E24" s="134"/>
      <c r="F24" s="29">
        <f t="shared" si="0"/>
        <v>0</v>
      </c>
      <c r="G24" s="30">
        <f t="shared" si="9"/>
        <v>0</v>
      </c>
      <c r="H24" s="31">
        <f t="shared" si="1"/>
        <v>0</v>
      </c>
      <c r="I24" s="108">
        <f t="shared" si="2"/>
        <v>0</v>
      </c>
      <c r="J24" s="496">
        <f t="shared" si="2"/>
        <v>0</v>
      </c>
      <c r="K24" s="471">
        <f>'Rolling 12'!E61</f>
        <v>67.403468245573521</v>
      </c>
      <c r="L24" s="470">
        <f>'Rolling 12'!BR61</f>
        <v>0</v>
      </c>
      <c r="M24" s="82">
        <f t="shared" si="3"/>
        <v>0</v>
      </c>
      <c r="N24" s="470">
        <f>'Rolling 12'!BS61</f>
        <v>0</v>
      </c>
      <c r="O24" s="82">
        <f t="shared" si="4"/>
        <v>0</v>
      </c>
      <c r="P24" s="470">
        <f>'Rolling 12'!BT61</f>
        <v>0</v>
      </c>
      <c r="Q24" s="82">
        <f t="shared" si="10"/>
        <v>0</v>
      </c>
      <c r="R24" s="89"/>
      <c r="S24" s="90">
        <f t="shared" si="11"/>
        <v>0</v>
      </c>
      <c r="T24" s="89"/>
      <c r="U24" s="90">
        <f t="shared" si="12"/>
        <v>0</v>
      </c>
      <c r="V24" s="89"/>
      <c r="W24" s="90">
        <f t="shared" si="13"/>
        <v>0</v>
      </c>
      <c r="X24" s="89"/>
      <c r="Y24" s="91">
        <f t="shared" si="14"/>
        <v>0</v>
      </c>
      <c r="Z24" s="92"/>
      <c r="AA24" s="87">
        <f t="shared" si="15"/>
        <v>0</v>
      </c>
      <c r="AB24" s="32"/>
      <c r="AC24" s="33"/>
      <c r="AD24" s="201" t="str">
        <f t="shared" si="5"/>
        <v>MORGAN.C</v>
      </c>
      <c r="AE24" s="202">
        <f t="shared" si="6"/>
        <v>50554</v>
      </c>
      <c r="AF24" s="203" t="str">
        <f t="shared" si="7"/>
        <v>B/GWENT</v>
      </c>
      <c r="AG24" s="34">
        <f t="shared" si="16"/>
        <v>0</v>
      </c>
      <c r="AH24" s="34">
        <f t="shared" si="17"/>
        <v>0</v>
      </c>
      <c r="AI24" s="34">
        <f t="shared" si="18"/>
        <v>0</v>
      </c>
      <c r="AJ24" s="34">
        <f t="shared" si="19"/>
        <v>0</v>
      </c>
      <c r="AK24" s="34">
        <f t="shared" si="20"/>
        <v>0</v>
      </c>
      <c r="AL24" s="34">
        <f t="shared" si="21"/>
        <v>0</v>
      </c>
      <c r="AM24" s="34">
        <f t="shared" si="22"/>
        <v>0</v>
      </c>
      <c r="AN24" s="34">
        <f t="shared" si="23"/>
        <v>0</v>
      </c>
      <c r="AO24" s="8">
        <f t="shared" si="24"/>
        <v>0</v>
      </c>
      <c r="AP24" s="35">
        <f t="shared" si="8"/>
        <v>0</v>
      </c>
      <c r="AQ24" s="33"/>
    </row>
    <row r="25" spans="2:43" ht="18" x14ac:dyDescent="0.25">
      <c r="B25" s="138" t="s">
        <v>239</v>
      </c>
      <c r="C25" s="139">
        <v>50859</v>
      </c>
      <c r="D25" s="166" t="s">
        <v>63</v>
      </c>
      <c r="E25" s="134"/>
      <c r="F25" s="29">
        <f t="shared" si="0"/>
        <v>0</v>
      </c>
      <c r="G25" s="30">
        <f t="shared" si="9"/>
        <v>0</v>
      </c>
      <c r="H25" s="31">
        <f t="shared" si="1"/>
        <v>0</v>
      </c>
      <c r="I25" s="108">
        <f t="shared" si="2"/>
        <v>0</v>
      </c>
      <c r="J25" s="496">
        <f t="shared" si="2"/>
        <v>0</v>
      </c>
      <c r="K25" s="471">
        <f>'Rolling 12'!E62</f>
        <v>70.257599814488373</v>
      </c>
      <c r="L25" s="470">
        <f>'Rolling 12'!BR62</f>
        <v>0</v>
      </c>
      <c r="M25" s="82">
        <f t="shared" si="3"/>
        <v>0</v>
      </c>
      <c r="N25" s="470">
        <f>'Rolling 12'!BS62</f>
        <v>0</v>
      </c>
      <c r="O25" s="82">
        <f t="shared" si="4"/>
        <v>0</v>
      </c>
      <c r="P25" s="470">
        <f>'Rolling 12'!BT62</f>
        <v>0</v>
      </c>
      <c r="Q25" s="82">
        <f t="shared" si="10"/>
        <v>0</v>
      </c>
      <c r="R25" s="89"/>
      <c r="S25" s="90">
        <f t="shared" si="11"/>
        <v>0</v>
      </c>
      <c r="T25" s="89"/>
      <c r="U25" s="90">
        <f t="shared" si="12"/>
        <v>0</v>
      </c>
      <c r="V25" s="89"/>
      <c r="W25" s="90">
        <f t="shared" si="13"/>
        <v>0</v>
      </c>
      <c r="X25" s="89"/>
      <c r="Y25" s="91">
        <f t="shared" si="14"/>
        <v>0</v>
      </c>
      <c r="Z25" s="92"/>
      <c r="AA25" s="87">
        <f t="shared" si="15"/>
        <v>0</v>
      </c>
      <c r="AB25" s="32"/>
      <c r="AC25" s="33"/>
      <c r="AD25" s="201" t="str">
        <f t="shared" si="5"/>
        <v>MORGAN.NICK</v>
      </c>
      <c r="AE25" s="202">
        <f t="shared" si="6"/>
        <v>50859</v>
      </c>
      <c r="AF25" s="203" t="str">
        <f t="shared" si="7"/>
        <v>B/GWENT</v>
      </c>
      <c r="AG25" s="34">
        <f t="shared" si="16"/>
        <v>0</v>
      </c>
      <c r="AH25" s="34">
        <f t="shared" si="17"/>
        <v>0</v>
      </c>
      <c r="AI25" s="34">
        <f t="shared" si="18"/>
        <v>0</v>
      </c>
      <c r="AJ25" s="34">
        <f t="shared" si="19"/>
        <v>0</v>
      </c>
      <c r="AK25" s="34">
        <f t="shared" si="20"/>
        <v>0</v>
      </c>
      <c r="AL25" s="34">
        <f t="shared" si="21"/>
        <v>0</v>
      </c>
      <c r="AM25" s="34">
        <f t="shared" si="22"/>
        <v>0</v>
      </c>
      <c r="AN25" s="34">
        <f t="shared" si="23"/>
        <v>0</v>
      </c>
      <c r="AO25" s="8">
        <f t="shared" si="24"/>
        <v>0</v>
      </c>
      <c r="AP25" s="35">
        <f t="shared" si="8"/>
        <v>0</v>
      </c>
      <c r="AQ25" s="33"/>
    </row>
    <row r="26" spans="2:43" ht="18" x14ac:dyDescent="0.25">
      <c r="B26" s="138" t="s">
        <v>105</v>
      </c>
      <c r="C26" s="139">
        <v>50942</v>
      </c>
      <c r="D26" s="166" t="s">
        <v>63</v>
      </c>
      <c r="E26" s="134"/>
      <c r="F26" s="29">
        <f t="shared" si="0"/>
        <v>80</v>
      </c>
      <c r="G26" s="30">
        <f t="shared" si="9"/>
        <v>80</v>
      </c>
      <c r="H26" s="31">
        <f t="shared" si="1"/>
        <v>4</v>
      </c>
      <c r="I26" s="108">
        <f t="shared" ref="I26:J42" si="25">AO26</f>
        <v>1</v>
      </c>
      <c r="J26" s="496">
        <f t="shared" si="25"/>
        <v>80</v>
      </c>
      <c r="K26" s="471">
        <f>'Rolling 12'!E63</f>
        <v>68.146983872119321</v>
      </c>
      <c r="L26" s="470">
        <f>'Rolling 12'!BR63</f>
        <v>0</v>
      </c>
      <c r="M26" s="82">
        <f t="shared" si="3"/>
        <v>0</v>
      </c>
      <c r="N26" s="470">
        <f>'Rolling 12'!BS63</f>
        <v>32</v>
      </c>
      <c r="O26" s="82">
        <f t="shared" si="4"/>
        <v>80</v>
      </c>
      <c r="P26" s="470">
        <f>'Rolling 12'!BT63</f>
        <v>0</v>
      </c>
      <c r="Q26" s="82">
        <f t="shared" si="10"/>
        <v>0</v>
      </c>
      <c r="R26" s="89"/>
      <c r="S26" s="90">
        <f t="shared" si="11"/>
        <v>0</v>
      </c>
      <c r="T26" s="89"/>
      <c r="U26" s="90">
        <f t="shared" si="12"/>
        <v>0</v>
      </c>
      <c r="V26" s="89"/>
      <c r="W26" s="90">
        <f t="shared" si="13"/>
        <v>0</v>
      </c>
      <c r="X26" s="89"/>
      <c r="Y26" s="91">
        <f t="shared" si="14"/>
        <v>0</v>
      </c>
      <c r="Z26" s="92"/>
      <c r="AA26" s="87">
        <f t="shared" si="15"/>
        <v>0</v>
      </c>
      <c r="AB26" s="32"/>
      <c r="AC26" s="33"/>
      <c r="AD26" s="201" t="str">
        <f t="shared" si="5"/>
        <v>O'CALLAGHAN.J</v>
      </c>
      <c r="AE26" s="202">
        <f t="shared" si="6"/>
        <v>50942</v>
      </c>
      <c r="AF26" s="203" t="str">
        <f t="shared" si="7"/>
        <v>B/GWENT</v>
      </c>
      <c r="AG26" s="34">
        <f t="shared" si="16"/>
        <v>0</v>
      </c>
      <c r="AH26" s="34">
        <f t="shared" si="17"/>
        <v>80</v>
      </c>
      <c r="AI26" s="34">
        <f t="shared" si="18"/>
        <v>0</v>
      </c>
      <c r="AJ26" s="34">
        <f t="shared" si="19"/>
        <v>0</v>
      </c>
      <c r="AK26" s="34">
        <f t="shared" si="20"/>
        <v>0</v>
      </c>
      <c r="AL26" s="34">
        <f t="shared" si="21"/>
        <v>0</v>
      </c>
      <c r="AM26" s="34">
        <f t="shared" si="22"/>
        <v>0</v>
      </c>
      <c r="AN26" s="34">
        <f t="shared" si="23"/>
        <v>0</v>
      </c>
      <c r="AO26" s="8">
        <f t="shared" si="24"/>
        <v>1</v>
      </c>
      <c r="AP26" s="35">
        <f t="shared" si="8"/>
        <v>80</v>
      </c>
      <c r="AQ26" s="33"/>
    </row>
    <row r="27" spans="2:43" ht="18" x14ac:dyDescent="0.25">
      <c r="B27" s="138" t="s">
        <v>106</v>
      </c>
      <c r="C27" s="139">
        <v>50871</v>
      </c>
      <c r="D27" s="166" t="s">
        <v>72</v>
      </c>
      <c r="E27" s="134"/>
      <c r="F27" s="29">
        <f t="shared" si="0"/>
        <v>0</v>
      </c>
      <c r="G27" s="30">
        <f t="shared" si="9"/>
        <v>0</v>
      </c>
      <c r="H27" s="31">
        <f t="shared" si="1"/>
        <v>0</v>
      </c>
      <c r="I27" s="108">
        <f t="shared" si="25"/>
        <v>0</v>
      </c>
      <c r="J27" s="496">
        <f t="shared" si="25"/>
        <v>0</v>
      </c>
      <c r="K27" s="471">
        <f>'Rolling 12'!E64</f>
        <v>68.756690126659166</v>
      </c>
      <c r="L27" s="470">
        <f>'Rolling 12'!BR64</f>
        <v>0</v>
      </c>
      <c r="M27" s="82">
        <f t="shared" si="3"/>
        <v>0</v>
      </c>
      <c r="N27" s="470">
        <f>'Rolling 12'!BS64</f>
        <v>0</v>
      </c>
      <c r="O27" s="82">
        <f t="shared" si="4"/>
        <v>0</v>
      </c>
      <c r="P27" s="470">
        <f>'Rolling 12'!BT64</f>
        <v>0</v>
      </c>
      <c r="Q27" s="82">
        <f t="shared" si="10"/>
        <v>0</v>
      </c>
      <c r="R27" s="89"/>
      <c r="S27" s="90">
        <f t="shared" si="11"/>
        <v>0</v>
      </c>
      <c r="T27" s="89"/>
      <c r="U27" s="90">
        <f t="shared" si="12"/>
        <v>0</v>
      </c>
      <c r="V27" s="89"/>
      <c r="W27" s="90">
        <f t="shared" si="13"/>
        <v>0</v>
      </c>
      <c r="X27" s="89"/>
      <c r="Y27" s="91">
        <f t="shared" si="14"/>
        <v>0</v>
      </c>
      <c r="Z27" s="92"/>
      <c r="AA27" s="87">
        <f t="shared" si="15"/>
        <v>0</v>
      </c>
      <c r="AB27" s="32"/>
      <c r="AC27" s="33"/>
      <c r="AD27" s="201" t="str">
        <f t="shared" si="5"/>
        <v>SHELDON.S</v>
      </c>
      <c r="AE27" s="202">
        <f t="shared" si="6"/>
        <v>50871</v>
      </c>
      <c r="AF27" s="203" t="str">
        <f t="shared" si="7"/>
        <v>CASTLETON</v>
      </c>
      <c r="AG27" s="34">
        <f t="shared" si="16"/>
        <v>0</v>
      </c>
      <c r="AH27" s="34">
        <f t="shared" si="17"/>
        <v>0</v>
      </c>
      <c r="AI27" s="34">
        <f t="shared" si="18"/>
        <v>0</v>
      </c>
      <c r="AJ27" s="34">
        <f t="shared" si="19"/>
        <v>0</v>
      </c>
      <c r="AK27" s="34">
        <f t="shared" si="20"/>
        <v>0</v>
      </c>
      <c r="AL27" s="34">
        <f t="shared" si="21"/>
        <v>0</v>
      </c>
      <c r="AM27" s="34">
        <f t="shared" si="22"/>
        <v>0</v>
      </c>
      <c r="AN27" s="34">
        <f t="shared" si="23"/>
        <v>0</v>
      </c>
      <c r="AO27" s="8">
        <f t="shared" si="24"/>
        <v>0</v>
      </c>
      <c r="AP27" s="35">
        <f t="shared" si="8"/>
        <v>0</v>
      </c>
      <c r="AQ27" s="33"/>
    </row>
    <row r="28" spans="2:43" ht="18" x14ac:dyDescent="0.25">
      <c r="B28" s="137" t="s">
        <v>107</v>
      </c>
      <c r="C28" s="170">
        <v>59041</v>
      </c>
      <c r="D28" s="165" t="s">
        <v>63</v>
      </c>
      <c r="E28" s="134"/>
      <c r="F28" s="29">
        <f t="shared" si="0"/>
        <v>0</v>
      </c>
      <c r="G28" s="30">
        <f t="shared" si="9"/>
        <v>0</v>
      </c>
      <c r="H28" s="31">
        <f t="shared" si="1"/>
        <v>0</v>
      </c>
      <c r="I28" s="108">
        <f t="shared" si="25"/>
        <v>0</v>
      </c>
      <c r="J28" s="496">
        <f t="shared" si="25"/>
        <v>0</v>
      </c>
      <c r="K28" s="471">
        <f>'Rolling 12'!E65</f>
        <v>65.037677553157437</v>
      </c>
      <c r="L28" s="470">
        <f>'Rolling 12'!BR65</f>
        <v>0</v>
      </c>
      <c r="M28" s="82">
        <f t="shared" si="3"/>
        <v>0</v>
      </c>
      <c r="N28" s="470">
        <f>'Rolling 12'!BS65</f>
        <v>0</v>
      </c>
      <c r="O28" s="82">
        <f t="shared" si="4"/>
        <v>0</v>
      </c>
      <c r="P28" s="470">
        <f>'Rolling 12'!BT65</f>
        <v>0</v>
      </c>
      <c r="Q28" s="82">
        <f t="shared" si="10"/>
        <v>0</v>
      </c>
      <c r="R28" s="89"/>
      <c r="S28" s="90">
        <f t="shared" si="11"/>
        <v>0</v>
      </c>
      <c r="T28" s="89"/>
      <c r="U28" s="90">
        <f t="shared" si="12"/>
        <v>0</v>
      </c>
      <c r="V28" s="89"/>
      <c r="W28" s="90">
        <f t="shared" si="13"/>
        <v>0</v>
      </c>
      <c r="X28" s="89"/>
      <c r="Y28" s="91">
        <f t="shared" si="14"/>
        <v>0</v>
      </c>
      <c r="Z28" s="92"/>
      <c r="AA28" s="87">
        <f t="shared" si="15"/>
        <v>0</v>
      </c>
      <c r="AB28" s="32"/>
      <c r="AC28" s="33"/>
      <c r="AD28" s="201" t="str">
        <f t="shared" si="5"/>
        <v>STRANGE.G</v>
      </c>
      <c r="AE28" s="202">
        <f t="shared" si="6"/>
        <v>59041</v>
      </c>
      <c r="AF28" s="203" t="str">
        <f t="shared" si="7"/>
        <v>B/GWENT</v>
      </c>
      <c r="AG28" s="34">
        <f t="shared" si="16"/>
        <v>0</v>
      </c>
      <c r="AH28" s="34">
        <f t="shared" si="17"/>
        <v>0</v>
      </c>
      <c r="AI28" s="34">
        <f t="shared" si="18"/>
        <v>0</v>
      </c>
      <c r="AJ28" s="34">
        <f t="shared" si="19"/>
        <v>0</v>
      </c>
      <c r="AK28" s="34">
        <f t="shared" si="20"/>
        <v>0</v>
      </c>
      <c r="AL28" s="34">
        <f t="shared" si="21"/>
        <v>0</v>
      </c>
      <c r="AM28" s="34">
        <f t="shared" si="22"/>
        <v>0</v>
      </c>
      <c r="AN28" s="34">
        <f t="shared" si="23"/>
        <v>0</v>
      </c>
      <c r="AO28" s="8">
        <f t="shared" si="24"/>
        <v>0</v>
      </c>
      <c r="AP28" s="35">
        <f t="shared" si="8"/>
        <v>0</v>
      </c>
      <c r="AQ28" s="33"/>
    </row>
    <row r="29" spans="2:43" ht="18" x14ac:dyDescent="0.25">
      <c r="B29" s="138" t="s">
        <v>109</v>
      </c>
      <c r="C29" s="139">
        <v>50976</v>
      </c>
      <c r="D29" s="166" t="s">
        <v>63</v>
      </c>
      <c r="E29" s="134"/>
      <c r="F29" s="29">
        <f t="shared" si="0"/>
        <v>0</v>
      </c>
      <c r="G29" s="30">
        <f t="shared" ref="G29:G42" si="26">LARGE(AG29:AN29,1)+LARGE(AG29:AN29,2)+LARGE(AG29:AN29,3)+LARGE(AG29:AN29,4)+LARGE(AG29:AN29,5)</f>
        <v>0</v>
      </c>
      <c r="H29" s="31">
        <f t="shared" si="1"/>
        <v>0</v>
      </c>
      <c r="I29" s="108">
        <f t="shared" si="25"/>
        <v>0</v>
      </c>
      <c r="J29" s="496">
        <f t="shared" si="25"/>
        <v>0</v>
      </c>
      <c r="K29" s="471">
        <f>'Rolling 12'!E66</f>
        <v>64.376257232294392</v>
      </c>
      <c r="L29" s="88"/>
      <c r="M29" s="82">
        <f t="shared" si="3"/>
        <v>0</v>
      </c>
      <c r="N29" s="470">
        <f>'Rolling 12'!BS66</f>
        <v>0</v>
      </c>
      <c r="O29" s="82">
        <f t="shared" si="4"/>
        <v>0</v>
      </c>
      <c r="P29" s="470">
        <f>'Rolling 12'!BT66</f>
        <v>0</v>
      </c>
      <c r="Q29" s="82">
        <f t="shared" si="10"/>
        <v>0</v>
      </c>
      <c r="R29" s="89"/>
      <c r="S29" s="90">
        <f t="shared" si="11"/>
        <v>0</v>
      </c>
      <c r="T29" s="89"/>
      <c r="U29" s="90">
        <f t="shared" si="12"/>
        <v>0</v>
      </c>
      <c r="V29" s="89"/>
      <c r="W29" s="90">
        <f t="shared" si="13"/>
        <v>0</v>
      </c>
      <c r="X29" s="89"/>
      <c r="Y29" s="91">
        <f t="shared" si="14"/>
        <v>0</v>
      </c>
      <c r="Z29" s="92"/>
      <c r="AA29" s="87">
        <f t="shared" si="15"/>
        <v>0</v>
      </c>
      <c r="AB29" s="32"/>
      <c r="AC29" s="33"/>
      <c r="AD29" s="201" t="str">
        <f t="shared" si="5"/>
        <v>THOMAS.H</v>
      </c>
      <c r="AE29" s="202">
        <f t="shared" si="6"/>
        <v>50976</v>
      </c>
      <c r="AF29" s="203" t="str">
        <f t="shared" si="7"/>
        <v>B/GWENT</v>
      </c>
      <c r="AG29" s="34">
        <f t="shared" si="16"/>
        <v>0</v>
      </c>
      <c r="AH29" s="34">
        <f t="shared" si="17"/>
        <v>0</v>
      </c>
      <c r="AI29" s="34">
        <f t="shared" si="18"/>
        <v>0</v>
      </c>
      <c r="AJ29" s="34">
        <f t="shared" si="19"/>
        <v>0</v>
      </c>
      <c r="AK29" s="34">
        <f t="shared" si="20"/>
        <v>0</v>
      </c>
      <c r="AL29" s="34">
        <f t="shared" si="21"/>
        <v>0</v>
      </c>
      <c r="AM29" s="34">
        <f t="shared" si="22"/>
        <v>0</v>
      </c>
      <c r="AN29" s="34">
        <f t="shared" si="23"/>
        <v>0</v>
      </c>
      <c r="AO29" s="8">
        <f t="shared" si="24"/>
        <v>0</v>
      </c>
      <c r="AP29" s="35">
        <f t="shared" si="8"/>
        <v>0</v>
      </c>
      <c r="AQ29" s="33"/>
    </row>
    <row r="30" spans="2:43" ht="18" x14ac:dyDescent="0.25">
      <c r="B30" s="166"/>
      <c r="C30" s="139"/>
      <c r="D30" s="236"/>
      <c r="E30" s="134"/>
      <c r="F30" s="29">
        <f t="shared" si="0"/>
        <v>0</v>
      </c>
      <c r="G30" s="30">
        <f t="shared" si="26"/>
        <v>0</v>
      </c>
      <c r="H30" s="31">
        <f t="shared" si="1"/>
        <v>0</v>
      </c>
      <c r="I30" s="108">
        <f t="shared" si="25"/>
        <v>0</v>
      </c>
      <c r="J30" s="496">
        <f t="shared" si="25"/>
        <v>0</v>
      </c>
      <c r="K30" s="472"/>
      <c r="L30" s="88"/>
      <c r="M30" s="82">
        <f t="shared" si="3"/>
        <v>0</v>
      </c>
      <c r="N30" s="88"/>
      <c r="O30" s="82">
        <f t="shared" si="4"/>
        <v>0</v>
      </c>
      <c r="P30" s="88"/>
      <c r="Q30" s="82">
        <f t="shared" si="10"/>
        <v>0</v>
      </c>
      <c r="R30" s="89"/>
      <c r="S30" s="90">
        <f t="shared" si="11"/>
        <v>0</v>
      </c>
      <c r="T30" s="89"/>
      <c r="U30" s="90">
        <f t="shared" si="12"/>
        <v>0</v>
      </c>
      <c r="V30" s="89"/>
      <c r="W30" s="90">
        <f t="shared" si="13"/>
        <v>0</v>
      </c>
      <c r="X30" s="89"/>
      <c r="Y30" s="91">
        <f t="shared" si="14"/>
        <v>0</v>
      </c>
      <c r="Z30" s="92"/>
      <c r="AA30" s="87">
        <f t="shared" si="15"/>
        <v>0</v>
      </c>
      <c r="AB30" s="32"/>
      <c r="AC30" s="33"/>
      <c r="AD30" s="201">
        <f t="shared" si="5"/>
        <v>0</v>
      </c>
      <c r="AE30" s="202">
        <f t="shared" si="6"/>
        <v>0</v>
      </c>
      <c r="AF30" s="203">
        <f t="shared" si="7"/>
        <v>0</v>
      </c>
      <c r="AG30" s="34">
        <f t="shared" si="16"/>
        <v>0</v>
      </c>
      <c r="AH30" s="34">
        <f t="shared" si="17"/>
        <v>0</v>
      </c>
      <c r="AI30" s="34">
        <f t="shared" si="18"/>
        <v>0</v>
      </c>
      <c r="AJ30" s="34">
        <f t="shared" si="19"/>
        <v>0</v>
      </c>
      <c r="AK30" s="34">
        <f t="shared" si="20"/>
        <v>0</v>
      </c>
      <c r="AL30" s="34">
        <f t="shared" si="21"/>
        <v>0</v>
      </c>
      <c r="AM30" s="34">
        <f t="shared" si="22"/>
        <v>0</v>
      </c>
      <c r="AN30" s="34">
        <f t="shared" si="23"/>
        <v>0</v>
      </c>
      <c r="AO30" s="8">
        <f t="shared" si="24"/>
        <v>0</v>
      </c>
      <c r="AP30" s="35">
        <f t="shared" si="8"/>
        <v>0</v>
      </c>
      <c r="AQ30" s="33"/>
    </row>
    <row r="31" spans="2:43" ht="18" x14ac:dyDescent="0.25">
      <c r="B31" s="141"/>
      <c r="C31" s="132"/>
      <c r="D31" s="302"/>
      <c r="E31" s="140"/>
      <c r="F31" s="29">
        <f t="shared" si="0"/>
        <v>0</v>
      </c>
      <c r="G31" s="30">
        <f t="shared" si="26"/>
        <v>0</v>
      </c>
      <c r="H31" s="31">
        <f t="shared" si="1"/>
        <v>0</v>
      </c>
      <c r="I31" s="108">
        <f t="shared" si="25"/>
        <v>0</v>
      </c>
      <c r="J31" s="496">
        <f t="shared" si="25"/>
        <v>0</v>
      </c>
      <c r="K31" s="472"/>
      <c r="L31" s="88"/>
      <c r="M31" s="82">
        <f t="shared" si="3"/>
        <v>0</v>
      </c>
      <c r="N31" s="88"/>
      <c r="O31" s="82">
        <f t="shared" si="4"/>
        <v>0</v>
      </c>
      <c r="P31" s="88"/>
      <c r="Q31" s="82">
        <f t="shared" si="10"/>
        <v>0</v>
      </c>
      <c r="R31" s="89"/>
      <c r="S31" s="90">
        <f t="shared" si="11"/>
        <v>0</v>
      </c>
      <c r="T31" s="89"/>
      <c r="U31" s="90">
        <f t="shared" si="12"/>
        <v>0</v>
      </c>
      <c r="V31" s="89"/>
      <c r="W31" s="90">
        <f t="shared" si="13"/>
        <v>0</v>
      </c>
      <c r="X31" s="89"/>
      <c r="Y31" s="91">
        <f t="shared" si="14"/>
        <v>0</v>
      </c>
      <c r="Z31" s="92"/>
      <c r="AA31" s="87">
        <f t="shared" si="15"/>
        <v>0</v>
      </c>
      <c r="AB31" s="32"/>
      <c r="AC31" s="33"/>
      <c r="AD31" s="201">
        <f t="shared" si="5"/>
        <v>0</v>
      </c>
      <c r="AE31" s="202">
        <f t="shared" si="6"/>
        <v>0</v>
      </c>
      <c r="AF31" s="203">
        <f t="shared" si="7"/>
        <v>0</v>
      </c>
      <c r="AG31" s="34">
        <f t="shared" si="16"/>
        <v>0</v>
      </c>
      <c r="AH31" s="34">
        <f t="shared" si="17"/>
        <v>0</v>
      </c>
      <c r="AI31" s="34">
        <f t="shared" si="18"/>
        <v>0</v>
      </c>
      <c r="AJ31" s="34">
        <f t="shared" si="19"/>
        <v>0</v>
      </c>
      <c r="AK31" s="34">
        <f t="shared" si="20"/>
        <v>0</v>
      </c>
      <c r="AL31" s="34">
        <f t="shared" si="21"/>
        <v>0</v>
      </c>
      <c r="AM31" s="34">
        <f t="shared" si="22"/>
        <v>0</v>
      </c>
      <c r="AN31" s="34">
        <f t="shared" si="23"/>
        <v>0</v>
      </c>
      <c r="AO31" s="8">
        <f t="shared" si="24"/>
        <v>0</v>
      </c>
      <c r="AP31" s="35">
        <f t="shared" si="8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0"/>
        <v>0</v>
      </c>
      <c r="G32" s="30">
        <f t="shared" si="26"/>
        <v>0</v>
      </c>
      <c r="H32" s="31">
        <f t="shared" si="1"/>
        <v>0</v>
      </c>
      <c r="I32" s="108">
        <f t="shared" si="25"/>
        <v>0</v>
      </c>
      <c r="J32" s="496">
        <f t="shared" si="25"/>
        <v>0</v>
      </c>
      <c r="K32" s="472"/>
      <c r="L32" s="88"/>
      <c r="M32" s="82">
        <f t="shared" si="3"/>
        <v>0</v>
      </c>
      <c r="N32" s="88"/>
      <c r="O32" s="82">
        <f t="shared" si="4"/>
        <v>0</v>
      </c>
      <c r="P32" s="88"/>
      <c r="Q32" s="82">
        <f t="shared" si="10"/>
        <v>0</v>
      </c>
      <c r="R32" s="89"/>
      <c r="S32" s="90">
        <f t="shared" si="11"/>
        <v>0</v>
      </c>
      <c r="T32" s="89"/>
      <c r="U32" s="90">
        <f t="shared" si="12"/>
        <v>0</v>
      </c>
      <c r="V32" s="89"/>
      <c r="W32" s="90">
        <f t="shared" si="13"/>
        <v>0</v>
      </c>
      <c r="X32" s="89"/>
      <c r="Y32" s="91">
        <f t="shared" si="14"/>
        <v>0</v>
      </c>
      <c r="Z32" s="92"/>
      <c r="AA32" s="87">
        <f t="shared" si="15"/>
        <v>0</v>
      </c>
      <c r="AB32" s="32"/>
      <c r="AC32" s="33"/>
      <c r="AD32" s="201">
        <f t="shared" si="5"/>
        <v>0</v>
      </c>
      <c r="AE32" s="202">
        <f t="shared" si="6"/>
        <v>0</v>
      </c>
      <c r="AF32" s="203">
        <f t="shared" si="7"/>
        <v>0</v>
      </c>
      <c r="AG32" s="34">
        <f t="shared" si="16"/>
        <v>0</v>
      </c>
      <c r="AH32" s="34">
        <f t="shared" si="17"/>
        <v>0</v>
      </c>
      <c r="AI32" s="34">
        <f t="shared" si="18"/>
        <v>0</v>
      </c>
      <c r="AJ32" s="34">
        <f t="shared" si="19"/>
        <v>0</v>
      </c>
      <c r="AK32" s="34">
        <f t="shared" si="20"/>
        <v>0</v>
      </c>
      <c r="AL32" s="34">
        <f t="shared" si="21"/>
        <v>0</v>
      </c>
      <c r="AM32" s="34">
        <f t="shared" si="22"/>
        <v>0</v>
      </c>
      <c r="AN32" s="34">
        <f t="shared" si="23"/>
        <v>0</v>
      </c>
      <c r="AO32" s="8">
        <f t="shared" si="24"/>
        <v>0</v>
      </c>
      <c r="AP32" s="35">
        <f t="shared" si="8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0"/>
        <v>0</v>
      </c>
      <c r="G33" s="30">
        <f t="shared" si="26"/>
        <v>0</v>
      </c>
      <c r="H33" s="31">
        <f t="shared" si="1"/>
        <v>0</v>
      </c>
      <c r="I33" s="108">
        <f t="shared" si="25"/>
        <v>0</v>
      </c>
      <c r="J33" s="496">
        <f t="shared" si="25"/>
        <v>0</v>
      </c>
      <c r="K33" s="472"/>
      <c r="L33" s="88"/>
      <c r="M33" s="82">
        <f t="shared" si="3"/>
        <v>0</v>
      </c>
      <c r="N33" s="88"/>
      <c r="O33" s="82">
        <f t="shared" si="4"/>
        <v>0</v>
      </c>
      <c r="P33" s="88"/>
      <c r="Q33" s="82">
        <f t="shared" si="10"/>
        <v>0</v>
      </c>
      <c r="R33" s="89"/>
      <c r="S33" s="90">
        <f t="shared" si="11"/>
        <v>0</v>
      </c>
      <c r="T33" s="89"/>
      <c r="U33" s="90">
        <f t="shared" si="12"/>
        <v>0</v>
      </c>
      <c r="V33" s="89"/>
      <c r="W33" s="90">
        <f t="shared" si="13"/>
        <v>0</v>
      </c>
      <c r="X33" s="89"/>
      <c r="Y33" s="91">
        <f t="shared" si="14"/>
        <v>0</v>
      </c>
      <c r="Z33" s="92"/>
      <c r="AA33" s="87">
        <f t="shared" si="15"/>
        <v>0</v>
      </c>
      <c r="AB33" s="32"/>
      <c r="AC33" s="33"/>
      <c r="AD33" s="201">
        <f t="shared" si="5"/>
        <v>0</v>
      </c>
      <c r="AE33" s="202">
        <f t="shared" si="6"/>
        <v>0</v>
      </c>
      <c r="AF33" s="203">
        <f t="shared" si="7"/>
        <v>0</v>
      </c>
      <c r="AG33" s="34">
        <f t="shared" si="16"/>
        <v>0</v>
      </c>
      <c r="AH33" s="34">
        <f t="shared" si="17"/>
        <v>0</v>
      </c>
      <c r="AI33" s="34">
        <f t="shared" si="18"/>
        <v>0</v>
      </c>
      <c r="AJ33" s="34">
        <f t="shared" si="19"/>
        <v>0</v>
      </c>
      <c r="AK33" s="34">
        <f t="shared" si="20"/>
        <v>0</v>
      </c>
      <c r="AL33" s="34">
        <f t="shared" si="21"/>
        <v>0</v>
      </c>
      <c r="AM33" s="34">
        <f t="shared" si="22"/>
        <v>0</v>
      </c>
      <c r="AN33" s="34">
        <f t="shared" si="23"/>
        <v>0</v>
      </c>
      <c r="AO33" s="8">
        <f t="shared" si="24"/>
        <v>0</v>
      </c>
      <c r="AP33" s="35">
        <f t="shared" si="8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0"/>
        <v>0</v>
      </c>
      <c r="G34" s="30">
        <f t="shared" si="26"/>
        <v>0</v>
      </c>
      <c r="H34" s="31">
        <f t="shared" si="1"/>
        <v>0</v>
      </c>
      <c r="I34" s="108">
        <f t="shared" si="25"/>
        <v>0</v>
      </c>
      <c r="J34" s="496">
        <f t="shared" si="25"/>
        <v>0</v>
      </c>
      <c r="K34" s="472"/>
      <c r="L34" s="88"/>
      <c r="M34" s="82">
        <f t="shared" si="3"/>
        <v>0</v>
      </c>
      <c r="N34" s="88"/>
      <c r="O34" s="82">
        <f t="shared" si="4"/>
        <v>0</v>
      </c>
      <c r="P34" s="88"/>
      <c r="Q34" s="82">
        <f t="shared" si="10"/>
        <v>0</v>
      </c>
      <c r="R34" s="89"/>
      <c r="S34" s="90">
        <f t="shared" si="11"/>
        <v>0</v>
      </c>
      <c r="T34" s="89"/>
      <c r="U34" s="90">
        <f t="shared" si="12"/>
        <v>0</v>
      </c>
      <c r="V34" s="89"/>
      <c r="W34" s="90">
        <f t="shared" si="13"/>
        <v>0</v>
      </c>
      <c r="X34" s="89"/>
      <c r="Y34" s="91">
        <f t="shared" si="14"/>
        <v>0</v>
      </c>
      <c r="Z34" s="92"/>
      <c r="AA34" s="87">
        <f t="shared" si="15"/>
        <v>0</v>
      </c>
      <c r="AB34" s="32"/>
      <c r="AC34" s="33"/>
      <c r="AD34" s="201">
        <f t="shared" si="5"/>
        <v>0</v>
      </c>
      <c r="AE34" s="202">
        <f t="shared" si="6"/>
        <v>0</v>
      </c>
      <c r="AF34" s="203">
        <f t="shared" si="7"/>
        <v>0</v>
      </c>
      <c r="AG34" s="34">
        <f t="shared" si="16"/>
        <v>0</v>
      </c>
      <c r="AH34" s="34">
        <f t="shared" si="17"/>
        <v>0</v>
      </c>
      <c r="AI34" s="34">
        <f t="shared" si="18"/>
        <v>0</v>
      </c>
      <c r="AJ34" s="34">
        <f t="shared" si="19"/>
        <v>0</v>
      </c>
      <c r="AK34" s="34">
        <f t="shared" si="20"/>
        <v>0</v>
      </c>
      <c r="AL34" s="34">
        <f t="shared" si="21"/>
        <v>0</v>
      </c>
      <c r="AM34" s="34">
        <f t="shared" si="22"/>
        <v>0</v>
      </c>
      <c r="AN34" s="34">
        <f t="shared" si="23"/>
        <v>0</v>
      </c>
      <c r="AO34" s="8">
        <f t="shared" si="24"/>
        <v>0</v>
      </c>
      <c r="AP34" s="35">
        <f t="shared" si="8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0"/>
        <v>0</v>
      </c>
      <c r="G35" s="30">
        <f t="shared" si="26"/>
        <v>0</v>
      </c>
      <c r="H35" s="31">
        <f t="shared" si="1"/>
        <v>0</v>
      </c>
      <c r="I35" s="108">
        <f t="shared" si="25"/>
        <v>0</v>
      </c>
      <c r="J35" s="496">
        <f t="shared" si="25"/>
        <v>0</v>
      </c>
      <c r="K35" s="472"/>
      <c r="L35" s="88"/>
      <c r="M35" s="82">
        <f t="shared" si="3"/>
        <v>0</v>
      </c>
      <c r="N35" s="88"/>
      <c r="O35" s="82">
        <f t="shared" si="4"/>
        <v>0</v>
      </c>
      <c r="P35" s="88"/>
      <c r="Q35" s="82">
        <f t="shared" si="10"/>
        <v>0</v>
      </c>
      <c r="R35" s="89"/>
      <c r="S35" s="90">
        <f t="shared" si="11"/>
        <v>0</v>
      </c>
      <c r="T35" s="89"/>
      <c r="U35" s="90">
        <f t="shared" si="12"/>
        <v>0</v>
      </c>
      <c r="V35" s="89"/>
      <c r="W35" s="90">
        <f t="shared" si="13"/>
        <v>0</v>
      </c>
      <c r="X35" s="89"/>
      <c r="Y35" s="91">
        <f t="shared" si="14"/>
        <v>0</v>
      </c>
      <c r="Z35" s="92"/>
      <c r="AA35" s="87">
        <f t="shared" si="15"/>
        <v>0</v>
      </c>
      <c r="AB35" s="32"/>
      <c r="AC35" s="33"/>
      <c r="AD35" s="201">
        <f t="shared" si="5"/>
        <v>0</v>
      </c>
      <c r="AE35" s="202">
        <f t="shared" si="6"/>
        <v>0</v>
      </c>
      <c r="AF35" s="203">
        <f t="shared" si="7"/>
        <v>0</v>
      </c>
      <c r="AG35" s="34">
        <f t="shared" si="16"/>
        <v>0</v>
      </c>
      <c r="AH35" s="34">
        <f t="shared" si="17"/>
        <v>0</v>
      </c>
      <c r="AI35" s="34">
        <f t="shared" si="18"/>
        <v>0</v>
      </c>
      <c r="AJ35" s="34">
        <f t="shared" si="19"/>
        <v>0</v>
      </c>
      <c r="AK35" s="34">
        <f t="shared" si="20"/>
        <v>0</v>
      </c>
      <c r="AL35" s="34">
        <f t="shared" si="21"/>
        <v>0</v>
      </c>
      <c r="AM35" s="34">
        <f t="shared" si="22"/>
        <v>0</v>
      </c>
      <c r="AN35" s="34">
        <f t="shared" si="23"/>
        <v>0</v>
      </c>
      <c r="AO35" s="8">
        <f t="shared" si="24"/>
        <v>0</v>
      </c>
      <c r="AP35" s="35">
        <f t="shared" si="8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0"/>
        <v>0</v>
      </c>
      <c r="G36" s="30">
        <f t="shared" si="26"/>
        <v>0</v>
      </c>
      <c r="H36" s="31">
        <f t="shared" si="1"/>
        <v>0</v>
      </c>
      <c r="I36" s="108">
        <f t="shared" si="25"/>
        <v>0</v>
      </c>
      <c r="J36" s="496">
        <f t="shared" si="25"/>
        <v>0</v>
      </c>
      <c r="K36" s="472"/>
      <c r="L36" s="88"/>
      <c r="M36" s="82">
        <f t="shared" si="3"/>
        <v>0</v>
      </c>
      <c r="N36" s="88"/>
      <c r="O36" s="82">
        <f t="shared" si="4"/>
        <v>0</v>
      </c>
      <c r="P36" s="88"/>
      <c r="Q36" s="82">
        <f t="shared" si="10"/>
        <v>0</v>
      </c>
      <c r="R36" s="89"/>
      <c r="S36" s="90">
        <f t="shared" si="11"/>
        <v>0</v>
      </c>
      <c r="T36" s="89"/>
      <c r="U36" s="90">
        <f t="shared" si="12"/>
        <v>0</v>
      </c>
      <c r="V36" s="89"/>
      <c r="W36" s="90">
        <f t="shared" si="13"/>
        <v>0</v>
      </c>
      <c r="X36" s="89"/>
      <c r="Y36" s="91">
        <f t="shared" si="14"/>
        <v>0</v>
      </c>
      <c r="Z36" s="92"/>
      <c r="AA36" s="87">
        <f t="shared" si="15"/>
        <v>0</v>
      </c>
      <c r="AB36" s="32"/>
      <c r="AC36" s="33"/>
      <c r="AD36" s="201">
        <f t="shared" si="5"/>
        <v>0</v>
      </c>
      <c r="AE36" s="202">
        <f t="shared" si="6"/>
        <v>0</v>
      </c>
      <c r="AF36" s="203">
        <f t="shared" si="7"/>
        <v>0</v>
      </c>
      <c r="AG36" s="34">
        <f t="shared" si="16"/>
        <v>0</v>
      </c>
      <c r="AH36" s="34">
        <f t="shared" si="17"/>
        <v>0</v>
      </c>
      <c r="AI36" s="34">
        <f t="shared" si="18"/>
        <v>0</v>
      </c>
      <c r="AJ36" s="34">
        <f t="shared" si="19"/>
        <v>0</v>
      </c>
      <c r="AK36" s="34">
        <f t="shared" si="20"/>
        <v>0</v>
      </c>
      <c r="AL36" s="34">
        <f t="shared" si="21"/>
        <v>0</v>
      </c>
      <c r="AM36" s="34">
        <f t="shared" si="22"/>
        <v>0</v>
      </c>
      <c r="AN36" s="34">
        <f t="shared" si="23"/>
        <v>0</v>
      </c>
      <c r="AO36" s="8">
        <f t="shared" si="24"/>
        <v>0</v>
      </c>
      <c r="AP36" s="35">
        <f t="shared" si="8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0"/>
        <v>0</v>
      </c>
      <c r="G37" s="30">
        <f t="shared" si="26"/>
        <v>0</v>
      </c>
      <c r="H37" s="31">
        <f t="shared" si="1"/>
        <v>0</v>
      </c>
      <c r="I37" s="108">
        <f t="shared" si="25"/>
        <v>0</v>
      </c>
      <c r="J37" s="496">
        <f t="shared" si="25"/>
        <v>0</v>
      </c>
      <c r="K37" s="472"/>
      <c r="L37" s="88"/>
      <c r="M37" s="82">
        <f t="shared" si="3"/>
        <v>0</v>
      </c>
      <c r="N37" s="88"/>
      <c r="O37" s="82">
        <f t="shared" si="4"/>
        <v>0</v>
      </c>
      <c r="P37" s="88"/>
      <c r="Q37" s="82">
        <f t="shared" si="10"/>
        <v>0</v>
      </c>
      <c r="R37" s="89"/>
      <c r="S37" s="90">
        <f t="shared" si="11"/>
        <v>0</v>
      </c>
      <c r="T37" s="89"/>
      <c r="U37" s="90">
        <f t="shared" si="12"/>
        <v>0</v>
      </c>
      <c r="V37" s="89"/>
      <c r="W37" s="90">
        <f t="shared" si="13"/>
        <v>0</v>
      </c>
      <c r="X37" s="89"/>
      <c r="Y37" s="91">
        <f t="shared" si="14"/>
        <v>0</v>
      </c>
      <c r="Z37" s="92"/>
      <c r="AA37" s="87">
        <f t="shared" si="15"/>
        <v>0</v>
      </c>
      <c r="AB37" s="32"/>
      <c r="AC37" s="33"/>
      <c r="AD37" s="201">
        <f t="shared" si="5"/>
        <v>0</v>
      </c>
      <c r="AE37" s="202">
        <f t="shared" si="6"/>
        <v>0</v>
      </c>
      <c r="AF37" s="203">
        <f t="shared" si="7"/>
        <v>0</v>
      </c>
      <c r="AG37" s="34">
        <f t="shared" si="16"/>
        <v>0</v>
      </c>
      <c r="AH37" s="34">
        <f t="shared" si="17"/>
        <v>0</v>
      </c>
      <c r="AI37" s="34">
        <f t="shared" si="18"/>
        <v>0</v>
      </c>
      <c r="AJ37" s="34">
        <f t="shared" si="19"/>
        <v>0</v>
      </c>
      <c r="AK37" s="34">
        <f t="shared" si="20"/>
        <v>0</v>
      </c>
      <c r="AL37" s="34">
        <f t="shared" si="21"/>
        <v>0</v>
      </c>
      <c r="AM37" s="34">
        <f t="shared" si="22"/>
        <v>0</v>
      </c>
      <c r="AN37" s="34">
        <f t="shared" si="23"/>
        <v>0</v>
      </c>
      <c r="AO37" s="8">
        <f t="shared" si="24"/>
        <v>0</v>
      </c>
      <c r="AP37" s="35">
        <f t="shared" si="8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0"/>
        <v>0</v>
      </c>
      <c r="G38" s="30">
        <f t="shared" si="26"/>
        <v>0</v>
      </c>
      <c r="H38" s="31">
        <f t="shared" si="1"/>
        <v>0</v>
      </c>
      <c r="I38" s="108">
        <f t="shared" si="25"/>
        <v>0</v>
      </c>
      <c r="J38" s="496">
        <f t="shared" si="25"/>
        <v>0</v>
      </c>
      <c r="K38" s="472"/>
      <c r="L38" s="88"/>
      <c r="M38" s="82">
        <f t="shared" si="3"/>
        <v>0</v>
      </c>
      <c r="N38" s="88"/>
      <c r="O38" s="82">
        <f t="shared" si="4"/>
        <v>0</v>
      </c>
      <c r="P38" s="88"/>
      <c r="Q38" s="82">
        <f t="shared" si="10"/>
        <v>0</v>
      </c>
      <c r="R38" s="89"/>
      <c r="S38" s="90">
        <f t="shared" si="11"/>
        <v>0</v>
      </c>
      <c r="T38" s="89"/>
      <c r="U38" s="90">
        <f t="shared" si="12"/>
        <v>0</v>
      </c>
      <c r="V38" s="89"/>
      <c r="W38" s="90">
        <f t="shared" si="13"/>
        <v>0</v>
      </c>
      <c r="X38" s="89"/>
      <c r="Y38" s="91">
        <f t="shared" si="14"/>
        <v>0</v>
      </c>
      <c r="Z38" s="92"/>
      <c r="AA38" s="87">
        <f t="shared" si="15"/>
        <v>0</v>
      </c>
      <c r="AB38" s="32"/>
      <c r="AC38" s="33"/>
      <c r="AD38" s="201">
        <f t="shared" si="5"/>
        <v>0</v>
      </c>
      <c r="AE38" s="202">
        <f t="shared" si="6"/>
        <v>0</v>
      </c>
      <c r="AF38" s="203">
        <f t="shared" si="7"/>
        <v>0</v>
      </c>
      <c r="AG38" s="34">
        <f t="shared" si="16"/>
        <v>0</v>
      </c>
      <c r="AH38" s="34">
        <f t="shared" si="17"/>
        <v>0</v>
      </c>
      <c r="AI38" s="34">
        <f t="shared" si="18"/>
        <v>0</v>
      </c>
      <c r="AJ38" s="34">
        <f t="shared" si="19"/>
        <v>0</v>
      </c>
      <c r="AK38" s="34">
        <f t="shared" si="20"/>
        <v>0</v>
      </c>
      <c r="AL38" s="34">
        <f t="shared" si="21"/>
        <v>0</v>
      </c>
      <c r="AM38" s="34">
        <f t="shared" si="22"/>
        <v>0</v>
      </c>
      <c r="AN38" s="34">
        <f t="shared" si="23"/>
        <v>0</v>
      </c>
      <c r="AO38" s="8">
        <f t="shared" si="24"/>
        <v>0</v>
      </c>
      <c r="AP38" s="35">
        <f t="shared" si="8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0"/>
        <v>0</v>
      </c>
      <c r="G39" s="30">
        <f t="shared" si="26"/>
        <v>0</v>
      </c>
      <c r="H39" s="31">
        <f t="shared" si="1"/>
        <v>0</v>
      </c>
      <c r="I39" s="108">
        <f t="shared" si="25"/>
        <v>0</v>
      </c>
      <c r="J39" s="496">
        <f t="shared" si="25"/>
        <v>0</v>
      </c>
      <c r="K39" s="472"/>
      <c r="L39" s="88"/>
      <c r="M39" s="82">
        <f t="shared" si="3"/>
        <v>0</v>
      </c>
      <c r="N39" s="88"/>
      <c r="O39" s="82">
        <f t="shared" si="4"/>
        <v>0</v>
      </c>
      <c r="P39" s="88"/>
      <c r="Q39" s="82">
        <f t="shared" si="10"/>
        <v>0</v>
      </c>
      <c r="R39" s="89"/>
      <c r="S39" s="90">
        <f t="shared" si="11"/>
        <v>0</v>
      </c>
      <c r="T39" s="89"/>
      <c r="U39" s="90">
        <f t="shared" si="12"/>
        <v>0</v>
      </c>
      <c r="V39" s="89"/>
      <c r="W39" s="90">
        <f t="shared" si="13"/>
        <v>0</v>
      </c>
      <c r="X39" s="89"/>
      <c r="Y39" s="91">
        <f t="shared" si="14"/>
        <v>0</v>
      </c>
      <c r="Z39" s="92"/>
      <c r="AA39" s="87">
        <f t="shared" si="15"/>
        <v>0</v>
      </c>
      <c r="AB39" s="32"/>
      <c r="AC39" s="33"/>
      <c r="AD39" s="201">
        <f t="shared" si="5"/>
        <v>0</v>
      </c>
      <c r="AE39" s="202">
        <f t="shared" si="6"/>
        <v>0</v>
      </c>
      <c r="AF39" s="203">
        <f t="shared" si="7"/>
        <v>0</v>
      </c>
      <c r="AG39" s="34">
        <f t="shared" si="16"/>
        <v>0</v>
      </c>
      <c r="AH39" s="34">
        <f t="shared" si="17"/>
        <v>0</v>
      </c>
      <c r="AI39" s="34">
        <f t="shared" si="18"/>
        <v>0</v>
      </c>
      <c r="AJ39" s="34">
        <f t="shared" si="19"/>
        <v>0</v>
      </c>
      <c r="AK39" s="34">
        <f t="shared" si="20"/>
        <v>0</v>
      </c>
      <c r="AL39" s="34">
        <f t="shared" si="21"/>
        <v>0</v>
      </c>
      <c r="AM39" s="34">
        <f t="shared" si="22"/>
        <v>0</v>
      </c>
      <c r="AN39" s="34">
        <f t="shared" si="23"/>
        <v>0</v>
      </c>
      <c r="AO39" s="8">
        <f t="shared" si="24"/>
        <v>0</v>
      </c>
      <c r="AP39" s="35">
        <f t="shared" si="8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0"/>
        <v>0</v>
      </c>
      <c r="G40" s="30">
        <f t="shared" si="26"/>
        <v>0</v>
      </c>
      <c r="H40" s="31">
        <f t="shared" si="1"/>
        <v>0</v>
      </c>
      <c r="I40" s="108">
        <f t="shared" si="25"/>
        <v>0</v>
      </c>
      <c r="J40" s="496">
        <f t="shared" si="25"/>
        <v>0</v>
      </c>
      <c r="K40" s="472"/>
      <c r="L40" s="88"/>
      <c r="M40" s="82">
        <f t="shared" si="3"/>
        <v>0</v>
      </c>
      <c r="N40" s="88"/>
      <c r="O40" s="82">
        <f t="shared" si="4"/>
        <v>0</v>
      </c>
      <c r="P40" s="88"/>
      <c r="Q40" s="82">
        <f t="shared" si="10"/>
        <v>0</v>
      </c>
      <c r="R40" s="89"/>
      <c r="S40" s="90">
        <f t="shared" si="11"/>
        <v>0</v>
      </c>
      <c r="T40" s="89"/>
      <c r="U40" s="90">
        <f t="shared" si="12"/>
        <v>0</v>
      </c>
      <c r="V40" s="89"/>
      <c r="W40" s="90">
        <f t="shared" si="13"/>
        <v>0</v>
      </c>
      <c r="X40" s="89"/>
      <c r="Y40" s="91">
        <f t="shared" si="14"/>
        <v>0</v>
      </c>
      <c r="Z40" s="92"/>
      <c r="AA40" s="87">
        <f t="shared" si="15"/>
        <v>0</v>
      </c>
      <c r="AB40" s="32"/>
      <c r="AC40" s="33"/>
      <c r="AD40" s="201">
        <f t="shared" si="5"/>
        <v>0</v>
      </c>
      <c r="AE40" s="202">
        <f t="shared" si="6"/>
        <v>0</v>
      </c>
      <c r="AF40" s="203">
        <f t="shared" si="7"/>
        <v>0</v>
      </c>
      <c r="AG40" s="34">
        <f t="shared" si="16"/>
        <v>0</v>
      </c>
      <c r="AH40" s="34">
        <f t="shared" si="17"/>
        <v>0</v>
      </c>
      <c r="AI40" s="34">
        <f t="shared" si="18"/>
        <v>0</v>
      </c>
      <c r="AJ40" s="34">
        <f t="shared" si="19"/>
        <v>0</v>
      </c>
      <c r="AK40" s="34">
        <f t="shared" si="20"/>
        <v>0</v>
      </c>
      <c r="AL40" s="34">
        <f t="shared" si="21"/>
        <v>0</v>
      </c>
      <c r="AM40" s="34">
        <f t="shared" si="22"/>
        <v>0</v>
      </c>
      <c r="AN40" s="34">
        <f t="shared" si="23"/>
        <v>0</v>
      </c>
      <c r="AO40" s="8">
        <f t="shared" si="24"/>
        <v>0</v>
      </c>
      <c r="AP40" s="35">
        <f t="shared" si="8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0"/>
        <v>0</v>
      </c>
      <c r="G41" s="30">
        <f t="shared" si="26"/>
        <v>0</v>
      </c>
      <c r="H41" s="31">
        <f t="shared" si="1"/>
        <v>0</v>
      </c>
      <c r="I41" s="108">
        <f t="shared" si="25"/>
        <v>0</v>
      </c>
      <c r="J41" s="496">
        <f t="shared" si="25"/>
        <v>0</v>
      </c>
      <c r="K41" s="472"/>
      <c r="L41" s="88"/>
      <c r="M41" s="82">
        <f t="shared" si="3"/>
        <v>0</v>
      </c>
      <c r="N41" s="88"/>
      <c r="O41" s="82">
        <f t="shared" si="4"/>
        <v>0</v>
      </c>
      <c r="P41" s="88"/>
      <c r="Q41" s="82">
        <f t="shared" si="10"/>
        <v>0</v>
      </c>
      <c r="R41" s="89"/>
      <c r="S41" s="90">
        <f t="shared" si="11"/>
        <v>0</v>
      </c>
      <c r="T41" s="89"/>
      <c r="U41" s="90">
        <f t="shared" si="12"/>
        <v>0</v>
      </c>
      <c r="V41" s="89"/>
      <c r="W41" s="90">
        <f t="shared" si="13"/>
        <v>0</v>
      </c>
      <c r="X41" s="89"/>
      <c r="Y41" s="91">
        <f t="shared" si="14"/>
        <v>0</v>
      </c>
      <c r="Z41" s="92"/>
      <c r="AA41" s="87">
        <f t="shared" si="15"/>
        <v>0</v>
      </c>
      <c r="AB41" s="32"/>
      <c r="AC41" s="33"/>
      <c r="AD41" s="201">
        <f t="shared" si="5"/>
        <v>0</v>
      </c>
      <c r="AE41" s="202">
        <f t="shared" si="6"/>
        <v>0</v>
      </c>
      <c r="AF41" s="203">
        <f t="shared" si="7"/>
        <v>0</v>
      </c>
      <c r="AG41" s="34">
        <f t="shared" si="16"/>
        <v>0</v>
      </c>
      <c r="AH41" s="34">
        <f t="shared" si="17"/>
        <v>0</v>
      </c>
      <c r="AI41" s="34">
        <f t="shared" si="18"/>
        <v>0</v>
      </c>
      <c r="AJ41" s="34">
        <f t="shared" si="19"/>
        <v>0</v>
      </c>
      <c r="AK41" s="34">
        <f t="shared" si="20"/>
        <v>0</v>
      </c>
      <c r="AL41" s="34">
        <f t="shared" si="21"/>
        <v>0</v>
      </c>
      <c r="AM41" s="34">
        <f t="shared" si="22"/>
        <v>0</v>
      </c>
      <c r="AN41" s="34">
        <f t="shared" si="23"/>
        <v>0</v>
      </c>
      <c r="AO41" s="8">
        <f t="shared" si="24"/>
        <v>0</v>
      </c>
      <c r="AP41" s="35">
        <f t="shared" si="8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0"/>
        <v>0</v>
      </c>
      <c r="G42" s="30">
        <f t="shared" si="26"/>
        <v>0</v>
      </c>
      <c r="H42" s="31">
        <f t="shared" si="1"/>
        <v>0</v>
      </c>
      <c r="I42" s="21">
        <f t="shared" si="25"/>
        <v>0</v>
      </c>
      <c r="J42" s="496">
        <f t="shared" si="25"/>
        <v>0</v>
      </c>
      <c r="K42" s="472"/>
      <c r="L42" s="88"/>
      <c r="M42" s="82">
        <f t="shared" si="3"/>
        <v>0</v>
      </c>
      <c r="N42" s="88"/>
      <c r="O42" s="82">
        <f t="shared" si="4"/>
        <v>0</v>
      </c>
      <c r="P42" s="88"/>
      <c r="Q42" s="82">
        <f t="shared" si="10"/>
        <v>0</v>
      </c>
      <c r="R42" s="89"/>
      <c r="S42" s="90">
        <f t="shared" si="11"/>
        <v>0</v>
      </c>
      <c r="T42" s="89"/>
      <c r="U42" s="90">
        <f t="shared" si="12"/>
        <v>0</v>
      </c>
      <c r="V42" s="89"/>
      <c r="W42" s="90">
        <f t="shared" si="13"/>
        <v>0</v>
      </c>
      <c r="X42" s="89"/>
      <c r="Y42" s="91">
        <f t="shared" si="14"/>
        <v>0</v>
      </c>
      <c r="Z42" s="92"/>
      <c r="AA42" s="87">
        <f t="shared" si="15"/>
        <v>0</v>
      </c>
      <c r="AB42" s="32"/>
      <c r="AC42" s="33"/>
      <c r="AD42" s="201">
        <f t="shared" si="5"/>
        <v>0</v>
      </c>
      <c r="AE42" s="202">
        <f t="shared" si="6"/>
        <v>0</v>
      </c>
      <c r="AF42" s="203">
        <f t="shared" si="7"/>
        <v>0</v>
      </c>
      <c r="AG42" s="34">
        <f t="shared" si="16"/>
        <v>0</v>
      </c>
      <c r="AH42" s="34">
        <f t="shared" si="17"/>
        <v>0</v>
      </c>
      <c r="AI42" s="34">
        <f t="shared" si="18"/>
        <v>0</v>
      </c>
      <c r="AJ42" s="34">
        <f t="shared" si="19"/>
        <v>0</v>
      </c>
      <c r="AK42" s="34">
        <f t="shared" si="20"/>
        <v>0</v>
      </c>
      <c r="AL42" s="34">
        <f t="shared" si="21"/>
        <v>0</v>
      </c>
      <c r="AM42" s="34">
        <f t="shared" si="22"/>
        <v>0</v>
      </c>
      <c r="AN42" s="34">
        <f t="shared" si="23"/>
        <v>0</v>
      </c>
      <c r="AO42" s="8">
        <f t="shared" si="24"/>
        <v>0</v>
      </c>
      <c r="AP42" s="35">
        <f t="shared" si="8"/>
        <v>0</v>
      </c>
      <c r="AQ42" s="33"/>
    </row>
    <row r="43" spans="2:43" ht="18.75" thickBot="1" x14ac:dyDescent="0.3">
      <c r="B43" s="166"/>
      <c r="C43" s="139"/>
      <c r="D43" s="278"/>
      <c r="E43" s="133"/>
      <c r="F43" s="29">
        <f t="shared" ref="F43:F49" si="27">SUM(M43+O43+Q43+S43+U43+W43+Y43+AA43)</f>
        <v>0</v>
      </c>
      <c r="G43" s="30">
        <f t="shared" ref="G43:G49" si="28">LARGE(AG43:AN43,1)+LARGE(AG43:AN43,2)+LARGE(AG43:AN43,3)+LARGE(AG43:AN43,4)+LARGE(AG43:AN43,5)</f>
        <v>0</v>
      </c>
      <c r="H43" s="31">
        <f t="shared" ref="H43:H49" si="29">IF(G43=0,,RANK(G43,$G$10:$G$69))</f>
        <v>0</v>
      </c>
      <c r="I43" s="21">
        <f t="shared" ref="I43:I49" si="30">AO43</f>
        <v>0</v>
      </c>
      <c r="J43" s="496">
        <f t="shared" ref="J43:J49" si="31">AP43</f>
        <v>0</v>
      </c>
      <c r="K43" s="476"/>
      <c r="L43" s="88"/>
      <c r="M43" s="82">
        <f t="shared" ref="M43:M49" si="32">AG43</f>
        <v>0</v>
      </c>
      <c r="N43" s="88"/>
      <c r="O43" s="82">
        <f t="shared" ref="O43:O49" si="33">AH43</f>
        <v>0</v>
      </c>
      <c r="P43" s="88"/>
      <c r="Q43" s="82">
        <f t="shared" ref="Q43:Q49" si="34">AI43</f>
        <v>0</v>
      </c>
      <c r="R43" s="89"/>
      <c r="S43" s="90">
        <f t="shared" ref="S43:S49" si="35">AJ43</f>
        <v>0</v>
      </c>
      <c r="T43" s="89"/>
      <c r="U43" s="90">
        <f t="shared" ref="U43:U49" si="36">AK43</f>
        <v>0</v>
      </c>
      <c r="V43" s="89"/>
      <c r="W43" s="90">
        <f t="shared" ref="W43:W49" si="37">AL43</f>
        <v>0</v>
      </c>
      <c r="X43" s="89"/>
      <c r="Y43" s="91">
        <f t="shared" ref="Y43:Y49" si="38">AM43</f>
        <v>0</v>
      </c>
      <c r="Z43" s="92"/>
      <c r="AA43" s="87">
        <f t="shared" ref="AA43:AA49" si="39">AN43</f>
        <v>0</v>
      </c>
      <c r="AD43" s="201">
        <f t="shared" ref="AD43:AD49" si="40">B43</f>
        <v>0</v>
      </c>
      <c r="AE43" s="202">
        <f t="shared" ref="AE43:AE49" si="41">C43</f>
        <v>0</v>
      </c>
      <c r="AF43" s="203">
        <f t="shared" ref="AF43:AF49" si="42">D43</f>
        <v>0</v>
      </c>
      <c r="AG43" s="34">
        <f t="shared" ref="AG43:AG49" si="43">(L43*100)/$AG$7</f>
        <v>0</v>
      </c>
      <c r="AH43" s="34">
        <f t="shared" ref="AH43:AH49" si="44">(N43*100)/$AH$7</f>
        <v>0</v>
      </c>
      <c r="AI43" s="34">
        <f t="shared" ref="AI43:AI49" si="45">(P43*100)/$AI$7</f>
        <v>0</v>
      </c>
      <c r="AJ43" s="34">
        <f t="shared" ref="AJ43:AJ49" si="46">(R43*100)/$AJ$7</f>
        <v>0</v>
      </c>
      <c r="AK43" s="34">
        <f t="shared" ref="AK43:AK49" si="47">(T43*100)/$AK$7</f>
        <v>0</v>
      </c>
      <c r="AL43" s="34">
        <f t="shared" ref="AL43:AL49" si="48">(V43*100)/$AL$7</f>
        <v>0</v>
      </c>
      <c r="AM43" s="34">
        <f t="shared" ref="AM43:AM49" si="49">(X43*100)/$AM$7</f>
        <v>0</v>
      </c>
      <c r="AN43" s="34">
        <f t="shared" ref="AN43:AN49" si="50">(Z43*100)/$AN$7</f>
        <v>0</v>
      </c>
      <c r="AO43" s="8">
        <f t="shared" ref="AO43:AO49" si="51">COUNTIF(AG43:AN43,"&gt;0")</f>
        <v>0</v>
      </c>
      <c r="AP43" s="35">
        <f t="shared" ref="AP43:AP49" si="52">IF(ISERR(SUM(AG43:AN43)/AO43),0,SUM(AG43:AN43)/AO43)</f>
        <v>0</v>
      </c>
    </row>
    <row r="44" spans="2:43" ht="18.75" thickBot="1" x14ac:dyDescent="0.3">
      <c r="B44" s="164"/>
      <c r="C44" s="134"/>
      <c r="D44" s="236"/>
      <c r="E44" s="148"/>
      <c r="F44" s="29">
        <f t="shared" si="27"/>
        <v>0</v>
      </c>
      <c r="G44" s="30">
        <f t="shared" si="28"/>
        <v>0</v>
      </c>
      <c r="H44" s="31">
        <f t="shared" si="29"/>
        <v>0</v>
      </c>
      <c r="I44" s="21">
        <f t="shared" si="30"/>
        <v>0</v>
      </c>
      <c r="J44" s="496">
        <f t="shared" si="31"/>
        <v>0</v>
      </c>
      <c r="K44" s="476"/>
      <c r="L44" s="88"/>
      <c r="M44" s="82">
        <f t="shared" si="32"/>
        <v>0</v>
      </c>
      <c r="N44" s="88"/>
      <c r="O44" s="82">
        <f t="shared" si="33"/>
        <v>0</v>
      </c>
      <c r="P44" s="88"/>
      <c r="Q44" s="82">
        <f t="shared" si="34"/>
        <v>0</v>
      </c>
      <c r="R44" s="89"/>
      <c r="S44" s="90">
        <f t="shared" si="35"/>
        <v>0</v>
      </c>
      <c r="T44" s="89"/>
      <c r="U44" s="90">
        <f t="shared" si="36"/>
        <v>0</v>
      </c>
      <c r="V44" s="89"/>
      <c r="W44" s="90">
        <f t="shared" si="37"/>
        <v>0</v>
      </c>
      <c r="X44" s="89"/>
      <c r="Y44" s="91">
        <f t="shared" si="38"/>
        <v>0</v>
      </c>
      <c r="Z44" s="92"/>
      <c r="AA44" s="87">
        <f t="shared" si="39"/>
        <v>0</v>
      </c>
      <c r="AD44" s="201">
        <f t="shared" si="40"/>
        <v>0</v>
      </c>
      <c r="AE44" s="202">
        <f t="shared" si="41"/>
        <v>0</v>
      </c>
      <c r="AF44" s="203">
        <f t="shared" si="42"/>
        <v>0</v>
      </c>
      <c r="AG44" s="34">
        <f t="shared" si="43"/>
        <v>0</v>
      </c>
      <c r="AH44" s="34">
        <f t="shared" si="44"/>
        <v>0</v>
      </c>
      <c r="AI44" s="34">
        <f t="shared" si="45"/>
        <v>0</v>
      </c>
      <c r="AJ44" s="34">
        <f t="shared" si="46"/>
        <v>0</v>
      </c>
      <c r="AK44" s="34">
        <f t="shared" si="47"/>
        <v>0</v>
      </c>
      <c r="AL44" s="34">
        <f t="shared" si="48"/>
        <v>0</v>
      </c>
      <c r="AM44" s="34">
        <f t="shared" si="49"/>
        <v>0</v>
      </c>
      <c r="AN44" s="34">
        <f t="shared" si="50"/>
        <v>0</v>
      </c>
      <c r="AO44" s="8">
        <f t="shared" si="51"/>
        <v>0</v>
      </c>
      <c r="AP44" s="35">
        <f t="shared" si="52"/>
        <v>0</v>
      </c>
    </row>
    <row r="45" spans="2:43" ht="18.75" thickBot="1" x14ac:dyDescent="0.3">
      <c r="B45" s="166"/>
      <c r="C45" s="139"/>
      <c r="D45" s="304"/>
      <c r="E45" s="132"/>
      <c r="F45" s="29">
        <f t="shared" si="27"/>
        <v>0</v>
      </c>
      <c r="G45" s="30">
        <f t="shared" si="28"/>
        <v>0</v>
      </c>
      <c r="H45" s="31">
        <f t="shared" si="29"/>
        <v>0</v>
      </c>
      <c r="I45" s="21">
        <f t="shared" si="30"/>
        <v>0</v>
      </c>
      <c r="J45" s="496">
        <f t="shared" si="31"/>
        <v>0</v>
      </c>
      <c r="K45" s="476"/>
      <c r="L45" s="88"/>
      <c r="M45" s="82">
        <f t="shared" si="32"/>
        <v>0</v>
      </c>
      <c r="N45" s="88"/>
      <c r="O45" s="82">
        <f t="shared" si="33"/>
        <v>0</v>
      </c>
      <c r="P45" s="88"/>
      <c r="Q45" s="82">
        <f t="shared" si="34"/>
        <v>0</v>
      </c>
      <c r="R45" s="89"/>
      <c r="S45" s="90">
        <f t="shared" si="35"/>
        <v>0</v>
      </c>
      <c r="T45" s="89"/>
      <c r="U45" s="90">
        <f t="shared" si="36"/>
        <v>0</v>
      </c>
      <c r="V45" s="89"/>
      <c r="W45" s="90">
        <f t="shared" si="37"/>
        <v>0</v>
      </c>
      <c r="X45" s="89"/>
      <c r="Y45" s="91">
        <f t="shared" si="38"/>
        <v>0</v>
      </c>
      <c r="Z45" s="92"/>
      <c r="AA45" s="87">
        <f t="shared" si="39"/>
        <v>0</v>
      </c>
      <c r="AD45" s="201">
        <f t="shared" si="40"/>
        <v>0</v>
      </c>
      <c r="AE45" s="202">
        <f t="shared" si="41"/>
        <v>0</v>
      </c>
      <c r="AF45" s="203">
        <f t="shared" si="42"/>
        <v>0</v>
      </c>
      <c r="AG45" s="34">
        <f t="shared" si="43"/>
        <v>0</v>
      </c>
      <c r="AH45" s="34">
        <f t="shared" si="44"/>
        <v>0</v>
      </c>
      <c r="AI45" s="34">
        <f t="shared" si="45"/>
        <v>0</v>
      </c>
      <c r="AJ45" s="34">
        <f t="shared" si="46"/>
        <v>0</v>
      </c>
      <c r="AK45" s="34">
        <f t="shared" si="47"/>
        <v>0</v>
      </c>
      <c r="AL45" s="34">
        <f t="shared" si="48"/>
        <v>0</v>
      </c>
      <c r="AM45" s="34">
        <f t="shared" si="49"/>
        <v>0</v>
      </c>
      <c r="AN45" s="34">
        <f t="shared" si="50"/>
        <v>0</v>
      </c>
      <c r="AO45" s="8">
        <f t="shared" si="51"/>
        <v>0</v>
      </c>
      <c r="AP45" s="35">
        <f t="shared" si="52"/>
        <v>0</v>
      </c>
    </row>
    <row r="46" spans="2:43" ht="18.75" thickBot="1" x14ac:dyDescent="0.3">
      <c r="B46" s="164"/>
      <c r="C46" s="134"/>
      <c r="D46" s="278"/>
      <c r="E46" s="133"/>
      <c r="F46" s="29">
        <f t="shared" si="27"/>
        <v>0</v>
      </c>
      <c r="G46" s="30">
        <f t="shared" si="28"/>
        <v>0</v>
      </c>
      <c r="H46" s="31">
        <f t="shared" si="29"/>
        <v>0</v>
      </c>
      <c r="I46" s="21">
        <f t="shared" si="30"/>
        <v>0</v>
      </c>
      <c r="J46" s="496">
        <f t="shared" si="31"/>
        <v>0</v>
      </c>
      <c r="K46" s="476"/>
      <c r="L46" s="88"/>
      <c r="M46" s="82">
        <f t="shared" si="32"/>
        <v>0</v>
      </c>
      <c r="N46" s="88"/>
      <c r="O46" s="82">
        <f t="shared" si="33"/>
        <v>0</v>
      </c>
      <c r="P46" s="88"/>
      <c r="Q46" s="82">
        <f t="shared" si="34"/>
        <v>0</v>
      </c>
      <c r="R46" s="89"/>
      <c r="S46" s="90">
        <f t="shared" si="35"/>
        <v>0</v>
      </c>
      <c r="T46" s="89"/>
      <c r="U46" s="90">
        <f t="shared" si="36"/>
        <v>0</v>
      </c>
      <c r="V46" s="89"/>
      <c r="W46" s="90">
        <f t="shared" si="37"/>
        <v>0</v>
      </c>
      <c r="X46" s="89"/>
      <c r="Y46" s="91">
        <f t="shared" si="38"/>
        <v>0</v>
      </c>
      <c r="Z46" s="92"/>
      <c r="AA46" s="87">
        <f t="shared" si="39"/>
        <v>0</v>
      </c>
      <c r="AD46" s="201">
        <f t="shared" si="40"/>
        <v>0</v>
      </c>
      <c r="AE46" s="202">
        <f t="shared" si="41"/>
        <v>0</v>
      </c>
      <c r="AF46" s="203">
        <f t="shared" si="42"/>
        <v>0</v>
      </c>
      <c r="AG46" s="34">
        <f t="shared" si="43"/>
        <v>0</v>
      </c>
      <c r="AH46" s="34">
        <f t="shared" si="44"/>
        <v>0</v>
      </c>
      <c r="AI46" s="34">
        <f t="shared" si="45"/>
        <v>0</v>
      </c>
      <c r="AJ46" s="34">
        <f t="shared" si="46"/>
        <v>0</v>
      </c>
      <c r="AK46" s="34">
        <f t="shared" si="47"/>
        <v>0</v>
      </c>
      <c r="AL46" s="34">
        <f t="shared" si="48"/>
        <v>0</v>
      </c>
      <c r="AM46" s="34">
        <f t="shared" si="49"/>
        <v>0</v>
      </c>
      <c r="AN46" s="34">
        <f t="shared" si="50"/>
        <v>0</v>
      </c>
      <c r="AO46" s="8">
        <f t="shared" si="51"/>
        <v>0</v>
      </c>
      <c r="AP46" s="35">
        <f t="shared" si="52"/>
        <v>0</v>
      </c>
    </row>
    <row r="47" spans="2:43" ht="18.75" thickBot="1" x14ac:dyDescent="0.3">
      <c r="B47" s="164"/>
      <c r="C47" s="134"/>
      <c r="D47" s="278"/>
      <c r="E47" s="132"/>
      <c r="F47" s="29">
        <f t="shared" si="27"/>
        <v>0</v>
      </c>
      <c r="G47" s="30">
        <f t="shared" si="28"/>
        <v>0</v>
      </c>
      <c r="H47" s="31">
        <f t="shared" si="29"/>
        <v>0</v>
      </c>
      <c r="I47" s="21">
        <f t="shared" si="30"/>
        <v>0</v>
      </c>
      <c r="J47" s="496">
        <f t="shared" si="31"/>
        <v>0</v>
      </c>
      <c r="K47" s="476"/>
      <c r="L47" s="88"/>
      <c r="M47" s="82">
        <f t="shared" si="32"/>
        <v>0</v>
      </c>
      <c r="N47" s="88"/>
      <c r="O47" s="82">
        <f t="shared" si="33"/>
        <v>0</v>
      </c>
      <c r="P47" s="88"/>
      <c r="Q47" s="82">
        <f t="shared" si="34"/>
        <v>0</v>
      </c>
      <c r="R47" s="89"/>
      <c r="S47" s="90">
        <f t="shared" si="35"/>
        <v>0</v>
      </c>
      <c r="T47" s="89"/>
      <c r="U47" s="90">
        <f t="shared" si="36"/>
        <v>0</v>
      </c>
      <c r="V47" s="89"/>
      <c r="W47" s="90">
        <f t="shared" si="37"/>
        <v>0</v>
      </c>
      <c r="X47" s="89"/>
      <c r="Y47" s="91">
        <f t="shared" si="38"/>
        <v>0</v>
      </c>
      <c r="Z47" s="92"/>
      <c r="AA47" s="87">
        <f t="shared" si="39"/>
        <v>0</v>
      </c>
      <c r="AD47" s="201">
        <f t="shared" si="40"/>
        <v>0</v>
      </c>
      <c r="AE47" s="202">
        <f t="shared" si="41"/>
        <v>0</v>
      </c>
      <c r="AF47" s="203">
        <f t="shared" si="42"/>
        <v>0</v>
      </c>
      <c r="AG47" s="34">
        <f t="shared" si="43"/>
        <v>0</v>
      </c>
      <c r="AH47" s="34">
        <f t="shared" si="44"/>
        <v>0</v>
      </c>
      <c r="AI47" s="34">
        <f t="shared" si="45"/>
        <v>0</v>
      </c>
      <c r="AJ47" s="34">
        <f t="shared" si="46"/>
        <v>0</v>
      </c>
      <c r="AK47" s="34">
        <f t="shared" si="47"/>
        <v>0</v>
      </c>
      <c r="AL47" s="34">
        <f t="shared" si="48"/>
        <v>0</v>
      </c>
      <c r="AM47" s="34">
        <f t="shared" si="49"/>
        <v>0</v>
      </c>
      <c r="AN47" s="34">
        <f t="shared" si="50"/>
        <v>0</v>
      </c>
      <c r="AO47" s="8">
        <f t="shared" si="51"/>
        <v>0</v>
      </c>
      <c r="AP47" s="35">
        <f t="shared" si="52"/>
        <v>0</v>
      </c>
    </row>
    <row r="48" spans="2:43" ht="18.75" thickBot="1" x14ac:dyDescent="0.3">
      <c r="B48" s="138"/>
      <c r="C48" s="139"/>
      <c r="D48" s="166"/>
      <c r="E48" s="132"/>
      <c r="F48" s="29">
        <f t="shared" si="27"/>
        <v>0</v>
      </c>
      <c r="G48" s="30">
        <f t="shared" si="28"/>
        <v>0</v>
      </c>
      <c r="H48" s="31">
        <f t="shared" si="29"/>
        <v>0</v>
      </c>
      <c r="I48" s="21">
        <f t="shared" si="30"/>
        <v>0</v>
      </c>
      <c r="J48" s="496">
        <f t="shared" si="31"/>
        <v>0</v>
      </c>
      <c r="K48" s="476"/>
      <c r="L48" s="88"/>
      <c r="M48" s="82">
        <f t="shared" si="32"/>
        <v>0</v>
      </c>
      <c r="N48" s="88"/>
      <c r="O48" s="82">
        <f t="shared" si="33"/>
        <v>0</v>
      </c>
      <c r="P48" s="88"/>
      <c r="Q48" s="82">
        <f t="shared" si="34"/>
        <v>0</v>
      </c>
      <c r="R48" s="89"/>
      <c r="S48" s="90">
        <f t="shared" si="35"/>
        <v>0</v>
      </c>
      <c r="T48" s="89"/>
      <c r="U48" s="90">
        <f t="shared" si="36"/>
        <v>0</v>
      </c>
      <c r="V48" s="89"/>
      <c r="W48" s="90">
        <f t="shared" si="37"/>
        <v>0</v>
      </c>
      <c r="X48" s="89"/>
      <c r="Y48" s="91">
        <f t="shared" si="38"/>
        <v>0</v>
      </c>
      <c r="Z48" s="92"/>
      <c r="AA48" s="87">
        <f t="shared" si="39"/>
        <v>0</v>
      </c>
      <c r="AD48" s="201">
        <f t="shared" si="40"/>
        <v>0</v>
      </c>
      <c r="AE48" s="202">
        <f t="shared" si="41"/>
        <v>0</v>
      </c>
      <c r="AF48" s="203">
        <f t="shared" si="42"/>
        <v>0</v>
      </c>
      <c r="AG48" s="34">
        <f t="shared" si="43"/>
        <v>0</v>
      </c>
      <c r="AH48" s="34">
        <f t="shared" si="44"/>
        <v>0</v>
      </c>
      <c r="AI48" s="34">
        <f t="shared" si="45"/>
        <v>0</v>
      </c>
      <c r="AJ48" s="34">
        <f t="shared" si="46"/>
        <v>0</v>
      </c>
      <c r="AK48" s="34">
        <f t="shared" si="47"/>
        <v>0</v>
      </c>
      <c r="AL48" s="34">
        <f t="shared" si="48"/>
        <v>0</v>
      </c>
      <c r="AM48" s="34">
        <f t="shared" si="49"/>
        <v>0</v>
      </c>
      <c r="AN48" s="34">
        <f t="shared" si="50"/>
        <v>0</v>
      </c>
      <c r="AO48" s="8">
        <f t="shared" si="51"/>
        <v>0</v>
      </c>
      <c r="AP48" s="35">
        <f t="shared" si="52"/>
        <v>0</v>
      </c>
    </row>
    <row r="49" spans="2:42" ht="18.75" thickBot="1" x14ac:dyDescent="0.3">
      <c r="B49" s="172"/>
      <c r="C49" s="173"/>
      <c r="D49" s="304"/>
      <c r="E49" s="151"/>
      <c r="F49" s="29">
        <f t="shared" si="27"/>
        <v>0</v>
      </c>
      <c r="G49" s="30">
        <f t="shared" si="28"/>
        <v>0</v>
      </c>
      <c r="H49" s="31">
        <f t="shared" si="29"/>
        <v>0</v>
      </c>
      <c r="I49" s="21">
        <f t="shared" si="30"/>
        <v>0</v>
      </c>
      <c r="J49" s="496">
        <f t="shared" si="31"/>
        <v>0</v>
      </c>
      <c r="K49" s="476"/>
      <c r="L49" s="473"/>
      <c r="M49" s="82">
        <f t="shared" si="32"/>
        <v>0</v>
      </c>
      <c r="N49" s="473"/>
      <c r="O49" s="82">
        <f t="shared" si="33"/>
        <v>0</v>
      </c>
      <c r="P49" s="473"/>
      <c r="Q49" s="82">
        <f t="shared" si="34"/>
        <v>0</v>
      </c>
      <c r="R49" s="89"/>
      <c r="S49" s="90">
        <f t="shared" si="35"/>
        <v>0</v>
      </c>
      <c r="T49" s="89"/>
      <c r="U49" s="90">
        <f t="shared" si="36"/>
        <v>0</v>
      </c>
      <c r="V49" s="89"/>
      <c r="W49" s="90">
        <f t="shared" si="37"/>
        <v>0</v>
      </c>
      <c r="X49" s="89"/>
      <c r="Y49" s="91">
        <f t="shared" si="38"/>
        <v>0</v>
      </c>
      <c r="Z49" s="92"/>
      <c r="AA49" s="87">
        <f t="shared" si="39"/>
        <v>0</v>
      </c>
      <c r="AD49" s="201">
        <f t="shared" si="40"/>
        <v>0</v>
      </c>
      <c r="AE49" s="202">
        <f t="shared" si="41"/>
        <v>0</v>
      </c>
      <c r="AF49" s="203">
        <f t="shared" si="42"/>
        <v>0</v>
      </c>
      <c r="AG49" s="34">
        <f t="shared" si="43"/>
        <v>0</v>
      </c>
      <c r="AH49" s="34">
        <f t="shared" si="44"/>
        <v>0</v>
      </c>
      <c r="AI49" s="34">
        <f t="shared" si="45"/>
        <v>0</v>
      </c>
      <c r="AJ49" s="34">
        <f t="shared" si="46"/>
        <v>0</v>
      </c>
      <c r="AK49" s="34">
        <f t="shared" si="47"/>
        <v>0</v>
      </c>
      <c r="AL49" s="34">
        <f t="shared" si="48"/>
        <v>0</v>
      </c>
      <c r="AM49" s="34">
        <f t="shared" si="49"/>
        <v>0</v>
      </c>
      <c r="AN49" s="34">
        <f t="shared" si="50"/>
        <v>0</v>
      </c>
      <c r="AO49" s="8">
        <f t="shared" si="51"/>
        <v>0</v>
      </c>
      <c r="AP49" s="35">
        <f t="shared" si="52"/>
        <v>0</v>
      </c>
    </row>
    <row r="50" spans="2:42" x14ac:dyDescent="0.25">
      <c r="B50" s="281"/>
      <c r="C50" s="281"/>
      <c r="D50" s="281"/>
      <c r="E50" s="281"/>
    </row>
  </sheetData>
  <sheetProtection algorithmName="SHA-512" hashValue="EHK7V10hrTcZoFfeeyfRSjEIOuKBed+IKTdqu4yNynZHTAya2WnalPBTfZfp+/nz7bF+93rkhkqMWqZsKeDr0A==" saltValue="KsKTd5jKG4dpL9fwBIJ/eA==" spinCount="100000" sheet="1" selectLockedCells="1" selectUnlockedCells="1"/>
  <sortState xmlns:xlrd2="http://schemas.microsoft.com/office/spreadsheetml/2017/richdata2" ref="B10:D29">
    <sortCondition ref="B10:B29"/>
  </sortState>
  <conditionalFormatting sqref="G43:H49">
    <cfRule type="cellIs" dxfId="368" priority="90" stopIfTrue="1" operator="lessThan">
      <formula>1</formula>
    </cfRule>
  </conditionalFormatting>
  <conditionalFormatting sqref="I43:I49">
    <cfRule type="cellIs" dxfId="367" priority="89" stopIfTrue="1" operator="equal">
      <formula>0</formula>
    </cfRule>
  </conditionalFormatting>
  <conditionalFormatting sqref="M43:M49 O43:O49 Q43:Q49 S43:S49 U43:U49 W43:W49 Y43:Y49 AA43:AA49">
    <cfRule type="cellIs" dxfId="366" priority="87" stopIfTrue="1" operator="greaterThan">
      <formula>1</formula>
    </cfRule>
    <cfRule type="cellIs" dxfId="365" priority="88" stopIfTrue="1" operator="lessThan">
      <formula>1</formula>
    </cfRule>
  </conditionalFormatting>
  <conditionalFormatting sqref="N43:N49 R43:R49 T43:T49 V43:V49 Z43:Z49 L43:L49 P43:P49 X43:X49">
    <cfRule type="cellIs" dxfId="364" priority="85" stopIfTrue="1" operator="greaterThan">
      <formula>1</formula>
    </cfRule>
    <cfRule type="cellIs" dxfId="363" priority="86" stopIfTrue="1" operator="lessThan">
      <formula>1</formula>
    </cfRule>
  </conditionalFormatting>
  <conditionalFormatting sqref="G43:I49">
    <cfRule type="cellIs" dxfId="362" priority="78" operator="lessThan">
      <formula>1</formula>
    </cfRule>
    <cfRule type="cellIs" dxfId="361" priority="79" operator="lessThan">
      <formula>1</formula>
    </cfRule>
  </conditionalFormatting>
  <conditionalFormatting sqref="F43:F49">
    <cfRule type="cellIs" dxfId="360" priority="72" operator="lessThan">
      <formula>0.1</formula>
    </cfRule>
  </conditionalFormatting>
  <conditionalFormatting sqref="L43:AA49">
    <cfRule type="cellIs" dxfId="359" priority="69" operator="lessThan">
      <formula>0.01</formula>
    </cfRule>
  </conditionalFormatting>
  <conditionalFormatting sqref="K43:K49">
    <cfRule type="cellIs" dxfId="358" priority="51" operator="greaterThan">
      <formula>69.9999</formula>
    </cfRule>
    <cfRule type="cellIs" dxfId="357" priority="52" operator="lessThan">
      <formula>1</formula>
    </cfRule>
  </conditionalFormatting>
  <conditionalFormatting sqref="G10:H42">
    <cfRule type="cellIs" dxfId="356" priority="33" stopIfTrue="1" operator="lessThan">
      <formula>1</formula>
    </cfRule>
  </conditionalFormatting>
  <conditionalFormatting sqref="I10:I42">
    <cfRule type="cellIs" dxfId="355" priority="32" stopIfTrue="1" operator="equal">
      <formula>0</formula>
    </cfRule>
  </conditionalFormatting>
  <conditionalFormatting sqref="M10:M42 Q10:Q42 S10:S42 U10:U42 W10:W42 Y10:Y42 AA10:AA42 AC10:AC42 O10:O42 AQ10:AQ42">
    <cfRule type="cellIs" dxfId="354" priority="30" stopIfTrue="1" operator="greaterThan">
      <formula>1</formula>
    </cfRule>
    <cfRule type="cellIs" dxfId="353" priority="31" stopIfTrue="1" operator="lessThan">
      <formula>1</formula>
    </cfRule>
  </conditionalFormatting>
  <conditionalFormatting sqref="R10:R42 T10:T42 V10:V42 Z10:Z42 AB10:AB42 X10:X42 L10:L42 N10:N42 P10:P42">
    <cfRule type="cellIs" dxfId="352" priority="28" stopIfTrue="1" operator="greaterThan">
      <formula>1</formula>
    </cfRule>
    <cfRule type="cellIs" dxfId="351" priority="29" stopIfTrue="1" operator="lessThan">
      <formula>1</formula>
    </cfRule>
  </conditionalFormatting>
  <conditionalFormatting sqref="G10:I42">
    <cfRule type="cellIs" dxfId="350" priority="21" operator="lessThan">
      <formula>1</formula>
    </cfRule>
    <cfRule type="cellIs" dxfId="349" priority="22" operator="lessThan">
      <formula>1</formula>
    </cfRule>
  </conditionalFormatting>
  <conditionalFormatting sqref="AB10:AC42 AQ10:AQ42">
    <cfRule type="cellIs" dxfId="348" priority="19" operator="lessThan">
      <formula>0.1</formula>
    </cfRule>
    <cfRule type="cellIs" dxfId="347" priority="20" operator="lessThan">
      <formula>0.1</formula>
    </cfRule>
  </conditionalFormatting>
  <conditionalFormatting sqref="H10:H27">
    <cfRule type="cellIs" dxfId="346" priority="17" operator="between">
      <formula>1</formula>
      <formula>3</formula>
    </cfRule>
  </conditionalFormatting>
  <conditionalFormatting sqref="H10:H31">
    <cfRule type="cellIs" dxfId="345" priority="16" operator="between">
      <formula>1</formula>
      <formula>3</formula>
    </cfRule>
  </conditionalFormatting>
  <conditionalFormatting sqref="F10:F42">
    <cfRule type="cellIs" dxfId="344" priority="15" operator="lessThan">
      <formula>0.1</formula>
    </cfRule>
  </conditionalFormatting>
  <conditionalFormatting sqref="AB10:AC42 AQ10:AQ42">
    <cfRule type="cellIs" dxfId="343" priority="13" operator="lessThan">
      <formula>0.1</formula>
    </cfRule>
    <cfRule type="cellIs" dxfId="342" priority="14" operator="lessThan">
      <formula>0.1</formula>
    </cfRule>
  </conditionalFormatting>
  <conditionalFormatting sqref="L10:AA42">
    <cfRule type="cellIs" dxfId="341" priority="12" operator="lessThan">
      <formula>0.01</formula>
    </cfRule>
  </conditionalFormatting>
  <conditionalFormatting sqref="K30:K42">
    <cfRule type="cellIs" dxfId="340" priority="4" operator="between">
      <formula>1</formula>
      <formula>79.99999</formula>
    </cfRule>
  </conditionalFormatting>
  <conditionalFormatting sqref="K30:K42">
    <cfRule type="cellIs" dxfId="339" priority="7" operator="greaterThan">
      <formula>79.999999999</formula>
    </cfRule>
    <cfRule type="cellIs" dxfId="338" priority="8" operator="lessThan">
      <formula>79.999999</formula>
    </cfRule>
    <cfRule type="cellIs" dxfId="337" priority="9" operator="greaterThan">
      <formula>79.9999999</formula>
    </cfRule>
    <cfRule type="cellIs" dxfId="336" priority="10" stopIfTrue="1" operator="lessThan">
      <formula>1</formula>
    </cfRule>
    <cfRule type="cellIs" dxfId="335" priority="11" stopIfTrue="1" operator="between">
      <formula>1</formula>
      <formula>69.999999</formula>
    </cfRule>
  </conditionalFormatting>
  <conditionalFormatting sqref="K30:K42">
    <cfRule type="cellIs" dxfId="334" priority="5" operator="lessThan">
      <formula>1</formula>
    </cfRule>
    <cfRule type="cellIs" dxfId="333" priority="6" operator="lessThan">
      <formula>1</formula>
    </cfRule>
  </conditionalFormatting>
  <conditionalFormatting sqref="J10:J49">
    <cfRule type="cellIs" dxfId="332" priority="1" operator="lessThan">
      <formula>1</formula>
    </cfRule>
    <cfRule type="cellIs" dxfId="331" priority="2" operator="greaterThan">
      <formula>1</formula>
    </cfRule>
    <cfRule type="cellIs" dxfId="330" priority="3" operator="greaterThan">
      <formula>4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Q42"/>
  <sheetViews>
    <sheetView zoomScale="75" zoomScaleNormal="75" workbookViewId="0">
      <selection activeCell="S22" sqref="S22"/>
    </sheetView>
  </sheetViews>
  <sheetFormatPr defaultRowHeight="15" x14ac:dyDescent="0.25"/>
  <cols>
    <col min="2" max="2" width="27" customWidth="1"/>
    <col min="3" max="3" width="13.28515625" customWidth="1"/>
    <col min="4" max="4" width="16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1" max="11" width="14.85546875" customWidth="1"/>
    <col min="13" max="13" width="7.140625" customWidth="1"/>
    <col min="14" max="14" width="8" customWidth="1"/>
    <col min="15" max="15" width="10" customWidth="1"/>
    <col min="17" max="17" width="7.28515625" customWidth="1"/>
    <col min="19" max="19" width="7.140625" customWidth="1"/>
    <col min="21" max="21" width="7.140625" customWidth="1"/>
    <col min="23" max="23" width="7.140625" customWidth="1"/>
    <col min="25" max="25" width="10" customWidth="1"/>
    <col min="27" max="27" width="7.140625" customWidth="1"/>
    <col min="30" max="30" width="16.7109375" customWidth="1"/>
    <col min="31" max="31" width="12.7109375" customWidth="1"/>
    <col min="32" max="32" width="11.5703125" customWidth="1"/>
    <col min="41" max="41" width="12.140625" customWidth="1"/>
    <col min="42" max="42" width="13.85546875" customWidth="1"/>
  </cols>
  <sheetData>
    <row r="4" spans="2:43" ht="15.75" thickBot="1" x14ac:dyDescent="0.3"/>
    <row r="5" spans="2:43" ht="48.75" thickBot="1" x14ac:dyDescent="0.85">
      <c r="B5" s="309" t="s">
        <v>52</v>
      </c>
      <c r="C5" s="310"/>
      <c r="D5" s="68"/>
      <c r="E5" s="68"/>
      <c r="F5" s="69"/>
      <c r="G5" s="66"/>
      <c r="H5" s="70"/>
      <c r="I5" s="71"/>
      <c r="J5" s="72"/>
      <c r="K5" s="461"/>
      <c r="L5" s="58" t="s">
        <v>0</v>
      </c>
      <c r="M5" s="59"/>
      <c r="N5" s="58" t="s">
        <v>0</v>
      </c>
      <c r="O5" s="59"/>
      <c r="P5" s="58" t="s">
        <v>0</v>
      </c>
      <c r="Q5" s="59"/>
      <c r="R5" s="58" t="s">
        <v>0</v>
      </c>
      <c r="S5" s="59"/>
      <c r="T5" s="58" t="s">
        <v>0</v>
      </c>
      <c r="U5" s="59"/>
      <c r="V5" s="58" t="s">
        <v>0</v>
      </c>
      <c r="W5" s="59"/>
      <c r="X5" s="58" t="s">
        <v>0</v>
      </c>
      <c r="Y5" s="59"/>
      <c r="Z5" s="58" t="s">
        <v>0</v>
      </c>
      <c r="AA5" s="60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</row>
    <row r="6" spans="2:43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462"/>
      <c r="L6" s="61" t="s">
        <v>228</v>
      </c>
      <c r="M6" s="42"/>
      <c r="N6" s="61" t="s">
        <v>225</v>
      </c>
      <c r="O6" s="62"/>
      <c r="P6" s="63" t="str">
        <f>AA!P6</f>
        <v xml:space="preserve"> OAKTREE</v>
      </c>
      <c r="Q6" s="64"/>
      <c r="R6" s="63" t="s">
        <v>244</v>
      </c>
      <c r="S6" s="64"/>
      <c r="T6" s="63" t="s">
        <v>242</v>
      </c>
      <c r="U6" s="64"/>
      <c r="V6" s="63" t="s">
        <v>72</v>
      </c>
      <c r="W6" s="64"/>
      <c r="X6" s="61"/>
      <c r="Y6" s="62"/>
      <c r="Z6" s="61"/>
      <c r="AA6" s="65"/>
      <c r="AB6" s="3"/>
      <c r="AC6" s="4"/>
      <c r="AD6" s="5"/>
      <c r="AE6" s="6"/>
      <c r="AF6" s="7" t="s">
        <v>1</v>
      </c>
      <c r="AG6" s="8" t="s">
        <v>2</v>
      </c>
      <c r="AH6" s="8" t="s">
        <v>3</v>
      </c>
      <c r="AI6" s="8" t="s">
        <v>4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9</v>
      </c>
      <c r="AO6" s="9" t="s">
        <v>10</v>
      </c>
      <c r="AP6" s="9" t="s">
        <v>11</v>
      </c>
      <c r="AQ6" s="4"/>
    </row>
    <row r="7" spans="2:43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463"/>
      <c r="L7" s="95">
        <f>AA!L7</f>
        <v>37</v>
      </c>
      <c r="M7" s="96"/>
      <c r="N7" s="97">
        <f>AA!N7</f>
        <v>40</v>
      </c>
      <c r="O7" s="98"/>
      <c r="P7" s="97">
        <f>AA!P7</f>
        <v>40</v>
      </c>
      <c r="Q7" s="99"/>
      <c r="R7" s="97">
        <f>AA!R7</f>
        <v>1</v>
      </c>
      <c r="S7" s="98"/>
      <c r="T7" s="100">
        <f>AA!T7</f>
        <v>1</v>
      </c>
      <c r="U7" s="101"/>
      <c r="V7" s="100">
        <f>AA!V7</f>
        <v>1</v>
      </c>
      <c r="W7" s="101"/>
      <c r="X7" s="102">
        <v>1</v>
      </c>
      <c r="Y7" s="103"/>
      <c r="Z7" s="104">
        <v>1</v>
      </c>
      <c r="AA7" s="105"/>
      <c r="AB7" s="10"/>
      <c r="AC7" s="11"/>
      <c r="AD7" s="12"/>
      <c r="AE7" s="13" t="s">
        <v>16</v>
      </c>
      <c r="AF7" s="12"/>
      <c r="AG7" s="14">
        <f>L7</f>
        <v>37</v>
      </c>
      <c r="AH7" s="14">
        <f>N7</f>
        <v>40</v>
      </c>
      <c r="AI7" s="14">
        <f>P7</f>
        <v>40</v>
      </c>
      <c r="AJ7" s="14">
        <f>R7</f>
        <v>1</v>
      </c>
      <c r="AK7" s="14">
        <f>T7</f>
        <v>1</v>
      </c>
      <c r="AL7" s="14">
        <f>V7</f>
        <v>1</v>
      </c>
      <c r="AM7" s="14">
        <f>X7</f>
        <v>1</v>
      </c>
      <c r="AN7" s="14">
        <f>Z7</f>
        <v>1</v>
      </c>
      <c r="AO7" s="15" t="s">
        <v>17</v>
      </c>
      <c r="AP7" s="15" t="s">
        <v>18</v>
      </c>
      <c r="AQ7" s="11"/>
    </row>
    <row r="8" spans="2:43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67" t="s">
        <v>222</v>
      </c>
      <c r="L8" s="44" t="s">
        <v>25</v>
      </c>
      <c r="M8" s="45" t="s">
        <v>26</v>
      </c>
      <c r="N8" s="46" t="s">
        <v>25</v>
      </c>
      <c r="O8" s="45" t="s">
        <v>26</v>
      </c>
      <c r="P8" s="46" t="s">
        <v>25</v>
      </c>
      <c r="Q8" s="45" t="s">
        <v>26</v>
      </c>
      <c r="R8" s="46" t="s">
        <v>25</v>
      </c>
      <c r="S8" s="45" t="s">
        <v>26</v>
      </c>
      <c r="T8" s="46" t="s">
        <v>25</v>
      </c>
      <c r="U8" s="45" t="s">
        <v>26</v>
      </c>
      <c r="V8" s="46" t="s">
        <v>25</v>
      </c>
      <c r="W8" s="45" t="s">
        <v>26</v>
      </c>
      <c r="X8" s="46" t="s">
        <v>25</v>
      </c>
      <c r="Y8" s="45" t="s">
        <v>26</v>
      </c>
      <c r="Z8" s="46" t="s">
        <v>25</v>
      </c>
      <c r="AA8" s="47" t="s">
        <v>26</v>
      </c>
      <c r="AB8" s="16"/>
      <c r="AC8" s="17"/>
      <c r="AD8" s="18" t="s">
        <v>19</v>
      </c>
      <c r="AE8" s="18" t="s">
        <v>20</v>
      </c>
      <c r="AF8" s="18" t="s">
        <v>21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19" t="s">
        <v>27</v>
      </c>
      <c r="AN8" s="20" t="s">
        <v>27</v>
      </c>
      <c r="AO8" s="15" t="s">
        <v>28</v>
      </c>
      <c r="AP8" s="15" t="s">
        <v>29</v>
      </c>
      <c r="AQ8" s="17"/>
    </row>
    <row r="9" spans="2:43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464">
        <v>12</v>
      </c>
      <c r="L9" s="52"/>
      <c r="M9" s="53"/>
      <c r="N9" s="54"/>
      <c r="O9" s="55"/>
      <c r="P9" s="54">
        <v>38</v>
      </c>
      <c r="Q9" s="55"/>
      <c r="R9" s="54"/>
      <c r="S9" s="55"/>
      <c r="T9" s="54"/>
      <c r="U9" s="55"/>
      <c r="V9" s="54"/>
      <c r="W9" s="55"/>
      <c r="X9" s="54"/>
      <c r="Y9" s="55"/>
      <c r="Z9" s="56"/>
      <c r="AA9" s="57"/>
      <c r="AB9" s="22"/>
      <c r="AC9" s="23"/>
      <c r="AD9" s="24"/>
      <c r="AE9" s="25"/>
      <c r="AF9" s="24"/>
      <c r="AG9" s="26"/>
      <c r="AH9" s="26"/>
      <c r="AI9" s="26"/>
      <c r="AJ9" s="26"/>
      <c r="AK9" s="26"/>
      <c r="AL9" s="26"/>
      <c r="AM9" s="26"/>
      <c r="AN9" s="27"/>
      <c r="AO9" s="28"/>
      <c r="AP9" s="28"/>
      <c r="AQ9" s="23"/>
    </row>
    <row r="10" spans="2:43" ht="18.75" thickBot="1" x14ac:dyDescent="0.3">
      <c r="B10" s="138" t="s">
        <v>114</v>
      </c>
      <c r="C10" s="139">
        <v>50294</v>
      </c>
      <c r="D10" s="166" t="s">
        <v>63</v>
      </c>
      <c r="E10" s="140"/>
      <c r="F10" s="29">
        <f t="shared" ref="F10:F30" si="0">SUM(M10+O10+Q10+S10+U10+W10+Y10+AA10)</f>
        <v>0</v>
      </c>
      <c r="G10" s="30">
        <f>LARGE(AG10:AN10,1)+LARGE(AG10:AN10,2)+LARGE(AG10:AN10,3)+LARGE(AG10:AN10,4)</f>
        <v>0</v>
      </c>
      <c r="H10" s="31">
        <f t="shared" ref="H10:H42" si="1">IF(G10=0,,RANK(G10,$G$10:$G$69))</f>
        <v>0</v>
      </c>
      <c r="I10" s="107">
        <f t="shared" ref="I10:J25" si="2">AO10</f>
        <v>0</v>
      </c>
      <c r="J10" s="106">
        <f t="shared" si="2"/>
        <v>0</v>
      </c>
      <c r="K10" s="465">
        <f>'Rolling 12'!E70</f>
        <v>50.367582930608137</v>
      </c>
      <c r="L10" s="468">
        <f>'Rolling 12'!BR70</f>
        <v>0</v>
      </c>
      <c r="M10" s="82">
        <f t="shared" ref="M10:M42" si="3">AG10</f>
        <v>0</v>
      </c>
      <c r="N10" s="83"/>
      <c r="O10" s="84">
        <f t="shared" ref="O10:O42" si="4">AH10</f>
        <v>0</v>
      </c>
      <c r="P10" s="83"/>
      <c r="Q10" s="84">
        <f>AI10</f>
        <v>0</v>
      </c>
      <c r="R10" s="83"/>
      <c r="S10" s="84">
        <f>AJ10</f>
        <v>0</v>
      </c>
      <c r="T10" s="83"/>
      <c r="U10" s="84">
        <f>AK10</f>
        <v>0</v>
      </c>
      <c r="V10" s="83"/>
      <c r="W10" s="84">
        <f>AL10</f>
        <v>0</v>
      </c>
      <c r="X10" s="83"/>
      <c r="Y10" s="85">
        <f>AM10</f>
        <v>0</v>
      </c>
      <c r="Z10" s="86"/>
      <c r="AA10" s="87">
        <f>AN10</f>
        <v>0</v>
      </c>
      <c r="AB10" s="32"/>
      <c r="AC10" s="33"/>
      <c r="AD10" s="201" t="str">
        <f t="shared" ref="AD10:AD31" si="5">B10</f>
        <v>BOWEN.V</v>
      </c>
      <c r="AE10" s="202">
        <f t="shared" ref="AE10:AE31" si="6">C10</f>
        <v>50294</v>
      </c>
      <c r="AF10" s="203" t="str">
        <f t="shared" ref="AF10:AF31" si="7">D10</f>
        <v>B/GWENT</v>
      </c>
      <c r="AG10" s="34">
        <f>(L10*100)/$AG$7</f>
        <v>0</v>
      </c>
      <c r="AH10" s="34">
        <f>(N10*100)/$AH$7</f>
        <v>0</v>
      </c>
      <c r="AI10" s="34">
        <f>(P10*100)/$AI$7</f>
        <v>0</v>
      </c>
      <c r="AJ10" s="34">
        <f>(R10*100)/$AJ$7</f>
        <v>0</v>
      </c>
      <c r="AK10" s="34">
        <f>(T10*100)/$AK$7</f>
        <v>0</v>
      </c>
      <c r="AL10" s="34">
        <f>(V10*100)/$AL$7</f>
        <v>0</v>
      </c>
      <c r="AM10" s="34">
        <f>(X10*100)/$AM$7</f>
        <v>0</v>
      </c>
      <c r="AN10" s="34">
        <f>(Z10*100)/$AN$7</f>
        <v>0</v>
      </c>
      <c r="AO10" s="8">
        <f>COUNTIF(AG10:AN10,"&gt;0")</f>
        <v>0</v>
      </c>
      <c r="AP10" s="35">
        <f t="shared" ref="AP10:AP42" si="8">IF(ISERR(SUM(AG10:AN10)/AO10),0,SUM(AG10:AN10)/AO10)</f>
        <v>0</v>
      </c>
      <c r="AQ10" s="33"/>
    </row>
    <row r="11" spans="2:43" ht="18.75" thickBot="1" x14ac:dyDescent="0.3">
      <c r="B11" s="138" t="s">
        <v>134</v>
      </c>
      <c r="C11" s="139">
        <v>50925</v>
      </c>
      <c r="D11" s="166" t="s">
        <v>63</v>
      </c>
      <c r="E11" s="140"/>
      <c r="F11" s="29">
        <f t="shared" si="0"/>
        <v>0</v>
      </c>
      <c r="G11" s="30">
        <f t="shared" ref="G11:G15" si="9">LARGE(AG11:AN11,1)+LARGE(AG11:AN11,2)+LARGE(AG11:AN11,3)+LARGE(AG11:AN11,4)</f>
        <v>0</v>
      </c>
      <c r="H11" s="31">
        <f t="shared" si="1"/>
        <v>0</v>
      </c>
      <c r="I11" s="108">
        <f t="shared" si="2"/>
        <v>0</v>
      </c>
      <c r="J11" s="106">
        <f t="shared" si="2"/>
        <v>0</v>
      </c>
      <c r="K11" s="465">
        <f>'Rolling 12'!E71</f>
        <v>58.82315282315281</v>
      </c>
      <c r="L11" s="468">
        <f>'Rolling 12'!BR71</f>
        <v>0</v>
      </c>
      <c r="M11" s="82">
        <f t="shared" si="3"/>
        <v>0</v>
      </c>
      <c r="N11" s="89"/>
      <c r="O11" s="90">
        <f t="shared" si="4"/>
        <v>0</v>
      </c>
      <c r="P11" s="89"/>
      <c r="Q11" s="90">
        <f t="shared" ref="Q11:Q42" si="10">AI11</f>
        <v>0</v>
      </c>
      <c r="R11" s="89"/>
      <c r="S11" s="90">
        <f t="shared" ref="S11:S42" si="11">AJ11</f>
        <v>0</v>
      </c>
      <c r="T11" s="89"/>
      <c r="U11" s="90">
        <f t="shared" ref="U11:U42" si="12">AK11</f>
        <v>0</v>
      </c>
      <c r="V11" s="89"/>
      <c r="W11" s="90">
        <f t="shared" ref="W11:W42" si="13">AL11</f>
        <v>0</v>
      </c>
      <c r="X11" s="89"/>
      <c r="Y11" s="91">
        <f t="shared" ref="Y11:Y42" si="14">AM11</f>
        <v>0</v>
      </c>
      <c r="Z11" s="92"/>
      <c r="AA11" s="87">
        <f t="shared" ref="AA11:AA42" si="15">AN11</f>
        <v>0</v>
      </c>
      <c r="AB11" s="32"/>
      <c r="AC11" s="33"/>
      <c r="AD11" s="201" t="str">
        <f t="shared" si="5"/>
        <v>BURFORD.A</v>
      </c>
      <c r="AE11" s="202">
        <f t="shared" si="6"/>
        <v>50925</v>
      </c>
      <c r="AF11" s="203" t="str">
        <f t="shared" si="7"/>
        <v>B/GWENT</v>
      </c>
      <c r="AG11" s="34">
        <f t="shared" ref="AG11:AG42" si="16">(L11*100)/$AG$7</f>
        <v>0</v>
      </c>
      <c r="AH11" s="34">
        <f t="shared" ref="AH11:AH42" si="17">(N11*100)/$AH$7</f>
        <v>0</v>
      </c>
      <c r="AI11" s="34">
        <f t="shared" ref="AI11:AI42" si="18">(P11*100)/$AI$7</f>
        <v>0</v>
      </c>
      <c r="AJ11" s="34">
        <f t="shared" ref="AJ11:AJ42" si="19">(R11*100)/$AJ$7</f>
        <v>0</v>
      </c>
      <c r="AK11" s="34">
        <f t="shared" ref="AK11:AK42" si="20">(T11*100)/$AK$7</f>
        <v>0</v>
      </c>
      <c r="AL11" s="34">
        <f t="shared" ref="AL11:AL42" si="21">(V11*100)/$AL$7</f>
        <v>0</v>
      </c>
      <c r="AM11" s="34">
        <f t="shared" ref="AM11:AM42" si="22">(X11*100)/$AM$7</f>
        <v>0</v>
      </c>
      <c r="AN11" s="34">
        <f t="shared" ref="AN11:AN42" si="23">(Z11*100)/$AN$7</f>
        <v>0</v>
      </c>
      <c r="AO11" s="8">
        <f t="shared" ref="AO11:AO42" si="24">COUNTIF(AG11:AN11,"&gt;0")</f>
        <v>0</v>
      </c>
      <c r="AP11" s="35">
        <f t="shared" si="8"/>
        <v>0</v>
      </c>
      <c r="AQ11" s="33"/>
    </row>
    <row r="12" spans="2:43" ht="18.75" thickBot="1" x14ac:dyDescent="0.3">
      <c r="B12" s="138" t="s">
        <v>118</v>
      </c>
      <c r="C12" s="139">
        <v>51032</v>
      </c>
      <c r="D12" s="166" t="s">
        <v>63</v>
      </c>
      <c r="E12" s="140"/>
      <c r="F12" s="29">
        <f t="shared" si="0"/>
        <v>0</v>
      </c>
      <c r="G12" s="30">
        <f t="shared" si="9"/>
        <v>0</v>
      </c>
      <c r="H12" s="31">
        <f t="shared" si="1"/>
        <v>0</v>
      </c>
      <c r="I12" s="108">
        <f t="shared" si="2"/>
        <v>0</v>
      </c>
      <c r="J12" s="106">
        <f t="shared" si="2"/>
        <v>0</v>
      </c>
      <c r="K12" s="465">
        <f>'Rolling 12'!E72</f>
        <v>49.230033417339918</v>
      </c>
      <c r="L12" s="468">
        <f>'Rolling 12'!BR72</f>
        <v>0</v>
      </c>
      <c r="M12" s="82">
        <f t="shared" si="3"/>
        <v>0</v>
      </c>
      <c r="N12" s="89"/>
      <c r="O12" s="90">
        <f t="shared" si="4"/>
        <v>0</v>
      </c>
      <c r="P12" s="89"/>
      <c r="Q12" s="90">
        <f t="shared" si="10"/>
        <v>0</v>
      </c>
      <c r="R12" s="89"/>
      <c r="S12" s="90">
        <f t="shared" si="11"/>
        <v>0</v>
      </c>
      <c r="T12" s="89"/>
      <c r="U12" s="90">
        <f t="shared" si="12"/>
        <v>0</v>
      </c>
      <c r="V12" s="89"/>
      <c r="W12" s="90">
        <f t="shared" si="13"/>
        <v>0</v>
      </c>
      <c r="X12" s="89"/>
      <c r="Y12" s="91">
        <f t="shared" si="14"/>
        <v>0</v>
      </c>
      <c r="Z12" s="92"/>
      <c r="AA12" s="87">
        <f t="shared" si="15"/>
        <v>0</v>
      </c>
      <c r="AB12" s="4"/>
      <c r="AC12" s="33"/>
      <c r="AD12" s="201" t="str">
        <f t="shared" si="5"/>
        <v>D.CLARK</v>
      </c>
      <c r="AE12" s="202">
        <f t="shared" si="6"/>
        <v>51032</v>
      </c>
      <c r="AF12" s="203" t="str">
        <f t="shared" si="7"/>
        <v>B/GWENT</v>
      </c>
      <c r="AG12" s="34">
        <f t="shared" si="16"/>
        <v>0</v>
      </c>
      <c r="AH12" s="34">
        <f t="shared" si="17"/>
        <v>0</v>
      </c>
      <c r="AI12" s="34">
        <f t="shared" si="18"/>
        <v>0</v>
      </c>
      <c r="AJ12" s="34">
        <f t="shared" si="19"/>
        <v>0</v>
      </c>
      <c r="AK12" s="34">
        <f t="shared" si="20"/>
        <v>0</v>
      </c>
      <c r="AL12" s="34">
        <f t="shared" si="21"/>
        <v>0</v>
      </c>
      <c r="AM12" s="34">
        <f t="shared" si="22"/>
        <v>0</v>
      </c>
      <c r="AN12" s="34">
        <f t="shared" si="23"/>
        <v>0</v>
      </c>
      <c r="AO12" s="8">
        <f t="shared" si="24"/>
        <v>0</v>
      </c>
      <c r="AP12" s="35">
        <f t="shared" si="8"/>
        <v>0</v>
      </c>
      <c r="AQ12" s="33"/>
    </row>
    <row r="13" spans="2:43" ht="18" x14ac:dyDescent="0.25">
      <c r="B13" s="138" t="s">
        <v>113</v>
      </c>
      <c r="C13" s="139">
        <v>50112</v>
      </c>
      <c r="D13" s="166" t="s">
        <v>61</v>
      </c>
      <c r="E13" s="140"/>
      <c r="F13" s="29">
        <f t="shared" si="0"/>
        <v>0</v>
      </c>
      <c r="G13" s="30">
        <f t="shared" si="9"/>
        <v>0</v>
      </c>
      <c r="H13" s="31">
        <f t="shared" si="1"/>
        <v>0</v>
      </c>
      <c r="I13" s="108">
        <f t="shared" si="2"/>
        <v>0</v>
      </c>
      <c r="J13" s="106">
        <f t="shared" si="2"/>
        <v>0</v>
      </c>
      <c r="K13" s="465">
        <f>'Rolling 12'!E73</f>
        <v>51.397055607581919</v>
      </c>
      <c r="L13" s="468">
        <f>'Rolling 12'!BR73</f>
        <v>0</v>
      </c>
      <c r="M13" s="82">
        <f t="shared" si="3"/>
        <v>0</v>
      </c>
      <c r="N13" s="89"/>
      <c r="O13" s="90">
        <f t="shared" si="4"/>
        <v>0</v>
      </c>
      <c r="P13" s="89"/>
      <c r="Q13" s="90">
        <f t="shared" si="10"/>
        <v>0</v>
      </c>
      <c r="R13" s="89"/>
      <c r="S13" s="90">
        <f t="shared" si="11"/>
        <v>0</v>
      </c>
      <c r="T13" s="89"/>
      <c r="U13" s="90">
        <f t="shared" si="12"/>
        <v>0</v>
      </c>
      <c r="V13" s="89"/>
      <c r="W13" s="90">
        <f t="shared" si="13"/>
        <v>0</v>
      </c>
      <c r="X13" s="89"/>
      <c r="Y13" s="91">
        <f t="shared" si="14"/>
        <v>0</v>
      </c>
      <c r="Z13" s="92"/>
      <c r="AA13" s="87">
        <f t="shared" si="15"/>
        <v>0</v>
      </c>
      <c r="AB13" s="32"/>
      <c r="AC13" s="33"/>
      <c r="AD13" s="201" t="str">
        <f t="shared" si="5"/>
        <v>DAVIES.K</v>
      </c>
      <c r="AE13" s="202">
        <f t="shared" si="6"/>
        <v>50112</v>
      </c>
      <c r="AF13" s="203" t="str">
        <f t="shared" si="7"/>
        <v>TONDU</v>
      </c>
      <c r="AG13" s="34">
        <f t="shared" si="16"/>
        <v>0</v>
      </c>
      <c r="AH13" s="34">
        <f t="shared" si="17"/>
        <v>0</v>
      </c>
      <c r="AI13" s="34">
        <f t="shared" si="18"/>
        <v>0</v>
      </c>
      <c r="AJ13" s="34">
        <f t="shared" si="19"/>
        <v>0</v>
      </c>
      <c r="AK13" s="34">
        <f t="shared" si="20"/>
        <v>0</v>
      </c>
      <c r="AL13" s="34">
        <f t="shared" si="21"/>
        <v>0</v>
      </c>
      <c r="AM13" s="34">
        <f t="shared" si="22"/>
        <v>0</v>
      </c>
      <c r="AN13" s="34">
        <f t="shared" si="23"/>
        <v>0</v>
      </c>
      <c r="AO13" s="8">
        <f t="shared" si="24"/>
        <v>0</v>
      </c>
      <c r="AP13" s="35">
        <f t="shared" si="8"/>
        <v>0</v>
      </c>
      <c r="AQ13" s="33"/>
    </row>
    <row r="14" spans="2:43" ht="18" x14ac:dyDescent="0.25">
      <c r="B14" s="138" t="s">
        <v>120</v>
      </c>
      <c r="C14" s="139">
        <v>50826</v>
      </c>
      <c r="D14" s="166" t="s">
        <v>63</v>
      </c>
      <c r="E14" s="140"/>
      <c r="F14" s="29">
        <f t="shared" si="0"/>
        <v>0</v>
      </c>
      <c r="G14" s="30">
        <f t="shared" si="9"/>
        <v>0</v>
      </c>
      <c r="H14" s="31">
        <f t="shared" si="1"/>
        <v>0</v>
      </c>
      <c r="I14" s="108">
        <f t="shared" si="2"/>
        <v>0</v>
      </c>
      <c r="J14" s="106">
        <f t="shared" si="2"/>
        <v>0</v>
      </c>
      <c r="K14" s="465">
        <f>'Rolling 12'!E78</f>
        <v>44.925967681385636</v>
      </c>
      <c r="L14" s="470">
        <f>'Rolling 12'!BR78</f>
        <v>0</v>
      </c>
      <c r="M14" s="82">
        <f t="shared" si="3"/>
        <v>0</v>
      </c>
      <c r="N14" s="89"/>
      <c r="O14" s="90">
        <f t="shared" si="4"/>
        <v>0</v>
      </c>
      <c r="P14" s="89"/>
      <c r="Q14" s="90">
        <f t="shared" si="10"/>
        <v>0</v>
      </c>
      <c r="R14" s="89"/>
      <c r="S14" s="90">
        <f t="shared" si="11"/>
        <v>0</v>
      </c>
      <c r="T14" s="89"/>
      <c r="U14" s="90">
        <f t="shared" si="12"/>
        <v>0</v>
      </c>
      <c r="V14" s="89"/>
      <c r="W14" s="90">
        <f t="shared" si="13"/>
        <v>0</v>
      </c>
      <c r="X14" s="89"/>
      <c r="Y14" s="91">
        <f t="shared" si="14"/>
        <v>0</v>
      </c>
      <c r="Z14" s="92"/>
      <c r="AA14" s="87">
        <f t="shared" si="15"/>
        <v>0</v>
      </c>
      <c r="AB14" s="32"/>
      <c r="AC14" s="33"/>
      <c r="AD14" s="201" t="str">
        <f t="shared" si="5"/>
        <v>HARRIS.L</v>
      </c>
      <c r="AE14" s="202">
        <f t="shared" si="6"/>
        <v>50826</v>
      </c>
      <c r="AF14" s="203" t="str">
        <f t="shared" si="7"/>
        <v>B/GWENT</v>
      </c>
      <c r="AG14" s="34">
        <f t="shared" si="16"/>
        <v>0</v>
      </c>
      <c r="AH14" s="34">
        <f t="shared" si="17"/>
        <v>0</v>
      </c>
      <c r="AI14" s="34">
        <f t="shared" si="18"/>
        <v>0</v>
      </c>
      <c r="AJ14" s="34">
        <f t="shared" si="19"/>
        <v>0</v>
      </c>
      <c r="AK14" s="34">
        <f t="shared" si="20"/>
        <v>0</v>
      </c>
      <c r="AL14" s="34">
        <f t="shared" si="21"/>
        <v>0</v>
      </c>
      <c r="AM14" s="34">
        <f t="shared" si="22"/>
        <v>0</v>
      </c>
      <c r="AN14" s="34">
        <f t="shared" si="23"/>
        <v>0</v>
      </c>
      <c r="AO14" s="8">
        <f t="shared" si="24"/>
        <v>0</v>
      </c>
      <c r="AP14" s="35">
        <f t="shared" si="8"/>
        <v>0</v>
      </c>
      <c r="AQ14" s="33"/>
    </row>
    <row r="15" spans="2:43" ht="18" x14ac:dyDescent="0.25">
      <c r="B15" s="165" t="s">
        <v>112</v>
      </c>
      <c r="C15" s="142">
        <v>50855</v>
      </c>
      <c r="D15" s="395" t="s">
        <v>63</v>
      </c>
      <c r="E15" s="140"/>
      <c r="F15" s="29">
        <f t="shared" si="0"/>
        <v>0</v>
      </c>
      <c r="G15" s="30">
        <f t="shared" si="9"/>
        <v>0</v>
      </c>
      <c r="H15" s="31">
        <f t="shared" si="1"/>
        <v>0</v>
      </c>
      <c r="I15" s="108">
        <f t="shared" si="2"/>
        <v>0</v>
      </c>
      <c r="J15" s="106">
        <f t="shared" si="2"/>
        <v>0</v>
      </c>
      <c r="K15" s="465">
        <f>'Rolling 12'!E79</f>
        <v>51.483213325318587</v>
      </c>
      <c r="L15" s="470">
        <f>'Rolling 12'!BR79</f>
        <v>0</v>
      </c>
      <c r="M15" s="82">
        <f t="shared" si="3"/>
        <v>0</v>
      </c>
      <c r="N15" s="89"/>
      <c r="O15" s="90">
        <f t="shared" si="4"/>
        <v>0</v>
      </c>
      <c r="P15" s="89"/>
      <c r="Q15" s="90">
        <f t="shared" si="10"/>
        <v>0</v>
      </c>
      <c r="R15" s="89"/>
      <c r="S15" s="90">
        <f t="shared" si="11"/>
        <v>0</v>
      </c>
      <c r="T15" s="89"/>
      <c r="U15" s="90">
        <f t="shared" si="12"/>
        <v>0</v>
      </c>
      <c r="V15" s="89"/>
      <c r="W15" s="90">
        <f t="shared" si="13"/>
        <v>0</v>
      </c>
      <c r="X15" s="89"/>
      <c r="Y15" s="91">
        <f t="shared" si="14"/>
        <v>0</v>
      </c>
      <c r="Z15" s="92"/>
      <c r="AA15" s="87">
        <f t="shared" si="15"/>
        <v>0</v>
      </c>
      <c r="AB15" s="32"/>
      <c r="AC15" s="33"/>
      <c r="AD15" s="201" t="str">
        <f t="shared" si="5"/>
        <v>JAMES.A</v>
      </c>
      <c r="AE15" s="202">
        <f t="shared" si="6"/>
        <v>50855</v>
      </c>
      <c r="AF15" s="203" t="str">
        <f t="shared" si="7"/>
        <v>B/GWENT</v>
      </c>
      <c r="AG15" s="34">
        <f t="shared" si="16"/>
        <v>0</v>
      </c>
      <c r="AH15" s="34">
        <f t="shared" si="17"/>
        <v>0</v>
      </c>
      <c r="AI15" s="34">
        <f t="shared" si="18"/>
        <v>0</v>
      </c>
      <c r="AJ15" s="34">
        <f t="shared" si="19"/>
        <v>0</v>
      </c>
      <c r="AK15" s="34">
        <f t="shared" si="20"/>
        <v>0</v>
      </c>
      <c r="AL15" s="34">
        <f t="shared" si="21"/>
        <v>0</v>
      </c>
      <c r="AM15" s="34">
        <f t="shared" si="22"/>
        <v>0</v>
      </c>
      <c r="AN15" s="34">
        <f t="shared" si="23"/>
        <v>0</v>
      </c>
      <c r="AO15" s="8">
        <f t="shared" si="24"/>
        <v>0</v>
      </c>
      <c r="AP15" s="35">
        <f t="shared" si="8"/>
        <v>0</v>
      </c>
      <c r="AQ15" s="33"/>
    </row>
    <row r="16" spans="2:43" ht="18" x14ac:dyDescent="0.25">
      <c r="B16" s="166"/>
      <c r="C16" s="139"/>
      <c r="D16" s="236"/>
      <c r="E16" s="140"/>
      <c r="F16" s="29">
        <f t="shared" si="0"/>
        <v>0</v>
      </c>
      <c r="G16" s="30">
        <f t="shared" ref="G16:G42" si="25">LARGE(AG16:AN16,1)+LARGE(AG16:AN16,2)+LARGE(AG16:AN16,3)+LARGE(AG16:AN16,4)+LARGE(AG16:AN16,5)</f>
        <v>0</v>
      </c>
      <c r="H16" s="31">
        <f t="shared" si="1"/>
        <v>0</v>
      </c>
      <c r="I16" s="108">
        <f t="shared" si="2"/>
        <v>0</v>
      </c>
      <c r="J16" s="106">
        <f t="shared" si="2"/>
        <v>0</v>
      </c>
      <c r="K16" s="465"/>
      <c r="L16" s="88"/>
      <c r="M16" s="82">
        <f t="shared" si="3"/>
        <v>0</v>
      </c>
      <c r="N16" s="89"/>
      <c r="O16" s="90">
        <f t="shared" si="4"/>
        <v>0</v>
      </c>
      <c r="P16" s="89"/>
      <c r="Q16" s="90">
        <f t="shared" si="10"/>
        <v>0</v>
      </c>
      <c r="R16" s="89"/>
      <c r="S16" s="90">
        <f t="shared" si="11"/>
        <v>0</v>
      </c>
      <c r="T16" s="89"/>
      <c r="U16" s="90">
        <f t="shared" si="12"/>
        <v>0</v>
      </c>
      <c r="V16" s="89"/>
      <c r="W16" s="90">
        <f t="shared" si="13"/>
        <v>0</v>
      </c>
      <c r="X16" s="89"/>
      <c r="Y16" s="91">
        <f t="shared" si="14"/>
        <v>0</v>
      </c>
      <c r="Z16" s="92"/>
      <c r="AA16" s="87">
        <f t="shared" si="15"/>
        <v>0</v>
      </c>
      <c r="AB16" s="32"/>
      <c r="AC16" s="33"/>
      <c r="AD16" s="201">
        <f t="shared" si="5"/>
        <v>0</v>
      </c>
      <c r="AE16" s="202">
        <f t="shared" si="6"/>
        <v>0</v>
      </c>
      <c r="AF16" s="203">
        <f t="shared" si="7"/>
        <v>0</v>
      </c>
      <c r="AG16" s="34">
        <f t="shared" si="16"/>
        <v>0</v>
      </c>
      <c r="AH16" s="34">
        <f t="shared" si="17"/>
        <v>0</v>
      </c>
      <c r="AI16" s="34">
        <f t="shared" si="18"/>
        <v>0</v>
      </c>
      <c r="AJ16" s="34">
        <f t="shared" si="19"/>
        <v>0</v>
      </c>
      <c r="AK16" s="34">
        <f t="shared" si="20"/>
        <v>0</v>
      </c>
      <c r="AL16" s="34">
        <f t="shared" si="21"/>
        <v>0</v>
      </c>
      <c r="AM16" s="34">
        <f t="shared" si="22"/>
        <v>0</v>
      </c>
      <c r="AN16" s="34">
        <f t="shared" si="23"/>
        <v>0</v>
      </c>
      <c r="AO16" s="8">
        <f t="shared" si="24"/>
        <v>0</v>
      </c>
      <c r="AP16" s="35">
        <f t="shared" si="8"/>
        <v>0</v>
      </c>
      <c r="AQ16" s="33"/>
    </row>
    <row r="17" spans="2:43" ht="18" x14ac:dyDescent="0.25">
      <c r="B17" s="138"/>
      <c r="C17" s="139"/>
      <c r="D17" s="166"/>
      <c r="E17" s="140"/>
      <c r="F17" s="29">
        <f t="shared" si="0"/>
        <v>0</v>
      </c>
      <c r="G17" s="30">
        <f t="shared" si="25"/>
        <v>0</v>
      </c>
      <c r="H17" s="31">
        <f t="shared" si="1"/>
        <v>0</v>
      </c>
      <c r="I17" s="108">
        <f t="shared" si="2"/>
        <v>0</v>
      </c>
      <c r="J17" s="106">
        <f t="shared" si="2"/>
        <v>0</v>
      </c>
      <c r="K17" s="465"/>
      <c r="L17" s="88"/>
      <c r="M17" s="82">
        <f t="shared" si="3"/>
        <v>0</v>
      </c>
      <c r="N17" s="89"/>
      <c r="O17" s="90">
        <f t="shared" si="4"/>
        <v>0</v>
      </c>
      <c r="P17" s="89"/>
      <c r="Q17" s="90">
        <f t="shared" si="10"/>
        <v>0</v>
      </c>
      <c r="R17" s="89"/>
      <c r="S17" s="90">
        <f t="shared" si="11"/>
        <v>0</v>
      </c>
      <c r="T17" s="89"/>
      <c r="U17" s="90">
        <f t="shared" si="12"/>
        <v>0</v>
      </c>
      <c r="V17" s="89"/>
      <c r="W17" s="90">
        <f t="shared" si="13"/>
        <v>0</v>
      </c>
      <c r="X17" s="89"/>
      <c r="Y17" s="91">
        <f t="shared" si="14"/>
        <v>0</v>
      </c>
      <c r="Z17" s="92"/>
      <c r="AA17" s="87">
        <f t="shared" si="15"/>
        <v>0</v>
      </c>
      <c r="AB17" s="32"/>
      <c r="AC17" s="33"/>
      <c r="AD17" s="201">
        <f t="shared" si="5"/>
        <v>0</v>
      </c>
      <c r="AE17" s="202">
        <f t="shared" si="6"/>
        <v>0</v>
      </c>
      <c r="AF17" s="203">
        <f t="shared" si="7"/>
        <v>0</v>
      </c>
      <c r="AG17" s="34">
        <f t="shared" si="16"/>
        <v>0</v>
      </c>
      <c r="AH17" s="34">
        <f t="shared" si="17"/>
        <v>0</v>
      </c>
      <c r="AI17" s="34">
        <f t="shared" si="18"/>
        <v>0</v>
      </c>
      <c r="AJ17" s="34">
        <f t="shared" si="19"/>
        <v>0</v>
      </c>
      <c r="AK17" s="34">
        <f t="shared" si="20"/>
        <v>0</v>
      </c>
      <c r="AL17" s="34">
        <f t="shared" si="21"/>
        <v>0</v>
      </c>
      <c r="AM17" s="34">
        <f t="shared" si="22"/>
        <v>0</v>
      </c>
      <c r="AN17" s="34">
        <f t="shared" si="23"/>
        <v>0</v>
      </c>
      <c r="AO17" s="8">
        <f t="shared" si="24"/>
        <v>0</v>
      </c>
      <c r="AP17" s="35">
        <f t="shared" si="8"/>
        <v>0</v>
      </c>
      <c r="AQ17" s="33"/>
    </row>
    <row r="18" spans="2:43" ht="18" x14ac:dyDescent="0.25">
      <c r="B18" s="138"/>
      <c r="C18" s="139"/>
      <c r="D18" s="166"/>
      <c r="E18" s="140"/>
      <c r="F18" s="29">
        <f t="shared" si="0"/>
        <v>0</v>
      </c>
      <c r="G18" s="30">
        <f t="shared" si="25"/>
        <v>0</v>
      </c>
      <c r="H18" s="31">
        <f t="shared" si="1"/>
        <v>0</v>
      </c>
      <c r="I18" s="108">
        <f t="shared" si="2"/>
        <v>0</v>
      </c>
      <c r="J18" s="106">
        <f t="shared" si="2"/>
        <v>0</v>
      </c>
      <c r="K18" s="465"/>
      <c r="L18" s="88"/>
      <c r="M18" s="82">
        <f t="shared" si="3"/>
        <v>0</v>
      </c>
      <c r="N18" s="89"/>
      <c r="O18" s="90">
        <f t="shared" si="4"/>
        <v>0</v>
      </c>
      <c r="P18" s="89"/>
      <c r="Q18" s="90">
        <f t="shared" si="10"/>
        <v>0</v>
      </c>
      <c r="R18" s="89"/>
      <c r="S18" s="90">
        <f t="shared" si="11"/>
        <v>0</v>
      </c>
      <c r="T18" s="89"/>
      <c r="U18" s="90">
        <f t="shared" si="12"/>
        <v>0</v>
      </c>
      <c r="V18" s="89"/>
      <c r="W18" s="90">
        <f t="shared" si="13"/>
        <v>0</v>
      </c>
      <c r="X18" s="89"/>
      <c r="Y18" s="91">
        <f t="shared" si="14"/>
        <v>0</v>
      </c>
      <c r="Z18" s="92"/>
      <c r="AA18" s="87">
        <f t="shared" si="15"/>
        <v>0</v>
      </c>
      <c r="AB18" s="32"/>
      <c r="AC18" s="33"/>
      <c r="AD18" s="201">
        <f t="shared" si="5"/>
        <v>0</v>
      </c>
      <c r="AE18" s="202">
        <f t="shared" si="6"/>
        <v>0</v>
      </c>
      <c r="AF18" s="203">
        <f t="shared" si="7"/>
        <v>0</v>
      </c>
      <c r="AG18" s="34">
        <f t="shared" si="16"/>
        <v>0</v>
      </c>
      <c r="AH18" s="34">
        <f t="shared" si="17"/>
        <v>0</v>
      </c>
      <c r="AI18" s="34">
        <f t="shared" si="18"/>
        <v>0</v>
      </c>
      <c r="AJ18" s="34">
        <f t="shared" si="19"/>
        <v>0</v>
      </c>
      <c r="AK18" s="34">
        <f t="shared" si="20"/>
        <v>0</v>
      </c>
      <c r="AL18" s="34">
        <f t="shared" si="21"/>
        <v>0</v>
      </c>
      <c r="AM18" s="34">
        <f t="shared" si="22"/>
        <v>0</v>
      </c>
      <c r="AN18" s="34">
        <f t="shared" si="23"/>
        <v>0</v>
      </c>
      <c r="AO18" s="8">
        <f t="shared" si="24"/>
        <v>0</v>
      </c>
      <c r="AP18" s="35">
        <f t="shared" si="8"/>
        <v>0</v>
      </c>
      <c r="AQ18" s="33"/>
    </row>
    <row r="19" spans="2:43" ht="18" x14ac:dyDescent="0.25">
      <c r="B19" s="138"/>
      <c r="C19" s="142"/>
      <c r="D19" s="166"/>
      <c r="E19" s="140"/>
      <c r="F19" s="29">
        <f t="shared" si="0"/>
        <v>0</v>
      </c>
      <c r="G19" s="30">
        <f t="shared" si="25"/>
        <v>0</v>
      </c>
      <c r="H19" s="31">
        <f t="shared" si="1"/>
        <v>0</v>
      </c>
      <c r="I19" s="108">
        <f t="shared" si="2"/>
        <v>0</v>
      </c>
      <c r="J19" s="106">
        <f t="shared" si="2"/>
        <v>0</v>
      </c>
      <c r="K19" s="465"/>
      <c r="L19" s="88"/>
      <c r="M19" s="82">
        <f t="shared" si="3"/>
        <v>0</v>
      </c>
      <c r="N19" s="89"/>
      <c r="O19" s="90">
        <f t="shared" si="4"/>
        <v>0</v>
      </c>
      <c r="P19" s="89"/>
      <c r="Q19" s="90">
        <f t="shared" si="10"/>
        <v>0</v>
      </c>
      <c r="R19" s="89"/>
      <c r="S19" s="90">
        <f t="shared" si="11"/>
        <v>0</v>
      </c>
      <c r="T19" s="89"/>
      <c r="U19" s="90">
        <f t="shared" si="12"/>
        <v>0</v>
      </c>
      <c r="V19" s="89"/>
      <c r="W19" s="90">
        <f t="shared" si="13"/>
        <v>0</v>
      </c>
      <c r="X19" s="89"/>
      <c r="Y19" s="91">
        <f t="shared" si="14"/>
        <v>0</v>
      </c>
      <c r="Z19" s="92"/>
      <c r="AA19" s="87">
        <f t="shared" si="15"/>
        <v>0</v>
      </c>
      <c r="AB19" s="32"/>
      <c r="AC19" s="33"/>
      <c r="AD19" s="201">
        <f t="shared" si="5"/>
        <v>0</v>
      </c>
      <c r="AE19" s="202">
        <f t="shared" si="6"/>
        <v>0</v>
      </c>
      <c r="AF19" s="203">
        <f t="shared" si="7"/>
        <v>0</v>
      </c>
      <c r="AG19" s="34">
        <f t="shared" si="16"/>
        <v>0</v>
      </c>
      <c r="AH19" s="34">
        <f t="shared" si="17"/>
        <v>0</v>
      </c>
      <c r="AI19" s="34">
        <f t="shared" si="18"/>
        <v>0</v>
      </c>
      <c r="AJ19" s="34">
        <f t="shared" si="19"/>
        <v>0</v>
      </c>
      <c r="AK19" s="34">
        <f t="shared" si="20"/>
        <v>0</v>
      </c>
      <c r="AL19" s="34">
        <f t="shared" si="21"/>
        <v>0</v>
      </c>
      <c r="AM19" s="34">
        <f t="shared" si="22"/>
        <v>0</v>
      </c>
      <c r="AN19" s="34">
        <f t="shared" si="23"/>
        <v>0</v>
      </c>
      <c r="AO19" s="8">
        <f t="shared" si="24"/>
        <v>0</v>
      </c>
      <c r="AP19" s="35">
        <f t="shared" si="8"/>
        <v>0</v>
      </c>
      <c r="AQ19" s="33"/>
    </row>
    <row r="20" spans="2:43" ht="18" x14ac:dyDescent="0.25">
      <c r="B20" s="138"/>
      <c r="C20" s="142"/>
      <c r="D20" s="165"/>
      <c r="E20" s="140"/>
      <c r="F20" s="29">
        <f t="shared" si="0"/>
        <v>0</v>
      </c>
      <c r="G20" s="30">
        <f t="shared" si="25"/>
        <v>0</v>
      </c>
      <c r="H20" s="31">
        <f t="shared" si="1"/>
        <v>0</v>
      </c>
      <c r="I20" s="108">
        <f t="shared" si="2"/>
        <v>0</v>
      </c>
      <c r="J20" s="106">
        <f t="shared" si="2"/>
        <v>0</v>
      </c>
      <c r="K20" s="465"/>
      <c r="L20" s="88"/>
      <c r="M20" s="82">
        <f t="shared" si="3"/>
        <v>0</v>
      </c>
      <c r="N20" s="89"/>
      <c r="O20" s="90">
        <f t="shared" si="4"/>
        <v>0</v>
      </c>
      <c r="P20" s="89"/>
      <c r="Q20" s="90">
        <f t="shared" si="10"/>
        <v>0</v>
      </c>
      <c r="R20" s="89"/>
      <c r="S20" s="90">
        <f t="shared" si="11"/>
        <v>0</v>
      </c>
      <c r="T20" s="89"/>
      <c r="U20" s="90">
        <f t="shared" si="12"/>
        <v>0</v>
      </c>
      <c r="V20" s="89"/>
      <c r="W20" s="90">
        <f t="shared" si="13"/>
        <v>0</v>
      </c>
      <c r="X20" s="89"/>
      <c r="Y20" s="91">
        <f t="shared" si="14"/>
        <v>0</v>
      </c>
      <c r="Z20" s="92"/>
      <c r="AA20" s="87">
        <f t="shared" si="15"/>
        <v>0</v>
      </c>
      <c r="AB20" s="32"/>
      <c r="AC20" s="33"/>
      <c r="AD20" s="201">
        <f t="shared" si="5"/>
        <v>0</v>
      </c>
      <c r="AE20" s="202">
        <f t="shared" si="6"/>
        <v>0</v>
      </c>
      <c r="AF20" s="203">
        <f t="shared" si="7"/>
        <v>0</v>
      </c>
      <c r="AG20" s="34">
        <f t="shared" si="16"/>
        <v>0</v>
      </c>
      <c r="AH20" s="34">
        <f t="shared" si="17"/>
        <v>0</v>
      </c>
      <c r="AI20" s="34">
        <f t="shared" si="18"/>
        <v>0</v>
      </c>
      <c r="AJ20" s="34">
        <f t="shared" si="19"/>
        <v>0</v>
      </c>
      <c r="AK20" s="34">
        <f t="shared" si="20"/>
        <v>0</v>
      </c>
      <c r="AL20" s="34">
        <f t="shared" si="21"/>
        <v>0</v>
      </c>
      <c r="AM20" s="34">
        <f t="shared" si="22"/>
        <v>0</v>
      </c>
      <c r="AN20" s="34">
        <f t="shared" si="23"/>
        <v>0</v>
      </c>
      <c r="AO20" s="8">
        <f t="shared" si="24"/>
        <v>0</v>
      </c>
      <c r="AP20" s="35">
        <f t="shared" si="8"/>
        <v>0</v>
      </c>
      <c r="AQ20" s="33"/>
    </row>
    <row r="21" spans="2:43" ht="18" x14ac:dyDescent="0.25">
      <c r="B21" s="138"/>
      <c r="C21" s="139"/>
      <c r="D21" s="166"/>
      <c r="E21" s="140"/>
      <c r="F21" s="29">
        <f t="shared" si="0"/>
        <v>0</v>
      </c>
      <c r="G21" s="30">
        <f t="shared" si="25"/>
        <v>0</v>
      </c>
      <c r="H21" s="31">
        <f t="shared" si="1"/>
        <v>0</v>
      </c>
      <c r="I21" s="108">
        <f t="shared" si="2"/>
        <v>0</v>
      </c>
      <c r="J21" s="106">
        <f t="shared" si="2"/>
        <v>0</v>
      </c>
      <c r="K21" s="465"/>
      <c r="L21" s="88"/>
      <c r="M21" s="82">
        <f t="shared" si="3"/>
        <v>0</v>
      </c>
      <c r="N21" s="89"/>
      <c r="O21" s="90">
        <f t="shared" si="4"/>
        <v>0</v>
      </c>
      <c r="P21" s="89"/>
      <c r="Q21" s="90">
        <f t="shared" si="10"/>
        <v>0</v>
      </c>
      <c r="R21" s="89"/>
      <c r="S21" s="90">
        <f t="shared" si="11"/>
        <v>0</v>
      </c>
      <c r="T21" s="89"/>
      <c r="U21" s="90">
        <f t="shared" si="12"/>
        <v>0</v>
      </c>
      <c r="V21" s="89"/>
      <c r="W21" s="90">
        <f t="shared" si="13"/>
        <v>0</v>
      </c>
      <c r="X21" s="89"/>
      <c r="Y21" s="91">
        <f t="shared" si="14"/>
        <v>0</v>
      </c>
      <c r="Z21" s="92"/>
      <c r="AA21" s="87">
        <f t="shared" si="15"/>
        <v>0</v>
      </c>
      <c r="AB21" s="32"/>
      <c r="AC21" s="33"/>
      <c r="AD21" s="201">
        <f t="shared" si="5"/>
        <v>0</v>
      </c>
      <c r="AE21" s="202">
        <f t="shared" si="6"/>
        <v>0</v>
      </c>
      <c r="AF21" s="203">
        <f t="shared" si="7"/>
        <v>0</v>
      </c>
      <c r="AG21" s="34">
        <f t="shared" si="16"/>
        <v>0</v>
      </c>
      <c r="AH21" s="34">
        <f t="shared" si="17"/>
        <v>0</v>
      </c>
      <c r="AI21" s="34">
        <f t="shared" si="18"/>
        <v>0</v>
      </c>
      <c r="AJ21" s="34">
        <f t="shared" si="19"/>
        <v>0</v>
      </c>
      <c r="AK21" s="34">
        <f t="shared" si="20"/>
        <v>0</v>
      </c>
      <c r="AL21" s="34">
        <f t="shared" si="21"/>
        <v>0</v>
      </c>
      <c r="AM21" s="34">
        <f t="shared" si="22"/>
        <v>0</v>
      </c>
      <c r="AN21" s="34">
        <f t="shared" si="23"/>
        <v>0</v>
      </c>
      <c r="AO21" s="8">
        <f t="shared" si="24"/>
        <v>0</v>
      </c>
      <c r="AP21" s="35">
        <f t="shared" si="8"/>
        <v>0</v>
      </c>
      <c r="AQ21" s="33"/>
    </row>
    <row r="22" spans="2:43" ht="18" x14ac:dyDescent="0.25">
      <c r="B22" s="138"/>
      <c r="C22" s="139"/>
      <c r="D22" s="166"/>
      <c r="E22" s="140"/>
      <c r="F22" s="29">
        <f t="shared" si="0"/>
        <v>0</v>
      </c>
      <c r="G22" s="30">
        <f t="shared" si="25"/>
        <v>0</v>
      </c>
      <c r="H22" s="31">
        <f t="shared" si="1"/>
        <v>0</v>
      </c>
      <c r="I22" s="108">
        <f t="shared" si="2"/>
        <v>0</v>
      </c>
      <c r="J22" s="106">
        <f t="shared" si="2"/>
        <v>0</v>
      </c>
      <c r="K22" s="465"/>
      <c r="L22" s="88"/>
      <c r="M22" s="82">
        <f t="shared" si="3"/>
        <v>0</v>
      </c>
      <c r="N22" s="89"/>
      <c r="O22" s="90">
        <f t="shared" si="4"/>
        <v>0</v>
      </c>
      <c r="P22" s="89"/>
      <c r="Q22" s="90">
        <f t="shared" si="10"/>
        <v>0</v>
      </c>
      <c r="R22" s="89"/>
      <c r="S22" s="90">
        <f t="shared" si="11"/>
        <v>0</v>
      </c>
      <c r="T22" s="89"/>
      <c r="U22" s="90">
        <f t="shared" si="12"/>
        <v>0</v>
      </c>
      <c r="V22" s="89"/>
      <c r="W22" s="90">
        <f t="shared" si="13"/>
        <v>0</v>
      </c>
      <c r="X22" s="89"/>
      <c r="Y22" s="91">
        <f t="shared" si="14"/>
        <v>0</v>
      </c>
      <c r="Z22" s="92"/>
      <c r="AA22" s="87">
        <f t="shared" si="15"/>
        <v>0</v>
      </c>
      <c r="AB22" s="32"/>
      <c r="AC22" s="33"/>
      <c r="AD22" s="201">
        <f t="shared" si="5"/>
        <v>0</v>
      </c>
      <c r="AE22" s="202">
        <f t="shared" si="6"/>
        <v>0</v>
      </c>
      <c r="AF22" s="203">
        <f t="shared" si="7"/>
        <v>0</v>
      </c>
      <c r="AG22" s="34">
        <f t="shared" si="16"/>
        <v>0</v>
      </c>
      <c r="AH22" s="34">
        <f t="shared" si="17"/>
        <v>0</v>
      </c>
      <c r="AI22" s="34">
        <f t="shared" si="18"/>
        <v>0</v>
      </c>
      <c r="AJ22" s="34">
        <f t="shared" si="19"/>
        <v>0</v>
      </c>
      <c r="AK22" s="34">
        <f t="shared" si="20"/>
        <v>0</v>
      </c>
      <c r="AL22" s="34">
        <f t="shared" si="21"/>
        <v>0</v>
      </c>
      <c r="AM22" s="34">
        <f t="shared" si="22"/>
        <v>0</v>
      </c>
      <c r="AN22" s="34">
        <f t="shared" si="23"/>
        <v>0</v>
      </c>
      <c r="AO22" s="8">
        <f t="shared" si="24"/>
        <v>0</v>
      </c>
      <c r="AP22" s="35">
        <f t="shared" si="8"/>
        <v>0</v>
      </c>
      <c r="AQ22" s="33"/>
    </row>
    <row r="23" spans="2:43" ht="18" x14ac:dyDescent="0.25">
      <c r="B23" s="138"/>
      <c r="C23" s="139"/>
      <c r="D23" s="166"/>
      <c r="E23" s="140"/>
      <c r="F23" s="29">
        <f t="shared" si="0"/>
        <v>0</v>
      </c>
      <c r="G23" s="30">
        <f t="shared" si="25"/>
        <v>0</v>
      </c>
      <c r="H23" s="31">
        <f t="shared" si="1"/>
        <v>0</v>
      </c>
      <c r="I23" s="108">
        <f t="shared" si="2"/>
        <v>0</v>
      </c>
      <c r="J23" s="106">
        <f t="shared" si="2"/>
        <v>0</v>
      </c>
      <c r="K23" s="465"/>
      <c r="L23" s="88"/>
      <c r="M23" s="82">
        <f t="shared" si="3"/>
        <v>0</v>
      </c>
      <c r="N23" s="89"/>
      <c r="O23" s="90">
        <f t="shared" si="4"/>
        <v>0</v>
      </c>
      <c r="P23" s="89"/>
      <c r="Q23" s="90">
        <f t="shared" si="10"/>
        <v>0</v>
      </c>
      <c r="R23" s="89"/>
      <c r="S23" s="90">
        <f t="shared" si="11"/>
        <v>0</v>
      </c>
      <c r="T23" s="89"/>
      <c r="U23" s="90">
        <f t="shared" si="12"/>
        <v>0</v>
      </c>
      <c r="V23" s="89"/>
      <c r="W23" s="90">
        <f t="shared" si="13"/>
        <v>0</v>
      </c>
      <c r="X23" s="89"/>
      <c r="Y23" s="91">
        <f t="shared" si="14"/>
        <v>0</v>
      </c>
      <c r="Z23" s="92"/>
      <c r="AA23" s="87">
        <f t="shared" si="15"/>
        <v>0</v>
      </c>
      <c r="AB23" s="32"/>
      <c r="AC23" s="33"/>
      <c r="AD23" s="201">
        <f t="shared" si="5"/>
        <v>0</v>
      </c>
      <c r="AE23" s="202">
        <f t="shared" si="6"/>
        <v>0</v>
      </c>
      <c r="AF23" s="203">
        <f t="shared" si="7"/>
        <v>0</v>
      </c>
      <c r="AG23" s="34">
        <f t="shared" si="16"/>
        <v>0</v>
      </c>
      <c r="AH23" s="34">
        <f t="shared" si="17"/>
        <v>0</v>
      </c>
      <c r="AI23" s="34">
        <f t="shared" si="18"/>
        <v>0</v>
      </c>
      <c r="AJ23" s="34">
        <f t="shared" si="19"/>
        <v>0</v>
      </c>
      <c r="AK23" s="34">
        <f t="shared" si="20"/>
        <v>0</v>
      </c>
      <c r="AL23" s="34">
        <f t="shared" si="21"/>
        <v>0</v>
      </c>
      <c r="AM23" s="34">
        <f t="shared" si="22"/>
        <v>0</v>
      </c>
      <c r="AN23" s="34">
        <f t="shared" si="23"/>
        <v>0</v>
      </c>
      <c r="AO23" s="8">
        <f t="shared" si="24"/>
        <v>0</v>
      </c>
      <c r="AP23" s="35">
        <f t="shared" si="8"/>
        <v>0</v>
      </c>
      <c r="AQ23" s="33"/>
    </row>
    <row r="24" spans="2:43" ht="18" x14ac:dyDescent="0.25">
      <c r="B24" s="138"/>
      <c r="C24" s="139"/>
      <c r="D24" s="166"/>
      <c r="E24" s="140"/>
      <c r="F24" s="29">
        <f t="shared" si="0"/>
        <v>0</v>
      </c>
      <c r="G24" s="30">
        <f t="shared" si="25"/>
        <v>0</v>
      </c>
      <c r="H24" s="31">
        <f t="shared" si="1"/>
        <v>0</v>
      </c>
      <c r="I24" s="108">
        <f t="shared" si="2"/>
        <v>0</v>
      </c>
      <c r="J24" s="106">
        <f t="shared" si="2"/>
        <v>0</v>
      </c>
      <c r="K24" s="465"/>
      <c r="L24" s="88"/>
      <c r="M24" s="82">
        <f t="shared" si="3"/>
        <v>0</v>
      </c>
      <c r="N24" s="89"/>
      <c r="O24" s="90">
        <f t="shared" si="4"/>
        <v>0</v>
      </c>
      <c r="P24" s="89"/>
      <c r="Q24" s="90">
        <f t="shared" si="10"/>
        <v>0</v>
      </c>
      <c r="R24" s="89"/>
      <c r="S24" s="90">
        <f t="shared" si="11"/>
        <v>0</v>
      </c>
      <c r="T24" s="89"/>
      <c r="U24" s="90">
        <f t="shared" si="12"/>
        <v>0</v>
      </c>
      <c r="V24" s="89"/>
      <c r="W24" s="90">
        <f t="shared" si="13"/>
        <v>0</v>
      </c>
      <c r="X24" s="89"/>
      <c r="Y24" s="91">
        <f t="shared" si="14"/>
        <v>0</v>
      </c>
      <c r="Z24" s="92"/>
      <c r="AA24" s="87">
        <f t="shared" si="15"/>
        <v>0</v>
      </c>
      <c r="AB24" s="32"/>
      <c r="AC24" s="33"/>
      <c r="AD24" s="201">
        <f t="shared" si="5"/>
        <v>0</v>
      </c>
      <c r="AE24" s="202">
        <f t="shared" si="6"/>
        <v>0</v>
      </c>
      <c r="AF24" s="203">
        <f t="shared" si="7"/>
        <v>0</v>
      </c>
      <c r="AG24" s="34">
        <f t="shared" si="16"/>
        <v>0</v>
      </c>
      <c r="AH24" s="34">
        <f t="shared" si="17"/>
        <v>0</v>
      </c>
      <c r="AI24" s="34">
        <f t="shared" si="18"/>
        <v>0</v>
      </c>
      <c r="AJ24" s="34">
        <f t="shared" si="19"/>
        <v>0</v>
      </c>
      <c r="AK24" s="34">
        <f t="shared" si="20"/>
        <v>0</v>
      </c>
      <c r="AL24" s="34">
        <f t="shared" si="21"/>
        <v>0</v>
      </c>
      <c r="AM24" s="34">
        <f t="shared" si="22"/>
        <v>0</v>
      </c>
      <c r="AN24" s="34">
        <f t="shared" si="23"/>
        <v>0</v>
      </c>
      <c r="AO24" s="8">
        <f t="shared" si="24"/>
        <v>0</v>
      </c>
      <c r="AP24" s="35">
        <f t="shared" si="8"/>
        <v>0</v>
      </c>
      <c r="AQ24" s="33"/>
    </row>
    <row r="25" spans="2:43" ht="18" x14ac:dyDescent="0.25">
      <c r="B25" s="138"/>
      <c r="C25" s="139"/>
      <c r="D25" s="166"/>
      <c r="E25" s="140"/>
      <c r="F25" s="29">
        <f t="shared" si="0"/>
        <v>0</v>
      </c>
      <c r="G25" s="30">
        <f t="shared" si="25"/>
        <v>0</v>
      </c>
      <c r="H25" s="31">
        <f t="shared" si="1"/>
        <v>0</v>
      </c>
      <c r="I25" s="108">
        <f t="shared" si="2"/>
        <v>0</v>
      </c>
      <c r="J25" s="106">
        <f t="shared" si="2"/>
        <v>0</v>
      </c>
      <c r="K25" s="465"/>
      <c r="L25" s="88"/>
      <c r="M25" s="82">
        <f t="shared" si="3"/>
        <v>0</v>
      </c>
      <c r="N25" s="89"/>
      <c r="O25" s="90">
        <f t="shared" si="4"/>
        <v>0</v>
      </c>
      <c r="P25" s="89"/>
      <c r="Q25" s="90">
        <f t="shared" si="10"/>
        <v>0</v>
      </c>
      <c r="R25" s="89"/>
      <c r="S25" s="90">
        <f t="shared" si="11"/>
        <v>0</v>
      </c>
      <c r="T25" s="89"/>
      <c r="U25" s="90">
        <f t="shared" si="12"/>
        <v>0</v>
      </c>
      <c r="V25" s="89"/>
      <c r="W25" s="90">
        <f t="shared" si="13"/>
        <v>0</v>
      </c>
      <c r="X25" s="89"/>
      <c r="Y25" s="91">
        <f t="shared" si="14"/>
        <v>0</v>
      </c>
      <c r="Z25" s="92"/>
      <c r="AA25" s="87">
        <f t="shared" si="15"/>
        <v>0</v>
      </c>
      <c r="AB25" s="32"/>
      <c r="AC25" s="33"/>
      <c r="AD25" s="201">
        <f t="shared" si="5"/>
        <v>0</v>
      </c>
      <c r="AE25" s="202">
        <f t="shared" si="6"/>
        <v>0</v>
      </c>
      <c r="AF25" s="203">
        <f t="shared" si="7"/>
        <v>0</v>
      </c>
      <c r="AG25" s="34">
        <f t="shared" si="16"/>
        <v>0</v>
      </c>
      <c r="AH25" s="34">
        <f t="shared" si="17"/>
        <v>0</v>
      </c>
      <c r="AI25" s="34">
        <f t="shared" si="18"/>
        <v>0</v>
      </c>
      <c r="AJ25" s="34">
        <f t="shared" si="19"/>
        <v>0</v>
      </c>
      <c r="AK25" s="34">
        <f t="shared" si="20"/>
        <v>0</v>
      </c>
      <c r="AL25" s="34">
        <f t="shared" si="21"/>
        <v>0</v>
      </c>
      <c r="AM25" s="34">
        <f t="shared" si="22"/>
        <v>0</v>
      </c>
      <c r="AN25" s="34">
        <f t="shared" si="23"/>
        <v>0</v>
      </c>
      <c r="AO25" s="8">
        <f t="shared" si="24"/>
        <v>0</v>
      </c>
      <c r="AP25" s="35">
        <f t="shared" si="8"/>
        <v>0</v>
      </c>
      <c r="AQ25" s="33"/>
    </row>
    <row r="26" spans="2:43" ht="18" x14ac:dyDescent="0.25">
      <c r="B26" s="138"/>
      <c r="C26" s="139"/>
      <c r="D26" s="166"/>
      <c r="E26" s="140"/>
      <c r="F26" s="29">
        <f t="shared" si="0"/>
        <v>0</v>
      </c>
      <c r="G26" s="30">
        <f t="shared" si="25"/>
        <v>0</v>
      </c>
      <c r="H26" s="31">
        <f t="shared" si="1"/>
        <v>0</v>
      </c>
      <c r="I26" s="108">
        <f t="shared" ref="I26:J42" si="26">AO26</f>
        <v>0</v>
      </c>
      <c r="J26" s="106">
        <f t="shared" si="26"/>
        <v>0</v>
      </c>
      <c r="K26" s="465"/>
      <c r="L26" s="88"/>
      <c r="M26" s="82">
        <f t="shared" si="3"/>
        <v>0</v>
      </c>
      <c r="N26" s="89"/>
      <c r="O26" s="90">
        <f t="shared" si="4"/>
        <v>0</v>
      </c>
      <c r="P26" s="89"/>
      <c r="Q26" s="90">
        <f t="shared" si="10"/>
        <v>0</v>
      </c>
      <c r="R26" s="89"/>
      <c r="S26" s="90">
        <f t="shared" si="11"/>
        <v>0</v>
      </c>
      <c r="T26" s="89"/>
      <c r="U26" s="90">
        <f t="shared" si="12"/>
        <v>0</v>
      </c>
      <c r="V26" s="89"/>
      <c r="W26" s="90">
        <f t="shared" si="13"/>
        <v>0</v>
      </c>
      <c r="X26" s="89"/>
      <c r="Y26" s="91">
        <f t="shared" si="14"/>
        <v>0</v>
      </c>
      <c r="Z26" s="92"/>
      <c r="AA26" s="87">
        <f t="shared" si="15"/>
        <v>0</v>
      </c>
      <c r="AB26" s="32"/>
      <c r="AC26" s="33"/>
      <c r="AD26" s="201">
        <f t="shared" si="5"/>
        <v>0</v>
      </c>
      <c r="AE26" s="202">
        <f t="shared" si="6"/>
        <v>0</v>
      </c>
      <c r="AF26" s="203">
        <f t="shared" si="7"/>
        <v>0</v>
      </c>
      <c r="AG26" s="34">
        <f t="shared" si="16"/>
        <v>0</v>
      </c>
      <c r="AH26" s="34">
        <f t="shared" si="17"/>
        <v>0</v>
      </c>
      <c r="AI26" s="34">
        <f t="shared" si="18"/>
        <v>0</v>
      </c>
      <c r="AJ26" s="34">
        <f t="shared" si="19"/>
        <v>0</v>
      </c>
      <c r="AK26" s="34">
        <f t="shared" si="20"/>
        <v>0</v>
      </c>
      <c r="AL26" s="34">
        <f t="shared" si="21"/>
        <v>0</v>
      </c>
      <c r="AM26" s="34">
        <f t="shared" si="22"/>
        <v>0</v>
      </c>
      <c r="AN26" s="34">
        <f t="shared" si="23"/>
        <v>0</v>
      </c>
      <c r="AO26" s="8">
        <f t="shared" si="24"/>
        <v>0</v>
      </c>
      <c r="AP26" s="35">
        <f t="shared" si="8"/>
        <v>0</v>
      </c>
      <c r="AQ26" s="33"/>
    </row>
    <row r="27" spans="2:43" ht="18" x14ac:dyDescent="0.25">
      <c r="B27" s="138"/>
      <c r="C27" s="139"/>
      <c r="D27" s="166"/>
      <c r="E27" s="140"/>
      <c r="F27" s="29">
        <f t="shared" si="0"/>
        <v>0</v>
      </c>
      <c r="G27" s="30">
        <f t="shared" si="25"/>
        <v>0</v>
      </c>
      <c r="H27" s="31">
        <f t="shared" si="1"/>
        <v>0</v>
      </c>
      <c r="I27" s="108">
        <f t="shared" si="26"/>
        <v>0</v>
      </c>
      <c r="J27" s="106">
        <f t="shared" si="26"/>
        <v>0</v>
      </c>
      <c r="K27" s="465"/>
      <c r="L27" s="88"/>
      <c r="M27" s="82">
        <f t="shared" si="3"/>
        <v>0</v>
      </c>
      <c r="N27" s="89"/>
      <c r="O27" s="90">
        <f t="shared" si="4"/>
        <v>0</v>
      </c>
      <c r="P27" s="89"/>
      <c r="Q27" s="90">
        <f t="shared" si="10"/>
        <v>0</v>
      </c>
      <c r="R27" s="89"/>
      <c r="S27" s="90">
        <f t="shared" si="11"/>
        <v>0</v>
      </c>
      <c r="T27" s="89"/>
      <c r="U27" s="90">
        <f t="shared" si="12"/>
        <v>0</v>
      </c>
      <c r="V27" s="89"/>
      <c r="W27" s="90">
        <f t="shared" si="13"/>
        <v>0</v>
      </c>
      <c r="X27" s="89"/>
      <c r="Y27" s="91">
        <f t="shared" si="14"/>
        <v>0</v>
      </c>
      <c r="Z27" s="92"/>
      <c r="AA27" s="87">
        <f t="shared" si="15"/>
        <v>0</v>
      </c>
      <c r="AB27" s="32"/>
      <c r="AC27" s="33"/>
      <c r="AD27" s="201">
        <f t="shared" si="5"/>
        <v>0</v>
      </c>
      <c r="AE27" s="202">
        <f t="shared" si="6"/>
        <v>0</v>
      </c>
      <c r="AF27" s="203">
        <f t="shared" si="7"/>
        <v>0</v>
      </c>
      <c r="AG27" s="34">
        <f t="shared" si="16"/>
        <v>0</v>
      </c>
      <c r="AH27" s="34">
        <f t="shared" si="17"/>
        <v>0</v>
      </c>
      <c r="AI27" s="34">
        <f t="shared" si="18"/>
        <v>0</v>
      </c>
      <c r="AJ27" s="34">
        <f t="shared" si="19"/>
        <v>0</v>
      </c>
      <c r="AK27" s="34">
        <f t="shared" si="20"/>
        <v>0</v>
      </c>
      <c r="AL27" s="34">
        <f t="shared" si="21"/>
        <v>0</v>
      </c>
      <c r="AM27" s="34">
        <f t="shared" si="22"/>
        <v>0</v>
      </c>
      <c r="AN27" s="34">
        <f t="shared" si="23"/>
        <v>0</v>
      </c>
      <c r="AO27" s="8">
        <f t="shared" si="24"/>
        <v>0</v>
      </c>
      <c r="AP27" s="35">
        <f t="shared" si="8"/>
        <v>0</v>
      </c>
      <c r="AQ27" s="33"/>
    </row>
    <row r="28" spans="2:43" ht="18" x14ac:dyDescent="0.25">
      <c r="B28" s="138"/>
      <c r="C28" s="174"/>
      <c r="D28" s="236"/>
      <c r="E28" s="140"/>
      <c r="F28" s="29">
        <f t="shared" si="0"/>
        <v>0</v>
      </c>
      <c r="G28" s="30">
        <f t="shared" si="25"/>
        <v>0</v>
      </c>
      <c r="H28" s="31">
        <f t="shared" si="1"/>
        <v>0</v>
      </c>
      <c r="I28" s="108">
        <f t="shared" si="26"/>
        <v>0</v>
      </c>
      <c r="J28" s="106">
        <f t="shared" si="26"/>
        <v>0</v>
      </c>
      <c r="K28" s="466"/>
      <c r="L28" s="88"/>
      <c r="M28" s="82">
        <f t="shared" si="3"/>
        <v>0</v>
      </c>
      <c r="N28" s="89"/>
      <c r="O28" s="90">
        <f t="shared" si="4"/>
        <v>0</v>
      </c>
      <c r="P28" s="89"/>
      <c r="Q28" s="90">
        <f t="shared" si="10"/>
        <v>0</v>
      </c>
      <c r="R28" s="89"/>
      <c r="S28" s="90">
        <f t="shared" si="11"/>
        <v>0</v>
      </c>
      <c r="T28" s="89"/>
      <c r="U28" s="90">
        <f t="shared" si="12"/>
        <v>0</v>
      </c>
      <c r="V28" s="89"/>
      <c r="W28" s="90">
        <f t="shared" si="13"/>
        <v>0</v>
      </c>
      <c r="X28" s="89"/>
      <c r="Y28" s="91">
        <f t="shared" si="14"/>
        <v>0</v>
      </c>
      <c r="Z28" s="92"/>
      <c r="AA28" s="87">
        <f t="shared" si="15"/>
        <v>0</v>
      </c>
      <c r="AB28" s="32"/>
      <c r="AC28" s="33"/>
      <c r="AD28" s="201">
        <f t="shared" si="5"/>
        <v>0</v>
      </c>
      <c r="AE28" s="202">
        <f t="shared" si="6"/>
        <v>0</v>
      </c>
      <c r="AF28" s="203">
        <f t="shared" si="7"/>
        <v>0</v>
      </c>
      <c r="AG28" s="34">
        <f t="shared" si="16"/>
        <v>0</v>
      </c>
      <c r="AH28" s="34">
        <f t="shared" si="17"/>
        <v>0</v>
      </c>
      <c r="AI28" s="34">
        <f t="shared" si="18"/>
        <v>0</v>
      </c>
      <c r="AJ28" s="34">
        <f t="shared" si="19"/>
        <v>0</v>
      </c>
      <c r="AK28" s="34">
        <f t="shared" si="20"/>
        <v>0</v>
      </c>
      <c r="AL28" s="34">
        <f t="shared" si="21"/>
        <v>0</v>
      </c>
      <c r="AM28" s="34">
        <f t="shared" si="22"/>
        <v>0</v>
      </c>
      <c r="AN28" s="34">
        <f t="shared" si="23"/>
        <v>0</v>
      </c>
      <c r="AO28" s="8">
        <f t="shared" si="24"/>
        <v>0</v>
      </c>
      <c r="AP28" s="35">
        <f t="shared" si="8"/>
        <v>0</v>
      </c>
      <c r="AQ28" s="33"/>
    </row>
    <row r="29" spans="2:43" ht="18" x14ac:dyDescent="0.25">
      <c r="B29" s="138"/>
      <c r="C29" s="174"/>
      <c r="D29" s="236"/>
      <c r="E29" s="140"/>
      <c r="F29" s="29">
        <f t="shared" si="0"/>
        <v>0</v>
      </c>
      <c r="G29" s="30">
        <f t="shared" si="25"/>
        <v>0</v>
      </c>
      <c r="H29" s="31">
        <f t="shared" si="1"/>
        <v>0</v>
      </c>
      <c r="I29" s="108">
        <f t="shared" si="26"/>
        <v>0</v>
      </c>
      <c r="J29" s="106">
        <f t="shared" si="26"/>
        <v>0</v>
      </c>
      <c r="K29" s="466"/>
      <c r="L29" s="88"/>
      <c r="M29" s="82">
        <f t="shared" si="3"/>
        <v>0</v>
      </c>
      <c r="N29" s="89"/>
      <c r="O29" s="90">
        <f t="shared" si="4"/>
        <v>0</v>
      </c>
      <c r="P29" s="89"/>
      <c r="Q29" s="90">
        <f t="shared" si="10"/>
        <v>0</v>
      </c>
      <c r="R29" s="89"/>
      <c r="S29" s="90">
        <f t="shared" si="11"/>
        <v>0</v>
      </c>
      <c r="T29" s="89"/>
      <c r="U29" s="90">
        <f t="shared" si="12"/>
        <v>0</v>
      </c>
      <c r="V29" s="89"/>
      <c r="W29" s="90">
        <f t="shared" si="13"/>
        <v>0</v>
      </c>
      <c r="X29" s="89"/>
      <c r="Y29" s="91">
        <f t="shared" si="14"/>
        <v>0</v>
      </c>
      <c r="Z29" s="92"/>
      <c r="AA29" s="87">
        <f t="shared" si="15"/>
        <v>0</v>
      </c>
      <c r="AB29" s="32"/>
      <c r="AC29" s="33"/>
      <c r="AD29" s="201">
        <f t="shared" si="5"/>
        <v>0</v>
      </c>
      <c r="AE29" s="202">
        <f t="shared" si="6"/>
        <v>0</v>
      </c>
      <c r="AF29" s="203">
        <f t="shared" si="7"/>
        <v>0</v>
      </c>
      <c r="AG29" s="34">
        <f t="shared" si="16"/>
        <v>0</v>
      </c>
      <c r="AH29" s="34">
        <f t="shared" si="17"/>
        <v>0</v>
      </c>
      <c r="AI29" s="34">
        <f t="shared" si="18"/>
        <v>0</v>
      </c>
      <c r="AJ29" s="34">
        <f t="shared" si="19"/>
        <v>0</v>
      </c>
      <c r="AK29" s="34">
        <f t="shared" si="20"/>
        <v>0</v>
      </c>
      <c r="AL29" s="34">
        <f t="shared" si="21"/>
        <v>0</v>
      </c>
      <c r="AM29" s="34">
        <f t="shared" si="22"/>
        <v>0</v>
      </c>
      <c r="AN29" s="34">
        <f t="shared" si="23"/>
        <v>0</v>
      </c>
      <c r="AO29" s="8">
        <f t="shared" si="24"/>
        <v>0</v>
      </c>
      <c r="AP29" s="35">
        <f t="shared" si="8"/>
        <v>0</v>
      </c>
      <c r="AQ29" s="33"/>
    </row>
    <row r="30" spans="2:43" ht="18" x14ac:dyDescent="0.25">
      <c r="B30" s="166"/>
      <c r="C30" s="139"/>
      <c r="D30" s="236"/>
      <c r="E30" s="140"/>
      <c r="F30" s="29">
        <f t="shared" si="0"/>
        <v>0</v>
      </c>
      <c r="G30" s="30">
        <f t="shared" si="25"/>
        <v>0</v>
      </c>
      <c r="H30" s="31">
        <f t="shared" si="1"/>
        <v>0</v>
      </c>
      <c r="I30" s="108">
        <f t="shared" si="26"/>
        <v>0</v>
      </c>
      <c r="J30" s="106">
        <f t="shared" si="26"/>
        <v>0</v>
      </c>
      <c r="K30" s="466"/>
      <c r="L30" s="88"/>
      <c r="M30" s="82">
        <f t="shared" si="3"/>
        <v>0</v>
      </c>
      <c r="N30" s="89"/>
      <c r="O30" s="90">
        <f t="shared" si="4"/>
        <v>0</v>
      </c>
      <c r="P30" s="89"/>
      <c r="Q30" s="90">
        <f t="shared" si="10"/>
        <v>0</v>
      </c>
      <c r="R30" s="89"/>
      <c r="S30" s="90">
        <f t="shared" si="11"/>
        <v>0</v>
      </c>
      <c r="T30" s="89"/>
      <c r="U30" s="90">
        <f t="shared" si="12"/>
        <v>0</v>
      </c>
      <c r="V30" s="89"/>
      <c r="W30" s="90">
        <f t="shared" si="13"/>
        <v>0</v>
      </c>
      <c r="X30" s="89"/>
      <c r="Y30" s="91">
        <f t="shared" si="14"/>
        <v>0</v>
      </c>
      <c r="Z30" s="92"/>
      <c r="AA30" s="87">
        <f t="shared" si="15"/>
        <v>0</v>
      </c>
      <c r="AB30" s="32"/>
      <c r="AC30" s="33"/>
      <c r="AD30" s="201">
        <f t="shared" si="5"/>
        <v>0</v>
      </c>
      <c r="AE30" s="202">
        <f t="shared" si="6"/>
        <v>0</v>
      </c>
      <c r="AF30" s="203">
        <f t="shared" si="7"/>
        <v>0</v>
      </c>
      <c r="AG30" s="34">
        <f t="shared" si="16"/>
        <v>0</v>
      </c>
      <c r="AH30" s="34">
        <f t="shared" si="17"/>
        <v>0</v>
      </c>
      <c r="AI30" s="34">
        <f t="shared" si="18"/>
        <v>0</v>
      </c>
      <c r="AJ30" s="34">
        <f t="shared" si="19"/>
        <v>0</v>
      </c>
      <c r="AK30" s="34">
        <f t="shared" si="20"/>
        <v>0</v>
      </c>
      <c r="AL30" s="34">
        <f t="shared" si="21"/>
        <v>0</v>
      </c>
      <c r="AM30" s="34">
        <f t="shared" si="22"/>
        <v>0</v>
      </c>
      <c r="AN30" s="34">
        <f t="shared" si="23"/>
        <v>0</v>
      </c>
      <c r="AO30" s="8">
        <f t="shared" si="24"/>
        <v>0</v>
      </c>
      <c r="AP30" s="35">
        <f t="shared" si="8"/>
        <v>0</v>
      </c>
      <c r="AQ30" s="33"/>
    </row>
    <row r="31" spans="2:43" ht="18" x14ac:dyDescent="0.25">
      <c r="B31" s="141"/>
      <c r="C31" s="132"/>
      <c r="D31" s="302"/>
      <c r="E31" s="140"/>
      <c r="F31" s="29">
        <f t="shared" ref="F31:F42" si="27">SUM(M31+O31+Q31+S31+U31+W31+Y31+AA31)</f>
        <v>0</v>
      </c>
      <c r="G31" s="30">
        <f t="shared" si="25"/>
        <v>0</v>
      </c>
      <c r="H31" s="31">
        <f t="shared" si="1"/>
        <v>0</v>
      </c>
      <c r="I31" s="108">
        <f t="shared" si="26"/>
        <v>0</v>
      </c>
      <c r="J31" s="106">
        <f t="shared" si="26"/>
        <v>0</v>
      </c>
      <c r="K31" s="466"/>
      <c r="L31" s="88"/>
      <c r="M31" s="82">
        <f t="shared" si="3"/>
        <v>0</v>
      </c>
      <c r="N31" s="89"/>
      <c r="O31" s="90">
        <f t="shared" si="4"/>
        <v>0</v>
      </c>
      <c r="P31" s="89"/>
      <c r="Q31" s="90">
        <f t="shared" si="10"/>
        <v>0</v>
      </c>
      <c r="R31" s="89"/>
      <c r="S31" s="90">
        <f t="shared" si="11"/>
        <v>0</v>
      </c>
      <c r="T31" s="89"/>
      <c r="U31" s="90">
        <f t="shared" si="12"/>
        <v>0</v>
      </c>
      <c r="V31" s="89"/>
      <c r="W31" s="90">
        <f t="shared" si="13"/>
        <v>0</v>
      </c>
      <c r="X31" s="89"/>
      <c r="Y31" s="91">
        <f t="shared" si="14"/>
        <v>0</v>
      </c>
      <c r="Z31" s="92"/>
      <c r="AA31" s="87">
        <f t="shared" si="15"/>
        <v>0</v>
      </c>
      <c r="AB31" s="32"/>
      <c r="AC31" s="33"/>
      <c r="AD31" s="201">
        <f t="shared" si="5"/>
        <v>0</v>
      </c>
      <c r="AE31" s="202">
        <f t="shared" si="6"/>
        <v>0</v>
      </c>
      <c r="AF31" s="203">
        <f t="shared" si="7"/>
        <v>0</v>
      </c>
      <c r="AG31" s="34">
        <f t="shared" si="16"/>
        <v>0</v>
      </c>
      <c r="AH31" s="34">
        <f t="shared" si="17"/>
        <v>0</v>
      </c>
      <c r="AI31" s="34">
        <f t="shared" si="18"/>
        <v>0</v>
      </c>
      <c r="AJ31" s="34">
        <f t="shared" si="19"/>
        <v>0</v>
      </c>
      <c r="AK31" s="34">
        <f t="shared" si="20"/>
        <v>0</v>
      </c>
      <c r="AL31" s="34">
        <f t="shared" si="21"/>
        <v>0</v>
      </c>
      <c r="AM31" s="34">
        <f t="shared" si="22"/>
        <v>0</v>
      </c>
      <c r="AN31" s="34">
        <f t="shared" si="23"/>
        <v>0</v>
      </c>
      <c r="AO31" s="8">
        <f t="shared" si="24"/>
        <v>0</v>
      </c>
      <c r="AP31" s="35">
        <f t="shared" si="8"/>
        <v>0</v>
      </c>
      <c r="AQ31" s="33"/>
    </row>
    <row r="32" spans="2:43" ht="18" x14ac:dyDescent="0.25">
      <c r="B32" s="179"/>
      <c r="C32" s="180"/>
      <c r="D32" s="205"/>
      <c r="E32" s="140"/>
      <c r="F32" s="29">
        <f t="shared" si="27"/>
        <v>0</v>
      </c>
      <c r="G32" s="30">
        <f t="shared" si="25"/>
        <v>0</v>
      </c>
      <c r="H32" s="31">
        <f t="shared" si="1"/>
        <v>0</v>
      </c>
      <c r="I32" s="108">
        <f t="shared" si="26"/>
        <v>0</v>
      </c>
      <c r="J32" s="106">
        <f t="shared" si="26"/>
        <v>0</v>
      </c>
      <c r="K32" s="466"/>
      <c r="L32" s="88"/>
      <c r="M32" s="82">
        <f t="shared" si="3"/>
        <v>0</v>
      </c>
      <c r="N32" s="89"/>
      <c r="O32" s="90">
        <f t="shared" si="4"/>
        <v>0</v>
      </c>
      <c r="P32" s="89"/>
      <c r="Q32" s="90">
        <f t="shared" si="10"/>
        <v>0</v>
      </c>
      <c r="R32" s="89"/>
      <c r="S32" s="90">
        <f t="shared" si="11"/>
        <v>0</v>
      </c>
      <c r="T32" s="89"/>
      <c r="U32" s="90">
        <f t="shared" si="12"/>
        <v>0</v>
      </c>
      <c r="V32" s="89"/>
      <c r="W32" s="90">
        <f t="shared" si="13"/>
        <v>0</v>
      </c>
      <c r="X32" s="89"/>
      <c r="Y32" s="91">
        <f t="shared" si="14"/>
        <v>0</v>
      </c>
      <c r="Z32" s="92"/>
      <c r="AA32" s="87">
        <f t="shared" si="15"/>
        <v>0</v>
      </c>
      <c r="AB32" s="32"/>
      <c r="AC32" s="33"/>
      <c r="AD32" s="201">
        <f t="shared" ref="AD32:AF42" si="28">B32</f>
        <v>0</v>
      </c>
      <c r="AE32" s="202">
        <f t="shared" si="28"/>
        <v>0</v>
      </c>
      <c r="AF32" s="203">
        <f t="shared" si="28"/>
        <v>0</v>
      </c>
      <c r="AG32" s="34">
        <f t="shared" si="16"/>
        <v>0</v>
      </c>
      <c r="AH32" s="34">
        <f t="shared" si="17"/>
        <v>0</v>
      </c>
      <c r="AI32" s="34">
        <f t="shared" si="18"/>
        <v>0</v>
      </c>
      <c r="AJ32" s="34">
        <f t="shared" si="19"/>
        <v>0</v>
      </c>
      <c r="AK32" s="34">
        <f t="shared" si="20"/>
        <v>0</v>
      </c>
      <c r="AL32" s="34">
        <f t="shared" si="21"/>
        <v>0</v>
      </c>
      <c r="AM32" s="34">
        <f t="shared" si="22"/>
        <v>0</v>
      </c>
      <c r="AN32" s="34">
        <f t="shared" si="23"/>
        <v>0</v>
      </c>
      <c r="AO32" s="8">
        <f t="shared" si="24"/>
        <v>0</v>
      </c>
      <c r="AP32" s="35">
        <f t="shared" si="8"/>
        <v>0</v>
      </c>
      <c r="AQ32" s="33"/>
    </row>
    <row r="33" spans="2:43" ht="18" x14ac:dyDescent="0.25">
      <c r="B33" s="138"/>
      <c r="C33" s="158"/>
      <c r="D33" s="166"/>
      <c r="E33" s="138"/>
      <c r="F33" s="29">
        <f t="shared" si="27"/>
        <v>0</v>
      </c>
      <c r="G33" s="30">
        <f t="shared" si="25"/>
        <v>0</v>
      </c>
      <c r="H33" s="31">
        <f t="shared" si="1"/>
        <v>0</v>
      </c>
      <c r="I33" s="108">
        <f t="shared" si="26"/>
        <v>0</v>
      </c>
      <c r="J33" s="106">
        <f t="shared" si="26"/>
        <v>0</v>
      </c>
      <c r="K33" s="466"/>
      <c r="L33" s="88"/>
      <c r="M33" s="82">
        <f t="shared" si="3"/>
        <v>0</v>
      </c>
      <c r="N33" s="89"/>
      <c r="O33" s="90">
        <f t="shared" si="4"/>
        <v>0</v>
      </c>
      <c r="P33" s="89"/>
      <c r="Q33" s="90">
        <f t="shared" si="10"/>
        <v>0</v>
      </c>
      <c r="R33" s="89"/>
      <c r="S33" s="90">
        <f t="shared" si="11"/>
        <v>0</v>
      </c>
      <c r="T33" s="89"/>
      <c r="U33" s="90">
        <f t="shared" si="12"/>
        <v>0</v>
      </c>
      <c r="V33" s="89"/>
      <c r="W33" s="90">
        <f t="shared" si="13"/>
        <v>0</v>
      </c>
      <c r="X33" s="89"/>
      <c r="Y33" s="91">
        <f t="shared" si="14"/>
        <v>0</v>
      </c>
      <c r="Z33" s="92"/>
      <c r="AA33" s="87">
        <f t="shared" si="15"/>
        <v>0</v>
      </c>
      <c r="AB33" s="32"/>
      <c r="AC33" s="33"/>
      <c r="AD33" s="201">
        <f t="shared" si="28"/>
        <v>0</v>
      </c>
      <c r="AE33" s="202">
        <f t="shared" si="28"/>
        <v>0</v>
      </c>
      <c r="AF33" s="203">
        <f t="shared" si="28"/>
        <v>0</v>
      </c>
      <c r="AG33" s="34">
        <f t="shared" si="16"/>
        <v>0</v>
      </c>
      <c r="AH33" s="34">
        <f t="shared" si="17"/>
        <v>0</v>
      </c>
      <c r="AI33" s="34">
        <f t="shared" si="18"/>
        <v>0</v>
      </c>
      <c r="AJ33" s="34">
        <f t="shared" si="19"/>
        <v>0</v>
      </c>
      <c r="AK33" s="34">
        <f t="shared" si="20"/>
        <v>0</v>
      </c>
      <c r="AL33" s="34">
        <f t="shared" si="21"/>
        <v>0</v>
      </c>
      <c r="AM33" s="34">
        <f t="shared" si="22"/>
        <v>0</v>
      </c>
      <c r="AN33" s="34">
        <f t="shared" si="23"/>
        <v>0</v>
      </c>
      <c r="AO33" s="8">
        <f t="shared" si="24"/>
        <v>0</v>
      </c>
      <c r="AP33" s="35">
        <f t="shared" si="8"/>
        <v>0</v>
      </c>
      <c r="AQ33" s="33"/>
    </row>
    <row r="34" spans="2:43" ht="18" x14ac:dyDescent="0.25">
      <c r="B34" s="131"/>
      <c r="C34" s="157"/>
      <c r="D34" s="164"/>
      <c r="E34" s="131"/>
      <c r="F34" s="29">
        <f t="shared" si="27"/>
        <v>0</v>
      </c>
      <c r="G34" s="30">
        <f t="shared" si="25"/>
        <v>0</v>
      </c>
      <c r="H34" s="31">
        <f t="shared" si="1"/>
        <v>0</v>
      </c>
      <c r="I34" s="108">
        <f t="shared" si="26"/>
        <v>0</v>
      </c>
      <c r="J34" s="106">
        <f t="shared" si="26"/>
        <v>0</v>
      </c>
      <c r="K34" s="466"/>
      <c r="L34" s="88"/>
      <c r="M34" s="82">
        <f t="shared" si="3"/>
        <v>0</v>
      </c>
      <c r="N34" s="89"/>
      <c r="O34" s="90">
        <f t="shared" si="4"/>
        <v>0</v>
      </c>
      <c r="P34" s="89"/>
      <c r="Q34" s="90">
        <f t="shared" si="10"/>
        <v>0</v>
      </c>
      <c r="R34" s="89"/>
      <c r="S34" s="90">
        <f t="shared" si="11"/>
        <v>0</v>
      </c>
      <c r="T34" s="89"/>
      <c r="U34" s="90">
        <f t="shared" si="12"/>
        <v>0</v>
      </c>
      <c r="V34" s="89"/>
      <c r="W34" s="90">
        <f t="shared" si="13"/>
        <v>0</v>
      </c>
      <c r="X34" s="89"/>
      <c r="Y34" s="91">
        <f t="shared" si="14"/>
        <v>0</v>
      </c>
      <c r="Z34" s="92"/>
      <c r="AA34" s="87">
        <f t="shared" si="15"/>
        <v>0</v>
      </c>
      <c r="AB34" s="32"/>
      <c r="AC34" s="33"/>
      <c r="AD34" s="201">
        <f t="shared" si="28"/>
        <v>0</v>
      </c>
      <c r="AE34" s="202">
        <f t="shared" si="28"/>
        <v>0</v>
      </c>
      <c r="AF34" s="203">
        <f t="shared" si="28"/>
        <v>0</v>
      </c>
      <c r="AG34" s="34">
        <f t="shared" si="16"/>
        <v>0</v>
      </c>
      <c r="AH34" s="34">
        <f t="shared" si="17"/>
        <v>0</v>
      </c>
      <c r="AI34" s="34">
        <f t="shared" si="18"/>
        <v>0</v>
      </c>
      <c r="AJ34" s="34">
        <f t="shared" si="19"/>
        <v>0</v>
      </c>
      <c r="AK34" s="34">
        <f t="shared" si="20"/>
        <v>0</v>
      </c>
      <c r="AL34" s="34">
        <f t="shared" si="21"/>
        <v>0</v>
      </c>
      <c r="AM34" s="34">
        <f t="shared" si="22"/>
        <v>0</v>
      </c>
      <c r="AN34" s="34">
        <f t="shared" si="23"/>
        <v>0</v>
      </c>
      <c r="AO34" s="8">
        <f t="shared" si="24"/>
        <v>0</v>
      </c>
      <c r="AP34" s="35">
        <f t="shared" si="8"/>
        <v>0</v>
      </c>
      <c r="AQ34" s="33"/>
    </row>
    <row r="35" spans="2:43" ht="18" x14ac:dyDescent="0.25">
      <c r="B35" s="143"/>
      <c r="C35" s="160"/>
      <c r="D35" s="206"/>
      <c r="E35" s="143"/>
      <c r="F35" s="29">
        <f t="shared" si="27"/>
        <v>0</v>
      </c>
      <c r="G35" s="30">
        <f t="shared" si="25"/>
        <v>0</v>
      </c>
      <c r="H35" s="31">
        <f t="shared" si="1"/>
        <v>0</v>
      </c>
      <c r="I35" s="108">
        <f t="shared" si="26"/>
        <v>0</v>
      </c>
      <c r="J35" s="106">
        <f t="shared" si="26"/>
        <v>0</v>
      </c>
      <c r="K35" s="466"/>
      <c r="L35" s="88"/>
      <c r="M35" s="82">
        <f t="shared" si="3"/>
        <v>0</v>
      </c>
      <c r="N35" s="89"/>
      <c r="O35" s="90">
        <f t="shared" si="4"/>
        <v>0</v>
      </c>
      <c r="P35" s="89"/>
      <c r="Q35" s="90">
        <f t="shared" si="10"/>
        <v>0</v>
      </c>
      <c r="R35" s="89"/>
      <c r="S35" s="90">
        <f t="shared" si="11"/>
        <v>0</v>
      </c>
      <c r="T35" s="89"/>
      <c r="U35" s="90">
        <f t="shared" si="12"/>
        <v>0</v>
      </c>
      <c r="V35" s="89"/>
      <c r="W35" s="90">
        <f t="shared" si="13"/>
        <v>0</v>
      </c>
      <c r="X35" s="89"/>
      <c r="Y35" s="91">
        <f t="shared" si="14"/>
        <v>0</v>
      </c>
      <c r="Z35" s="92"/>
      <c r="AA35" s="87">
        <f t="shared" si="15"/>
        <v>0</v>
      </c>
      <c r="AB35" s="32"/>
      <c r="AC35" s="33"/>
      <c r="AD35" s="201">
        <f t="shared" si="28"/>
        <v>0</v>
      </c>
      <c r="AE35" s="202">
        <f t="shared" si="28"/>
        <v>0</v>
      </c>
      <c r="AF35" s="203">
        <f t="shared" si="28"/>
        <v>0</v>
      </c>
      <c r="AG35" s="34">
        <f t="shared" si="16"/>
        <v>0</v>
      </c>
      <c r="AH35" s="34">
        <f t="shared" si="17"/>
        <v>0</v>
      </c>
      <c r="AI35" s="34">
        <f t="shared" si="18"/>
        <v>0</v>
      </c>
      <c r="AJ35" s="34">
        <f t="shared" si="19"/>
        <v>0</v>
      </c>
      <c r="AK35" s="34">
        <f t="shared" si="20"/>
        <v>0</v>
      </c>
      <c r="AL35" s="34">
        <f t="shared" si="21"/>
        <v>0</v>
      </c>
      <c r="AM35" s="34">
        <f t="shared" si="22"/>
        <v>0</v>
      </c>
      <c r="AN35" s="34">
        <f t="shared" si="23"/>
        <v>0</v>
      </c>
      <c r="AO35" s="8">
        <f t="shared" si="24"/>
        <v>0</v>
      </c>
      <c r="AP35" s="35">
        <f t="shared" si="8"/>
        <v>0</v>
      </c>
      <c r="AQ35" s="33"/>
    </row>
    <row r="36" spans="2:43" ht="18" x14ac:dyDescent="0.25">
      <c r="B36" s="140"/>
      <c r="C36" s="157"/>
      <c r="D36" s="169"/>
      <c r="E36" s="140"/>
      <c r="F36" s="29">
        <f t="shared" si="27"/>
        <v>0</v>
      </c>
      <c r="G36" s="30">
        <f t="shared" si="25"/>
        <v>0</v>
      </c>
      <c r="H36" s="31">
        <f t="shared" si="1"/>
        <v>0</v>
      </c>
      <c r="I36" s="108">
        <f t="shared" si="26"/>
        <v>0</v>
      </c>
      <c r="J36" s="106">
        <f t="shared" si="26"/>
        <v>0</v>
      </c>
      <c r="K36" s="466"/>
      <c r="L36" s="88"/>
      <c r="M36" s="82">
        <f t="shared" si="3"/>
        <v>0</v>
      </c>
      <c r="N36" s="89"/>
      <c r="O36" s="90">
        <f t="shared" si="4"/>
        <v>0</v>
      </c>
      <c r="P36" s="89"/>
      <c r="Q36" s="90">
        <f t="shared" si="10"/>
        <v>0</v>
      </c>
      <c r="R36" s="89"/>
      <c r="S36" s="90">
        <f t="shared" si="11"/>
        <v>0</v>
      </c>
      <c r="T36" s="89"/>
      <c r="U36" s="90">
        <f t="shared" si="12"/>
        <v>0</v>
      </c>
      <c r="V36" s="89"/>
      <c r="W36" s="90">
        <f t="shared" si="13"/>
        <v>0</v>
      </c>
      <c r="X36" s="89"/>
      <c r="Y36" s="91">
        <f t="shared" si="14"/>
        <v>0</v>
      </c>
      <c r="Z36" s="92"/>
      <c r="AA36" s="87">
        <f t="shared" si="15"/>
        <v>0</v>
      </c>
      <c r="AB36" s="32"/>
      <c r="AC36" s="33"/>
      <c r="AD36" s="201">
        <f t="shared" si="28"/>
        <v>0</v>
      </c>
      <c r="AE36" s="202">
        <f t="shared" si="28"/>
        <v>0</v>
      </c>
      <c r="AF36" s="203">
        <f t="shared" si="28"/>
        <v>0</v>
      </c>
      <c r="AG36" s="34">
        <f t="shared" si="16"/>
        <v>0</v>
      </c>
      <c r="AH36" s="34">
        <f t="shared" si="17"/>
        <v>0</v>
      </c>
      <c r="AI36" s="34">
        <f t="shared" si="18"/>
        <v>0</v>
      </c>
      <c r="AJ36" s="34">
        <f t="shared" si="19"/>
        <v>0</v>
      </c>
      <c r="AK36" s="34">
        <f t="shared" si="20"/>
        <v>0</v>
      </c>
      <c r="AL36" s="34">
        <f t="shared" si="21"/>
        <v>0</v>
      </c>
      <c r="AM36" s="34">
        <f t="shared" si="22"/>
        <v>0</v>
      </c>
      <c r="AN36" s="34">
        <f t="shared" si="23"/>
        <v>0</v>
      </c>
      <c r="AO36" s="8">
        <f t="shared" si="24"/>
        <v>0</v>
      </c>
      <c r="AP36" s="35">
        <f t="shared" si="8"/>
        <v>0</v>
      </c>
      <c r="AQ36" s="33"/>
    </row>
    <row r="37" spans="2:43" ht="18" x14ac:dyDescent="0.25">
      <c r="B37" s="138"/>
      <c r="C37" s="158"/>
      <c r="D37" s="166"/>
      <c r="E37" s="138"/>
      <c r="F37" s="29">
        <f t="shared" si="27"/>
        <v>0</v>
      </c>
      <c r="G37" s="30">
        <f t="shared" si="25"/>
        <v>0</v>
      </c>
      <c r="H37" s="31">
        <f t="shared" si="1"/>
        <v>0</v>
      </c>
      <c r="I37" s="108">
        <f t="shared" si="26"/>
        <v>0</v>
      </c>
      <c r="J37" s="106">
        <f t="shared" si="26"/>
        <v>0</v>
      </c>
      <c r="K37" s="466"/>
      <c r="L37" s="88"/>
      <c r="M37" s="82">
        <f t="shared" si="3"/>
        <v>0</v>
      </c>
      <c r="N37" s="89"/>
      <c r="O37" s="90">
        <f t="shared" si="4"/>
        <v>0</v>
      </c>
      <c r="P37" s="89"/>
      <c r="Q37" s="90">
        <f t="shared" si="10"/>
        <v>0</v>
      </c>
      <c r="R37" s="89"/>
      <c r="S37" s="90">
        <f t="shared" si="11"/>
        <v>0</v>
      </c>
      <c r="T37" s="89"/>
      <c r="U37" s="90">
        <f t="shared" si="12"/>
        <v>0</v>
      </c>
      <c r="V37" s="89"/>
      <c r="W37" s="90">
        <f t="shared" si="13"/>
        <v>0</v>
      </c>
      <c r="X37" s="89"/>
      <c r="Y37" s="91">
        <f t="shared" si="14"/>
        <v>0</v>
      </c>
      <c r="Z37" s="92"/>
      <c r="AA37" s="87">
        <f t="shared" si="15"/>
        <v>0</v>
      </c>
      <c r="AB37" s="32"/>
      <c r="AC37" s="33"/>
      <c r="AD37" s="201">
        <f t="shared" si="28"/>
        <v>0</v>
      </c>
      <c r="AE37" s="202">
        <f t="shared" si="28"/>
        <v>0</v>
      </c>
      <c r="AF37" s="203">
        <f t="shared" si="28"/>
        <v>0</v>
      </c>
      <c r="AG37" s="34">
        <f t="shared" si="16"/>
        <v>0</v>
      </c>
      <c r="AH37" s="34">
        <f t="shared" si="17"/>
        <v>0</v>
      </c>
      <c r="AI37" s="34">
        <f t="shared" si="18"/>
        <v>0</v>
      </c>
      <c r="AJ37" s="34">
        <f t="shared" si="19"/>
        <v>0</v>
      </c>
      <c r="AK37" s="34">
        <f t="shared" si="20"/>
        <v>0</v>
      </c>
      <c r="AL37" s="34">
        <f t="shared" si="21"/>
        <v>0</v>
      </c>
      <c r="AM37" s="34">
        <f t="shared" si="22"/>
        <v>0</v>
      </c>
      <c r="AN37" s="34">
        <f t="shared" si="23"/>
        <v>0</v>
      </c>
      <c r="AO37" s="8">
        <f t="shared" si="24"/>
        <v>0</v>
      </c>
      <c r="AP37" s="35">
        <f t="shared" si="8"/>
        <v>0</v>
      </c>
      <c r="AQ37" s="33"/>
    </row>
    <row r="38" spans="2:43" ht="18" x14ac:dyDescent="0.25">
      <c r="B38" s="138"/>
      <c r="C38" s="158"/>
      <c r="D38" s="166"/>
      <c r="E38" s="138"/>
      <c r="F38" s="29">
        <f t="shared" si="27"/>
        <v>0</v>
      </c>
      <c r="G38" s="30">
        <f t="shared" si="25"/>
        <v>0</v>
      </c>
      <c r="H38" s="31">
        <f t="shared" si="1"/>
        <v>0</v>
      </c>
      <c r="I38" s="108">
        <f t="shared" si="26"/>
        <v>0</v>
      </c>
      <c r="J38" s="106">
        <f t="shared" si="26"/>
        <v>0</v>
      </c>
      <c r="K38" s="466"/>
      <c r="L38" s="88"/>
      <c r="M38" s="82">
        <f t="shared" si="3"/>
        <v>0</v>
      </c>
      <c r="N38" s="89"/>
      <c r="O38" s="90">
        <f t="shared" si="4"/>
        <v>0</v>
      </c>
      <c r="P38" s="89"/>
      <c r="Q38" s="90">
        <f t="shared" si="10"/>
        <v>0</v>
      </c>
      <c r="R38" s="89"/>
      <c r="S38" s="90">
        <f t="shared" si="11"/>
        <v>0</v>
      </c>
      <c r="T38" s="89"/>
      <c r="U38" s="90">
        <f t="shared" si="12"/>
        <v>0</v>
      </c>
      <c r="V38" s="89"/>
      <c r="W38" s="90">
        <f t="shared" si="13"/>
        <v>0</v>
      </c>
      <c r="X38" s="89"/>
      <c r="Y38" s="91">
        <f t="shared" si="14"/>
        <v>0</v>
      </c>
      <c r="Z38" s="92"/>
      <c r="AA38" s="87">
        <f t="shared" si="15"/>
        <v>0</v>
      </c>
      <c r="AB38" s="32"/>
      <c r="AC38" s="33"/>
      <c r="AD38" s="201">
        <f t="shared" si="28"/>
        <v>0</v>
      </c>
      <c r="AE38" s="202">
        <f t="shared" si="28"/>
        <v>0</v>
      </c>
      <c r="AF38" s="203">
        <f t="shared" si="28"/>
        <v>0</v>
      </c>
      <c r="AG38" s="34">
        <f t="shared" si="16"/>
        <v>0</v>
      </c>
      <c r="AH38" s="34">
        <f t="shared" si="17"/>
        <v>0</v>
      </c>
      <c r="AI38" s="34">
        <f t="shared" si="18"/>
        <v>0</v>
      </c>
      <c r="AJ38" s="34">
        <f t="shared" si="19"/>
        <v>0</v>
      </c>
      <c r="AK38" s="34">
        <f t="shared" si="20"/>
        <v>0</v>
      </c>
      <c r="AL38" s="34">
        <f t="shared" si="21"/>
        <v>0</v>
      </c>
      <c r="AM38" s="34">
        <f t="shared" si="22"/>
        <v>0</v>
      </c>
      <c r="AN38" s="34">
        <f t="shared" si="23"/>
        <v>0</v>
      </c>
      <c r="AO38" s="8">
        <f t="shared" si="24"/>
        <v>0</v>
      </c>
      <c r="AP38" s="35">
        <f t="shared" si="8"/>
        <v>0</v>
      </c>
      <c r="AQ38" s="33"/>
    </row>
    <row r="39" spans="2:43" ht="18" x14ac:dyDescent="0.25">
      <c r="B39" s="131"/>
      <c r="C39" s="157"/>
      <c r="D39" s="164"/>
      <c r="E39" s="131"/>
      <c r="F39" s="29">
        <f t="shared" si="27"/>
        <v>0</v>
      </c>
      <c r="G39" s="30">
        <f t="shared" si="25"/>
        <v>0</v>
      </c>
      <c r="H39" s="31">
        <f t="shared" si="1"/>
        <v>0</v>
      </c>
      <c r="I39" s="108">
        <f t="shared" si="26"/>
        <v>0</v>
      </c>
      <c r="J39" s="106">
        <f t="shared" si="26"/>
        <v>0</v>
      </c>
      <c r="K39" s="466"/>
      <c r="L39" s="88"/>
      <c r="M39" s="82">
        <f t="shared" si="3"/>
        <v>0</v>
      </c>
      <c r="N39" s="89"/>
      <c r="O39" s="90">
        <f t="shared" si="4"/>
        <v>0</v>
      </c>
      <c r="P39" s="89"/>
      <c r="Q39" s="90">
        <f t="shared" si="10"/>
        <v>0</v>
      </c>
      <c r="R39" s="89"/>
      <c r="S39" s="90">
        <f t="shared" si="11"/>
        <v>0</v>
      </c>
      <c r="T39" s="89"/>
      <c r="U39" s="90">
        <f t="shared" si="12"/>
        <v>0</v>
      </c>
      <c r="V39" s="89"/>
      <c r="W39" s="90">
        <f t="shared" si="13"/>
        <v>0</v>
      </c>
      <c r="X39" s="89"/>
      <c r="Y39" s="91">
        <f t="shared" si="14"/>
        <v>0</v>
      </c>
      <c r="Z39" s="92"/>
      <c r="AA39" s="87">
        <f t="shared" si="15"/>
        <v>0</v>
      </c>
      <c r="AB39" s="32"/>
      <c r="AC39" s="33"/>
      <c r="AD39" s="201">
        <f t="shared" si="28"/>
        <v>0</v>
      </c>
      <c r="AE39" s="202">
        <f t="shared" si="28"/>
        <v>0</v>
      </c>
      <c r="AF39" s="203">
        <f t="shared" si="28"/>
        <v>0</v>
      </c>
      <c r="AG39" s="34">
        <f t="shared" si="16"/>
        <v>0</v>
      </c>
      <c r="AH39" s="34">
        <f t="shared" si="17"/>
        <v>0</v>
      </c>
      <c r="AI39" s="34">
        <f t="shared" si="18"/>
        <v>0</v>
      </c>
      <c r="AJ39" s="34">
        <f t="shared" si="19"/>
        <v>0</v>
      </c>
      <c r="AK39" s="34">
        <f t="shared" si="20"/>
        <v>0</v>
      </c>
      <c r="AL39" s="34">
        <f t="shared" si="21"/>
        <v>0</v>
      </c>
      <c r="AM39" s="34">
        <f t="shared" si="22"/>
        <v>0</v>
      </c>
      <c r="AN39" s="34">
        <f t="shared" si="23"/>
        <v>0</v>
      </c>
      <c r="AO39" s="8">
        <f t="shared" si="24"/>
        <v>0</v>
      </c>
      <c r="AP39" s="35">
        <f t="shared" si="8"/>
        <v>0</v>
      </c>
      <c r="AQ39" s="33"/>
    </row>
    <row r="40" spans="2:43" ht="18" x14ac:dyDescent="0.25">
      <c r="B40" s="147"/>
      <c r="C40" s="161"/>
      <c r="D40" s="167"/>
      <c r="E40" s="147"/>
      <c r="F40" s="29">
        <f t="shared" si="27"/>
        <v>0</v>
      </c>
      <c r="G40" s="30">
        <f t="shared" si="25"/>
        <v>0</v>
      </c>
      <c r="H40" s="31">
        <f t="shared" si="1"/>
        <v>0</v>
      </c>
      <c r="I40" s="108">
        <f t="shared" si="26"/>
        <v>0</v>
      </c>
      <c r="J40" s="106">
        <f t="shared" si="26"/>
        <v>0</v>
      </c>
      <c r="K40" s="466"/>
      <c r="L40" s="88"/>
      <c r="M40" s="82">
        <f t="shared" si="3"/>
        <v>0</v>
      </c>
      <c r="N40" s="89"/>
      <c r="O40" s="90">
        <f t="shared" si="4"/>
        <v>0</v>
      </c>
      <c r="P40" s="89"/>
      <c r="Q40" s="90">
        <f t="shared" si="10"/>
        <v>0</v>
      </c>
      <c r="R40" s="89"/>
      <c r="S40" s="90">
        <f t="shared" si="11"/>
        <v>0</v>
      </c>
      <c r="T40" s="89"/>
      <c r="U40" s="90">
        <f t="shared" si="12"/>
        <v>0</v>
      </c>
      <c r="V40" s="89"/>
      <c r="W40" s="90">
        <f t="shared" si="13"/>
        <v>0</v>
      </c>
      <c r="X40" s="89"/>
      <c r="Y40" s="91">
        <f t="shared" si="14"/>
        <v>0</v>
      </c>
      <c r="Z40" s="92"/>
      <c r="AA40" s="87">
        <f t="shared" si="15"/>
        <v>0</v>
      </c>
      <c r="AB40" s="32"/>
      <c r="AC40" s="33"/>
      <c r="AD40" s="201">
        <f t="shared" si="28"/>
        <v>0</v>
      </c>
      <c r="AE40" s="202">
        <f t="shared" si="28"/>
        <v>0</v>
      </c>
      <c r="AF40" s="203">
        <f t="shared" si="28"/>
        <v>0</v>
      </c>
      <c r="AG40" s="34">
        <f t="shared" si="16"/>
        <v>0</v>
      </c>
      <c r="AH40" s="34">
        <f t="shared" si="17"/>
        <v>0</v>
      </c>
      <c r="AI40" s="34">
        <f t="shared" si="18"/>
        <v>0</v>
      </c>
      <c r="AJ40" s="34">
        <f t="shared" si="19"/>
        <v>0</v>
      </c>
      <c r="AK40" s="34">
        <f t="shared" si="20"/>
        <v>0</v>
      </c>
      <c r="AL40" s="34">
        <f t="shared" si="21"/>
        <v>0</v>
      </c>
      <c r="AM40" s="34">
        <f t="shared" si="22"/>
        <v>0</v>
      </c>
      <c r="AN40" s="34">
        <f t="shared" si="23"/>
        <v>0</v>
      </c>
      <c r="AO40" s="8">
        <f t="shared" si="24"/>
        <v>0</v>
      </c>
      <c r="AP40" s="35">
        <f t="shared" si="8"/>
        <v>0</v>
      </c>
      <c r="AQ40" s="33"/>
    </row>
    <row r="41" spans="2:43" ht="18.75" thickBot="1" x14ac:dyDescent="0.3">
      <c r="B41" s="150"/>
      <c r="C41" s="162"/>
      <c r="D41" s="207"/>
      <c r="E41" s="133"/>
      <c r="F41" s="29">
        <f t="shared" si="27"/>
        <v>0</v>
      </c>
      <c r="G41" s="30">
        <f t="shared" si="25"/>
        <v>0</v>
      </c>
      <c r="H41" s="31">
        <f t="shared" si="1"/>
        <v>0</v>
      </c>
      <c r="I41" s="108">
        <f t="shared" si="26"/>
        <v>0</v>
      </c>
      <c r="J41" s="106">
        <f t="shared" si="26"/>
        <v>0</v>
      </c>
      <c r="K41" s="466"/>
      <c r="L41" s="88"/>
      <c r="M41" s="82">
        <f t="shared" si="3"/>
        <v>0</v>
      </c>
      <c r="N41" s="89"/>
      <c r="O41" s="90">
        <f t="shared" si="4"/>
        <v>0</v>
      </c>
      <c r="P41" s="89"/>
      <c r="Q41" s="90">
        <f t="shared" si="10"/>
        <v>0</v>
      </c>
      <c r="R41" s="89"/>
      <c r="S41" s="90">
        <f t="shared" si="11"/>
        <v>0</v>
      </c>
      <c r="T41" s="89"/>
      <c r="U41" s="90">
        <f t="shared" si="12"/>
        <v>0</v>
      </c>
      <c r="V41" s="89"/>
      <c r="W41" s="90">
        <f t="shared" si="13"/>
        <v>0</v>
      </c>
      <c r="X41" s="89"/>
      <c r="Y41" s="91">
        <f t="shared" si="14"/>
        <v>0</v>
      </c>
      <c r="Z41" s="92"/>
      <c r="AA41" s="87">
        <f t="shared" si="15"/>
        <v>0</v>
      </c>
      <c r="AB41" s="32"/>
      <c r="AC41" s="33"/>
      <c r="AD41" s="201">
        <f t="shared" si="28"/>
        <v>0</v>
      </c>
      <c r="AE41" s="202">
        <f t="shared" si="28"/>
        <v>0</v>
      </c>
      <c r="AF41" s="203">
        <f t="shared" si="28"/>
        <v>0</v>
      </c>
      <c r="AG41" s="34">
        <f t="shared" si="16"/>
        <v>0</v>
      </c>
      <c r="AH41" s="34">
        <f t="shared" si="17"/>
        <v>0</v>
      </c>
      <c r="AI41" s="34">
        <f t="shared" si="18"/>
        <v>0</v>
      </c>
      <c r="AJ41" s="34">
        <f t="shared" si="19"/>
        <v>0</v>
      </c>
      <c r="AK41" s="34">
        <f t="shared" si="20"/>
        <v>0</v>
      </c>
      <c r="AL41" s="34">
        <f t="shared" si="21"/>
        <v>0</v>
      </c>
      <c r="AM41" s="34">
        <f t="shared" si="22"/>
        <v>0</v>
      </c>
      <c r="AN41" s="34">
        <f t="shared" si="23"/>
        <v>0</v>
      </c>
      <c r="AO41" s="8">
        <f t="shared" si="24"/>
        <v>0</v>
      </c>
      <c r="AP41" s="35">
        <f t="shared" si="8"/>
        <v>0</v>
      </c>
      <c r="AQ41" s="33"/>
    </row>
    <row r="42" spans="2:43" ht="18.75" thickBot="1" x14ac:dyDescent="0.3">
      <c r="B42" s="155"/>
      <c r="C42" s="163"/>
      <c r="D42" s="303"/>
      <c r="E42" s="150"/>
      <c r="F42" s="29">
        <f t="shared" si="27"/>
        <v>0</v>
      </c>
      <c r="G42" s="30">
        <f t="shared" si="25"/>
        <v>0</v>
      </c>
      <c r="H42" s="31">
        <f t="shared" si="1"/>
        <v>0</v>
      </c>
      <c r="I42" s="21">
        <f t="shared" si="26"/>
        <v>0</v>
      </c>
      <c r="J42" s="106">
        <f t="shared" si="26"/>
        <v>0</v>
      </c>
      <c r="K42" s="466"/>
      <c r="L42" s="88"/>
      <c r="M42" s="82">
        <f t="shared" si="3"/>
        <v>0</v>
      </c>
      <c r="N42" s="89"/>
      <c r="O42" s="90">
        <f t="shared" si="4"/>
        <v>0</v>
      </c>
      <c r="P42" s="89"/>
      <c r="Q42" s="90">
        <f t="shared" si="10"/>
        <v>0</v>
      </c>
      <c r="R42" s="89"/>
      <c r="S42" s="90">
        <f t="shared" si="11"/>
        <v>0</v>
      </c>
      <c r="T42" s="89"/>
      <c r="U42" s="90">
        <f t="shared" si="12"/>
        <v>0</v>
      </c>
      <c r="V42" s="89"/>
      <c r="W42" s="90">
        <f t="shared" si="13"/>
        <v>0</v>
      </c>
      <c r="X42" s="89"/>
      <c r="Y42" s="91">
        <f t="shared" si="14"/>
        <v>0</v>
      </c>
      <c r="Z42" s="92"/>
      <c r="AA42" s="87">
        <f t="shared" si="15"/>
        <v>0</v>
      </c>
      <c r="AB42" s="32"/>
      <c r="AC42" s="33"/>
      <c r="AD42" s="201">
        <f t="shared" si="28"/>
        <v>0</v>
      </c>
      <c r="AE42" s="202">
        <f t="shared" si="28"/>
        <v>0</v>
      </c>
      <c r="AF42" s="203">
        <f t="shared" si="28"/>
        <v>0</v>
      </c>
      <c r="AG42" s="34">
        <f t="shared" si="16"/>
        <v>0</v>
      </c>
      <c r="AH42" s="34">
        <f t="shared" si="17"/>
        <v>0</v>
      </c>
      <c r="AI42" s="34">
        <f t="shared" si="18"/>
        <v>0</v>
      </c>
      <c r="AJ42" s="34">
        <f t="shared" si="19"/>
        <v>0</v>
      </c>
      <c r="AK42" s="34">
        <f t="shared" si="20"/>
        <v>0</v>
      </c>
      <c r="AL42" s="34">
        <f t="shared" si="21"/>
        <v>0</v>
      </c>
      <c r="AM42" s="34">
        <f t="shared" si="22"/>
        <v>0</v>
      </c>
      <c r="AN42" s="34">
        <f t="shared" si="23"/>
        <v>0</v>
      </c>
      <c r="AO42" s="8">
        <f t="shared" si="24"/>
        <v>0</v>
      </c>
      <c r="AP42" s="35">
        <f t="shared" si="8"/>
        <v>0</v>
      </c>
      <c r="AQ42" s="33"/>
    </row>
  </sheetData>
  <sheetProtection selectLockedCells="1" selectUnlockedCells="1"/>
  <sortState xmlns:xlrd2="http://schemas.microsoft.com/office/spreadsheetml/2017/richdata2" ref="B10:F23">
    <sortCondition ref="B10:B23"/>
  </sortState>
  <conditionalFormatting sqref="G10:H42">
    <cfRule type="cellIs" dxfId="329" priority="30" stopIfTrue="1" operator="lessThan">
      <formula>1</formula>
    </cfRule>
  </conditionalFormatting>
  <conditionalFormatting sqref="I10:I42">
    <cfRule type="cellIs" dxfId="328" priority="29" stopIfTrue="1" operator="equal">
      <formula>0</formula>
    </cfRule>
  </conditionalFormatting>
  <conditionalFormatting sqref="M10:M42 Q10:Q42 S10:S42 U10:U42 W10:W42 Y10:Y42 AA10:AA42 AC10:AC42 O10:O42 AQ10:AQ42">
    <cfRule type="cellIs" dxfId="327" priority="27" stopIfTrue="1" operator="greaterThan">
      <formula>1</formula>
    </cfRule>
    <cfRule type="cellIs" dxfId="326" priority="28" stopIfTrue="1" operator="lessThan">
      <formula>1</formula>
    </cfRule>
  </conditionalFormatting>
  <conditionalFormatting sqref="N10:N42 R10:R42 T10:T42 V10:V42 Z10:Z42 AB10:AB42 X10:X42 P10:P42 L10:L42">
    <cfRule type="cellIs" dxfId="325" priority="25" stopIfTrue="1" operator="greaterThan">
      <formula>1</formula>
    </cfRule>
    <cfRule type="cellIs" dxfId="324" priority="26" stopIfTrue="1" operator="lessThan">
      <formula>1</formula>
    </cfRule>
  </conditionalFormatting>
  <conditionalFormatting sqref="J10:J42">
    <cfRule type="cellIs" dxfId="323" priority="20" operator="greaterThan">
      <formula>79.999999999</formula>
    </cfRule>
    <cfRule type="cellIs" dxfId="322" priority="21" operator="lessThan">
      <formula>79.999999</formula>
    </cfRule>
    <cfRule type="cellIs" dxfId="321" priority="22" operator="greaterThan">
      <formula>79.9999999</formula>
    </cfRule>
    <cfRule type="cellIs" dxfId="320" priority="23" stopIfTrue="1" operator="lessThan">
      <formula>1</formula>
    </cfRule>
    <cfRule type="cellIs" dxfId="319" priority="24" stopIfTrue="1" operator="between">
      <formula>1</formula>
      <formula>69.999999</formula>
    </cfRule>
  </conditionalFormatting>
  <conditionalFormatting sqref="G10:J42">
    <cfRule type="cellIs" dxfId="318" priority="18" operator="lessThan">
      <formula>1</formula>
    </cfRule>
    <cfRule type="cellIs" dxfId="317" priority="19" operator="lessThan">
      <formula>1</formula>
    </cfRule>
  </conditionalFormatting>
  <conditionalFormatting sqref="AB10:AC42 AQ10:AQ42">
    <cfRule type="cellIs" dxfId="316" priority="16" operator="lessThan">
      <formula>0.1</formula>
    </cfRule>
    <cfRule type="cellIs" dxfId="315" priority="17" operator="lessThan">
      <formula>0.1</formula>
    </cfRule>
  </conditionalFormatting>
  <conditionalFormatting sqref="J10:J42">
    <cfRule type="cellIs" dxfId="314" priority="15" operator="between">
      <formula>1</formula>
      <formula>79.99999</formula>
    </cfRule>
  </conditionalFormatting>
  <conditionalFormatting sqref="H10:H27">
    <cfRule type="cellIs" dxfId="313" priority="14" operator="between">
      <formula>1</formula>
      <formula>3</formula>
    </cfRule>
  </conditionalFormatting>
  <conditionalFormatting sqref="H10:H31">
    <cfRule type="cellIs" dxfId="312" priority="13" operator="between">
      <formula>1</formula>
      <formula>3</formula>
    </cfRule>
  </conditionalFormatting>
  <conditionalFormatting sqref="F10:F42">
    <cfRule type="cellIs" dxfId="311" priority="12" operator="lessThan">
      <formula>0.1</formula>
    </cfRule>
  </conditionalFormatting>
  <conditionalFormatting sqref="AB10:AC42 AQ10:AQ42">
    <cfRule type="cellIs" dxfId="310" priority="10" operator="lessThan">
      <formula>0.1</formula>
    </cfRule>
    <cfRule type="cellIs" dxfId="309" priority="11" operator="lessThan">
      <formula>0.1</formula>
    </cfRule>
  </conditionalFormatting>
  <conditionalFormatting sqref="L10:AA42">
    <cfRule type="cellIs" dxfId="308" priority="9" operator="lessThan">
      <formula>0.01</formula>
    </cfRule>
  </conditionalFormatting>
  <conditionalFormatting sqref="K27:K42">
    <cfRule type="cellIs" dxfId="307" priority="1" operator="between">
      <formula>1</formula>
      <formula>79.99999</formula>
    </cfRule>
  </conditionalFormatting>
  <conditionalFormatting sqref="K27:K42">
    <cfRule type="cellIs" dxfId="306" priority="4" operator="greaterThan">
      <formula>79.999999999</formula>
    </cfRule>
    <cfRule type="cellIs" dxfId="305" priority="5" operator="lessThan">
      <formula>79.999999</formula>
    </cfRule>
    <cfRule type="cellIs" dxfId="304" priority="6" operator="greaterThan">
      <formula>79.9999999</formula>
    </cfRule>
    <cfRule type="cellIs" dxfId="303" priority="7" stopIfTrue="1" operator="lessThan">
      <formula>1</formula>
    </cfRule>
    <cfRule type="cellIs" dxfId="302" priority="8" stopIfTrue="1" operator="between">
      <formula>1</formula>
      <formula>69.999999</formula>
    </cfRule>
  </conditionalFormatting>
  <conditionalFormatting sqref="K27:K42">
    <cfRule type="cellIs" dxfId="301" priority="2" operator="lessThan">
      <formula>1</formula>
    </cfRule>
    <cfRule type="cellIs" dxfId="300" priority="3" operator="lessThan">
      <formula>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AP74"/>
  <sheetViews>
    <sheetView zoomScale="75" zoomScaleNormal="75" workbookViewId="0">
      <selection activeCell="U31" sqref="U31"/>
    </sheetView>
  </sheetViews>
  <sheetFormatPr defaultRowHeight="15" x14ac:dyDescent="0.25"/>
  <cols>
    <col min="2" max="2" width="27" customWidth="1"/>
    <col min="3" max="3" width="13.28515625" customWidth="1"/>
    <col min="4" max="4" width="15.1406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4.57031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09" t="s">
        <v>46</v>
      </c>
      <c r="C5" s="122"/>
      <c r="D5" s="121"/>
      <c r="E5" s="121"/>
      <c r="F5" s="123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210</v>
      </c>
      <c r="C6" s="74"/>
      <c r="D6" s="75"/>
      <c r="E6" s="75"/>
      <c r="F6" s="76"/>
      <c r="G6" s="115" t="s">
        <v>45</v>
      </c>
      <c r="H6" s="116"/>
      <c r="I6" s="126" t="s">
        <v>15</v>
      </c>
      <c r="J6" s="120"/>
      <c r="K6" s="61" t="s">
        <v>229</v>
      </c>
      <c r="L6" s="42"/>
      <c r="M6" s="61" t="s">
        <v>225</v>
      </c>
      <c r="N6" s="62"/>
      <c r="O6" s="63" t="str">
        <f>AA!P6</f>
        <v xml:space="preserve"> OAKTREE</v>
      </c>
      <c r="P6" s="64"/>
      <c r="Q6" s="63" t="s">
        <v>244</v>
      </c>
      <c r="R6" s="64"/>
      <c r="S6" s="63" t="s">
        <v>242</v>
      </c>
      <c r="T6" s="64"/>
      <c r="U6" s="63" t="s">
        <v>72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182" t="s">
        <v>37</v>
      </c>
      <c r="H7" s="183" t="s">
        <v>27</v>
      </c>
      <c r="I7" s="184" t="s">
        <v>42</v>
      </c>
      <c r="J7" s="124"/>
      <c r="K7" s="117">
        <f>AA!L7</f>
        <v>37</v>
      </c>
      <c r="L7" s="96"/>
      <c r="M7" s="97">
        <f>AA!N7</f>
        <v>40</v>
      </c>
      <c r="N7" s="98"/>
      <c r="O7" s="97">
        <f>AA!P7</f>
        <v>40</v>
      </c>
      <c r="P7" s="99"/>
      <c r="Q7" s="97">
        <f>AA!R7</f>
        <v>1</v>
      </c>
      <c r="R7" s="98"/>
      <c r="S7" s="100">
        <f>AA!T7</f>
        <v>1</v>
      </c>
      <c r="T7" s="101"/>
      <c r="U7" s="100">
        <f>AA!V7</f>
        <v>1</v>
      </c>
      <c r="V7" s="101"/>
      <c r="W7" s="102">
        <f>AA!X7</f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37</v>
      </c>
      <c r="AG7" s="14">
        <f>M7</f>
        <v>40</v>
      </c>
      <c r="AH7" s="14">
        <f>O7</f>
        <v>40</v>
      </c>
      <c r="AI7" s="14">
        <f>Q7</f>
        <v>1</v>
      </c>
      <c r="AJ7" s="14">
        <f>S7</f>
        <v>1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182" t="s">
        <v>38</v>
      </c>
      <c r="H8" s="183" t="s">
        <v>39</v>
      </c>
      <c r="I8" s="185" t="s">
        <v>43</v>
      </c>
      <c r="J8" s="40" t="s">
        <v>11</v>
      </c>
      <c r="K8" s="118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182" t="s">
        <v>40</v>
      </c>
      <c r="H9" s="186" t="s">
        <v>41</v>
      </c>
      <c r="I9" s="187" t="s">
        <v>44</v>
      </c>
      <c r="J9" s="125" t="s">
        <v>27</v>
      </c>
      <c r="K9" s="119"/>
      <c r="L9" s="53"/>
      <c r="M9" s="54"/>
      <c r="N9" s="55"/>
      <c r="O9" s="54"/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.75" thickBot="1" x14ac:dyDescent="0.3">
      <c r="B10" s="138"/>
      <c r="C10" s="134"/>
      <c r="D10" s="333"/>
      <c r="E10" s="296"/>
      <c r="F10" s="127">
        <f t="shared" ref="F10" si="0">SUM(L10+N10+P10+R10+T10+V10+X10+Z10)</f>
        <v>0</v>
      </c>
      <c r="G10" s="298"/>
      <c r="H10" s="299"/>
      <c r="I10" s="451"/>
      <c r="J10" s="106">
        <f t="shared" ref="J10" si="1">AO10</f>
        <v>0</v>
      </c>
      <c r="K10" s="81"/>
      <c r="L10" s="82">
        <f t="shared" ref="L10" si="2">AF10</f>
        <v>0</v>
      </c>
      <c r="M10" s="83"/>
      <c r="N10" s="84">
        <f t="shared" ref="N10" si="3">AG10</f>
        <v>0</v>
      </c>
      <c r="O10" s="83"/>
      <c r="P10" s="84">
        <f t="shared" ref="P10" si="4">AH10</f>
        <v>0</v>
      </c>
      <c r="Q10" s="83"/>
      <c r="R10" s="84">
        <f t="shared" ref="R10:R35" si="5">AI10</f>
        <v>0</v>
      </c>
      <c r="S10" s="83"/>
      <c r="T10" s="84">
        <f t="shared" ref="T10:T35" si="6">AJ10</f>
        <v>0</v>
      </c>
      <c r="U10" s="83"/>
      <c r="V10" s="84">
        <f t="shared" ref="V10:V35" si="7">AK10</f>
        <v>0</v>
      </c>
      <c r="W10" s="83"/>
      <c r="X10" s="85">
        <f t="shared" ref="X10:X35" si="8">AL10</f>
        <v>0</v>
      </c>
      <c r="Y10" s="86"/>
      <c r="Z10" s="87">
        <f t="shared" ref="Z10:Z42" si="9">AM10</f>
        <v>0</v>
      </c>
      <c r="AA10" s="32"/>
      <c r="AB10" s="33"/>
      <c r="AC10" s="201">
        <f t="shared" ref="AC10:AC25" si="10">B10</f>
        <v>0</v>
      </c>
      <c r="AD10" s="202">
        <f t="shared" ref="AD10:AD25" si="11">C10</f>
        <v>0</v>
      </c>
      <c r="AE10" s="203">
        <f t="shared" ref="AE10:AE25" si="12">D10</f>
        <v>0</v>
      </c>
      <c r="AF10" s="34">
        <f t="shared" ref="AF10:AF25" si="13">(K10*100)/$AF$7</f>
        <v>0</v>
      </c>
      <c r="AG10" s="34">
        <f t="shared" ref="AG10:AG25" si="14">(M10*100)/$AG$7</f>
        <v>0</v>
      </c>
      <c r="AH10" s="34">
        <f t="shared" ref="AH10:AH25" si="15">(O10*100)/$AH$7</f>
        <v>0</v>
      </c>
      <c r="AI10" s="34">
        <f t="shared" ref="AI10:AI25" si="16">(Q10*100)/$AI$7</f>
        <v>0</v>
      </c>
      <c r="AJ10" s="34">
        <f t="shared" ref="AJ10:AJ25" si="17">(S10*100)/$AJ$7</f>
        <v>0</v>
      </c>
      <c r="AK10" s="34">
        <f t="shared" ref="AK10:AK25" si="18">(U10*100)/$AK$7</f>
        <v>0</v>
      </c>
      <c r="AL10" s="34">
        <f t="shared" ref="AL10:AL25" si="19">(W10*100)/$AL$7</f>
        <v>0</v>
      </c>
      <c r="AM10" s="34">
        <f t="shared" ref="AM10:AM25" si="20">(Y10*100)/$AM$7</f>
        <v>0</v>
      </c>
      <c r="AN10" s="8">
        <f t="shared" ref="AN10:AN25" si="21">COUNTIF(AF10:AM10,"&gt;0")</f>
        <v>0</v>
      </c>
      <c r="AO10" s="35">
        <f t="shared" ref="AO10:AO25" si="22">IF(ISERR(SUM(AF10:AM10)/AN10),0,SUM(AF10:AM10)/AN10)</f>
        <v>0</v>
      </c>
      <c r="AP10" s="33"/>
    </row>
    <row r="11" spans="2:42" ht="18" x14ac:dyDescent="0.25">
      <c r="B11" s="489" t="s">
        <v>194</v>
      </c>
      <c r="C11" s="134">
        <v>51055</v>
      </c>
      <c r="D11" s="131" t="s">
        <v>61</v>
      </c>
      <c r="E11" s="490" t="s">
        <v>237</v>
      </c>
      <c r="F11" s="127">
        <f t="shared" ref="F11:F25" si="23">SUM(L11+N11+P11+R11+T11+V11+X11+Z11)</f>
        <v>150.27027027027026</v>
      </c>
      <c r="G11" s="298">
        <v>1</v>
      </c>
      <c r="H11" s="458">
        <v>50</v>
      </c>
      <c r="I11" s="460" t="s">
        <v>215</v>
      </c>
      <c r="J11" s="106">
        <f t="shared" ref="J11:J25" si="24">AO11</f>
        <v>75.13513513513513</v>
      </c>
      <c r="K11" s="88">
        <v>26</v>
      </c>
      <c r="L11" s="82">
        <f t="shared" ref="L11:L25" si="25">AF11</f>
        <v>70.270270270270274</v>
      </c>
      <c r="M11" s="89">
        <v>32</v>
      </c>
      <c r="N11" s="90">
        <f t="shared" ref="N11:N25" si="26">AG11</f>
        <v>80</v>
      </c>
      <c r="O11" s="89"/>
      <c r="P11" s="90">
        <f t="shared" ref="P11:P25" si="27">AH11</f>
        <v>0</v>
      </c>
      <c r="Q11" s="89"/>
      <c r="R11" s="90">
        <f t="shared" ref="R11:R25" si="28">AI11</f>
        <v>0</v>
      </c>
      <c r="S11" s="89"/>
      <c r="T11" s="90">
        <f t="shared" ref="T11:T25" si="29">AJ11</f>
        <v>0</v>
      </c>
      <c r="U11" s="89"/>
      <c r="V11" s="90">
        <f t="shared" ref="V11:V25" si="30">AK11</f>
        <v>0</v>
      </c>
      <c r="W11" s="89"/>
      <c r="X11" s="91">
        <f t="shared" ref="X11:X25" si="31">AL11</f>
        <v>0</v>
      </c>
      <c r="Y11" s="92"/>
      <c r="Z11" s="87">
        <f t="shared" ref="Z11:Z25" si="32">AM11</f>
        <v>0</v>
      </c>
      <c r="AA11" s="32"/>
      <c r="AB11" s="33"/>
      <c r="AC11" s="201" t="str">
        <f t="shared" si="10"/>
        <v>EASTERBROOK.J</v>
      </c>
      <c r="AD11" s="202">
        <f t="shared" si="11"/>
        <v>51055</v>
      </c>
      <c r="AE11" s="203" t="str">
        <f t="shared" si="12"/>
        <v>TONDU</v>
      </c>
      <c r="AF11" s="34">
        <f t="shared" si="13"/>
        <v>70.270270270270274</v>
      </c>
      <c r="AG11" s="34">
        <f t="shared" si="14"/>
        <v>80</v>
      </c>
      <c r="AH11" s="34">
        <f t="shared" si="15"/>
        <v>0</v>
      </c>
      <c r="AI11" s="34">
        <f t="shared" si="16"/>
        <v>0</v>
      </c>
      <c r="AJ11" s="34">
        <f t="shared" si="17"/>
        <v>0</v>
      </c>
      <c r="AK11" s="34">
        <f t="shared" si="18"/>
        <v>0</v>
      </c>
      <c r="AL11" s="34">
        <f t="shared" si="19"/>
        <v>0</v>
      </c>
      <c r="AM11" s="34">
        <f t="shared" si="20"/>
        <v>0</v>
      </c>
      <c r="AN11" s="8">
        <f t="shared" si="21"/>
        <v>2</v>
      </c>
      <c r="AO11" s="35">
        <f t="shared" si="22"/>
        <v>75.13513513513513</v>
      </c>
      <c r="AP11" s="33"/>
    </row>
    <row r="12" spans="2:42" ht="18" x14ac:dyDescent="0.25">
      <c r="B12" s="138" t="s">
        <v>121</v>
      </c>
      <c r="C12" s="134"/>
      <c r="D12" s="131" t="s">
        <v>63</v>
      </c>
      <c r="E12" s="175"/>
      <c r="F12" s="127">
        <f t="shared" si="23"/>
        <v>0</v>
      </c>
      <c r="G12" s="192">
        <v>2</v>
      </c>
      <c r="H12" s="459">
        <v>58.57</v>
      </c>
      <c r="I12" s="454" t="s">
        <v>213</v>
      </c>
      <c r="J12" s="106">
        <f t="shared" si="24"/>
        <v>0</v>
      </c>
      <c r="K12" s="88"/>
      <c r="L12" s="82">
        <f t="shared" si="25"/>
        <v>0</v>
      </c>
      <c r="M12" s="89"/>
      <c r="N12" s="90">
        <f t="shared" si="26"/>
        <v>0</v>
      </c>
      <c r="O12" s="89"/>
      <c r="P12" s="90">
        <f t="shared" si="27"/>
        <v>0</v>
      </c>
      <c r="Q12" s="89"/>
      <c r="R12" s="90">
        <f t="shared" si="28"/>
        <v>0</v>
      </c>
      <c r="S12" s="89"/>
      <c r="T12" s="90">
        <f t="shared" si="29"/>
        <v>0</v>
      </c>
      <c r="U12" s="89"/>
      <c r="V12" s="90">
        <f t="shared" si="30"/>
        <v>0</v>
      </c>
      <c r="W12" s="89"/>
      <c r="X12" s="91">
        <f t="shared" si="31"/>
        <v>0</v>
      </c>
      <c r="Y12" s="92"/>
      <c r="Z12" s="87">
        <f t="shared" si="32"/>
        <v>0</v>
      </c>
      <c r="AA12" s="4"/>
      <c r="AB12" s="33"/>
      <c r="AC12" s="201" t="str">
        <f t="shared" si="10"/>
        <v>GRIFFITHS.R</v>
      </c>
      <c r="AD12" s="202">
        <f t="shared" si="11"/>
        <v>0</v>
      </c>
      <c r="AE12" s="203" t="str">
        <f t="shared" si="12"/>
        <v>B/GWENT</v>
      </c>
      <c r="AF12" s="34">
        <f t="shared" si="13"/>
        <v>0</v>
      </c>
      <c r="AG12" s="34">
        <f t="shared" si="14"/>
        <v>0</v>
      </c>
      <c r="AH12" s="34">
        <f t="shared" si="15"/>
        <v>0</v>
      </c>
      <c r="AI12" s="34">
        <f t="shared" si="16"/>
        <v>0</v>
      </c>
      <c r="AJ12" s="34">
        <f t="shared" si="17"/>
        <v>0</v>
      </c>
      <c r="AK12" s="34">
        <f t="shared" si="18"/>
        <v>0</v>
      </c>
      <c r="AL12" s="34">
        <f t="shared" si="19"/>
        <v>0</v>
      </c>
      <c r="AM12" s="34">
        <f t="shared" si="20"/>
        <v>0</v>
      </c>
      <c r="AN12" s="8">
        <f t="shared" si="21"/>
        <v>0</v>
      </c>
      <c r="AO12" s="35">
        <f t="shared" si="22"/>
        <v>0</v>
      </c>
      <c r="AP12" s="33"/>
    </row>
    <row r="13" spans="2:42" ht="18" x14ac:dyDescent="0.25">
      <c r="B13" s="143" t="s">
        <v>122</v>
      </c>
      <c r="C13" s="174"/>
      <c r="D13" s="143" t="s">
        <v>72</v>
      </c>
      <c r="E13" s="152"/>
      <c r="F13" s="127">
        <f t="shared" si="23"/>
        <v>0</v>
      </c>
      <c r="G13" s="188">
        <v>1</v>
      </c>
      <c r="H13" s="453">
        <v>17.399999999999999</v>
      </c>
      <c r="I13" s="191" t="s">
        <v>216</v>
      </c>
      <c r="J13" s="106">
        <f t="shared" si="24"/>
        <v>0</v>
      </c>
      <c r="K13" s="88"/>
      <c r="L13" s="82">
        <f t="shared" si="25"/>
        <v>0</v>
      </c>
      <c r="M13" s="89"/>
      <c r="N13" s="90">
        <f t="shared" si="26"/>
        <v>0</v>
      </c>
      <c r="O13" s="89"/>
      <c r="P13" s="90">
        <f t="shared" si="27"/>
        <v>0</v>
      </c>
      <c r="Q13" s="89"/>
      <c r="R13" s="90">
        <f t="shared" si="28"/>
        <v>0</v>
      </c>
      <c r="S13" s="89"/>
      <c r="T13" s="90">
        <f t="shared" si="29"/>
        <v>0</v>
      </c>
      <c r="U13" s="89"/>
      <c r="V13" s="90">
        <f t="shared" si="30"/>
        <v>0</v>
      </c>
      <c r="W13" s="89"/>
      <c r="X13" s="91">
        <f t="shared" si="31"/>
        <v>0</v>
      </c>
      <c r="Y13" s="92"/>
      <c r="Z13" s="87">
        <f t="shared" si="32"/>
        <v>0</v>
      </c>
      <c r="AA13" s="32"/>
      <c r="AB13" s="33"/>
      <c r="AC13" s="201" t="str">
        <f t="shared" si="10"/>
        <v>HALLAH.G</v>
      </c>
      <c r="AD13" s="202">
        <f t="shared" si="11"/>
        <v>0</v>
      </c>
      <c r="AE13" s="203" t="str">
        <f t="shared" si="12"/>
        <v>CASTLETON</v>
      </c>
      <c r="AF13" s="34">
        <f t="shared" si="13"/>
        <v>0</v>
      </c>
      <c r="AG13" s="34">
        <f t="shared" si="14"/>
        <v>0</v>
      </c>
      <c r="AH13" s="34">
        <f t="shared" si="15"/>
        <v>0</v>
      </c>
      <c r="AI13" s="34">
        <f t="shared" si="16"/>
        <v>0</v>
      </c>
      <c r="AJ13" s="34">
        <f t="shared" si="17"/>
        <v>0</v>
      </c>
      <c r="AK13" s="34">
        <f t="shared" si="18"/>
        <v>0</v>
      </c>
      <c r="AL13" s="34">
        <f t="shared" si="19"/>
        <v>0</v>
      </c>
      <c r="AM13" s="34">
        <f t="shared" si="20"/>
        <v>0</v>
      </c>
      <c r="AN13" s="8">
        <f t="shared" si="21"/>
        <v>0</v>
      </c>
      <c r="AO13" s="35">
        <f t="shared" si="22"/>
        <v>0</v>
      </c>
      <c r="AP13" s="33"/>
    </row>
    <row r="14" spans="2:42" ht="18" x14ac:dyDescent="0.25">
      <c r="B14" s="456" t="s">
        <v>123</v>
      </c>
      <c r="C14" s="457"/>
      <c r="D14" s="138" t="s">
        <v>72</v>
      </c>
      <c r="E14" s="144"/>
      <c r="F14" s="127">
        <f t="shared" si="23"/>
        <v>0</v>
      </c>
      <c r="G14" s="188">
        <v>1</v>
      </c>
      <c r="H14" s="454">
        <v>40</v>
      </c>
      <c r="I14" s="191" t="s">
        <v>216</v>
      </c>
      <c r="J14" s="106">
        <f t="shared" si="24"/>
        <v>0</v>
      </c>
      <c r="K14" s="88"/>
      <c r="L14" s="82">
        <f t="shared" si="25"/>
        <v>0</v>
      </c>
      <c r="M14" s="89"/>
      <c r="N14" s="90">
        <f t="shared" si="26"/>
        <v>0</v>
      </c>
      <c r="O14" s="89"/>
      <c r="P14" s="90">
        <f t="shared" si="27"/>
        <v>0</v>
      </c>
      <c r="Q14" s="89"/>
      <c r="R14" s="90">
        <f t="shared" si="28"/>
        <v>0</v>
      </c>
      <c r="S14" s="89"/>
      <c r="T14" s="90">
        <f t="shared" si="29"/>
        <v>0</v>
      </c>
      <c r="U14" s="89"/>
      <c r="V14" s="90">
        <f t="shared" si="30"/>
        <v>0</v>
      </c>
      <c r="W14" s="89"/>
      <c r="X14" s="91">
        <f t="shared" si="31"/>
        <v>0</v>
      </c>
      <c r="Y14" s="92"/>
      <c r="Z14" s="87">
        <f t="shared" si="32"/>
        <v>0</v>
      </c>
      <c r="AA14" s="32"/>
      <c r="AB14" s="33"/>
      <c r="AC14" s="201" t="str">
        <f t="shared" si="10"/>
        <v>HALLAH.R</v>
      </c>
      <c r="AD14" s="202">
        <f t="shared" si="11"/>
        <v>0</v>
      </c>
      <c r="AE14" s="203" t="str">
        <f t="shared" si="12"/>
        <v>CASTLETON</v>
      </c>
      <c r="AF14" s="34">
        <f t="shared" si="13"/>
        <v>0</v>
      </c>
      <c r="AG14" s="34">
        <f t="shared" si="14"/>
        <v>0</v>
      </c>
      <c r="AH14" s="34">
        <f t="shared" si="15"/>
        <v>0</v>
      </c>
      <c r="AI14" s="34">
        <f t="shared" si="16"/>
        <v>0</v>
      </c>
      <c r="AJ14" s="34">
        <f t="shared" si="17"/>
        <v>0</v>
      </c>
      <c r="AK14" s="34">
        <f t="shared" si="18"/>
        <v>0</v>
      </c>
      <c r="AL14" s="34">
        <f t="shared" si="19"/>
        <v>0</v>
      </c>
      <c r="AM14" s="34">
        <f t="shared" si="20"/>
        <v>0</v>
      </c>
      <c r="AN14" s="8">
        <f t="shared" si="21"/>
        <v>0</v>
      </c>
      <c r="AO14" s="35">
        <f t="shared" si="22"/>
        <v>0</v>
      </c>
      <c r="AP14" s="33"/>
    </row>
    <row r="15" spans="2:42" ht="18" x14ac:dyDescent="0.25">
      <c r="B15" s="500" t="s">
        <v>232</v>
      </c>
      <c r="C15" s="144"/>
      <c r="D15" s="138" t="s">
        <v>61</v>
      </c>
      <c r="E15" s="501" t="s">
        <v>240</v>
      </c>
      <c r="F15" s="127">
        <f t="shared" si="23"/>
        <v>235.06756756756755</v>
      </c>
      <c r="G15" s="192"/>
      <c r="H15" s="484"/>
      <c r="I15" s="190" t="s">
        <v>233</v>
      </c>
      <c r="J15" s="106">
        <f t="shared" si="24"/>
        <v>78.35585585585585</v>
      </c>
      <c r="K15" s="88">
        <v>25</v>
      </c>
      <c r="L15" s="82">
        <f t="shared" si="25"/>
        <v>67.567567567567565</v>
      </c>
      <c r="M15" s="89">
        <v>35</v>
      </c>
      <c r="N15" s="90">
        <f t="shared" si="26"/>
        <v>87.5</v>
      </c>
      <c r="O15" s="89">
        <v>32</v>
      </c>
      <c r="P15" s="90">
        <f t="shared" si="27"/>
        <v>80</v>
      </c>
      <c r="Q15" s="89"/>
      <c r="R15" s="90">
        <f t="shared" si="28"/>
        <v>0</v>
      </c>
      <c r="S15" s="89"/>
      <c r="T15" s="90">
        <f t="shared" si="29"/>
        <v>0</v>
      </c>
      <c r="U15" s="89"/>
      <c r="V15" s="90">
        <f t="shared" si="30"/>
        <v>0</v>
      </c>
      <c r="W15" s="89"/>
      <c r="X15" s="91">
        <f t="shared" si="31"/>
        <v>0</v>
      </c>
      <c r="Y15" s="92"/>
      <c r="Z15" s="87">
        <f t="shared" si="32"/>
        <v>0</v>
      </c>
      <c r="AA15" s="32"/>
      <c r="AB15" s="33"/>
      <c r="AC15" s="201" t="str">
        <f t="shared" si="10"/>
        <v>JENKINS.R</v>
      </c>
      <c r="AD15" s="202">
        <f t="shared" si="11"/>
        <v>0</v>
      </c>
      <c r="AE15" s="203" t="str">
        <f t="shared" si="12"/>
        <v>TONDU</v>
      </c>
      <c r="AF15" s="34">
        <f t="shared" si="13"/>
        <v>67.567567567567565</v>
      </c>
      <c r="AG15" s="34">
        <f t="shared" si="14"/>
        <v>87.5</v>
      </c>
      <c r="AH15" s="34">
        <f t="shared" si="15"/>
        <v>80</v>
      </c>
      <c r="AI15" s="34">
        <f t="shared" si="16"/>
        <v>0</v>
      </c>
      <c r="AJ15" s="34">
        <f t="shared" si="17"/>
        <v>0</v>
      </c>
      <c r="AK15" s="34">
        <f t="shared" si="18"/>
        <v>0</v>
      </c>
      <c r="AL15" s="34">
        <f t="shared" si="19"/>
        <v>0</v>
      </c>
      <c r="AM15" s="34">
        <f t="shared" si="20"/>
        <v>0</v>
      </c>
      <c r="AN15" s="8">
        <f t="shared" si="21"/>
        <v>3</v>
      </c>
      <c r="AO15" s="35">
        <f t="shared" si="22"/>
        <v>78.35585585585585</v>
      </c>
      <c r="AP15" s="33"/>
    </row>
    <row r="16" spans="2:42" ht="18" x14ac:dyDescent="0.25">
      <c r="B16" s="138" t="s">
        <v>124</v>
      </c>
      <c r="C16" s="158">
        <v>50994</v>
      </c>
      <c r="D16" s="138" t="s">
        <v>72</v>
      </c>
      <c r="E16" s="144"/>
      <c r="F16" s="127">
        <f t="shared" si="23"/>
        <v>0</v>
      </c>
      <c r="G16" s="192">
        <v>1</v>
      </c>
      <c r="H16" s="452">
        <v>44.12</v>
      </c>
      <c r="I16" s="191" t="s">
        <v>217</v>
      </c>
      <c r="J16" s="106">
        <f t="shared" si="24"/>
        <v>0</v>
      </c>
      <c r="K16" s="88"/>
      <c r="L16" s="82">
        <f t="shared" si="25"/>
        <v>0</v>
      </c>
      <c r="M16" s="89"/>
      <c r="N16" s="90">
        <f t="shared" si="26"/>
        <v>0</v>
      </c>
      <c r="O16" s="89"/>
      <c r="P16" s="90">
        <f t="shared" si="27"/>
        <v>0</v>
      </c>
      <c r="Q16" s="89"/>
      <c r="R16" s="90">
        <f t="shared" si="28"/>
        <v>0</v>
      </c>
      <c r="S16" s="89"/>
      <c r="T16" s="90">
        <f t="shared" si="29"/>
        <v>0</v>
      </c>
      <c r="U16" s="89"/>
      <c r="V16" s="90">
        <f t="shared" si="30"/>
        <v>0</v>
      </c>
      <c r="W16" s="89"/>
      <c r="X16" s="91">
        <f t="shared" si="31"/>
        <v>0</v>
      </c>
      <c r="Y16" s="92"/>
      <c r="Z16" s="87">
        <f t="shared" si="32"/>
        <v>0</v>
      </c>
      <c r="AA16" s="32"/>
      <c r="AB16" s="33"/>
      <c r="AC16" s="201" t="str">
        <f t="shared" si="10"/>
        <v>JONES.D</v>
      </c>
      <c r="AD16" s="202">
        <f t="shared" si="11"/>
        <v>50994</v>
      </c>
      <c r="AE16" s="203" t="str">
        <f t="shared" si="12"/>
        <v>CASTLETON</v>
      </c>
      <c r="AF16" s="34">
        <f t="shared" si="13"/>
        <v>0</v>
      </c>
      <c r="AG16" s="34">
        <f t="shared" si="14"/>
        <v>0</v>
      </c>
      <c r="AH16" s="34">
        <f t="shared" si="15"/>
        <v>0</v>
      </c>
      <c r="AI16" s="34">
        <f t="shared" si="16"/>
        <v>0</v>
      </c>
      <c r="AJ16" s="34">
        <f t="shared" si="17"/>
        <v>0</v>
      </c>
      <c r="AK16" s="34">
        <f t="shared" si="18"/>
        <v>0</v>
      </c>
      <c r="AL16" s="34">
        <f t="shared" si="19"/>
        <v>0</v>
      </c>
      <c r="AM16" s="34">
        <f t="shared" si="20"/>
        <v>0</v>
      </c>
      <c r="AN16" s="8">
        <f t="shared" si="21"/>
        <v>0</v>
      </c>
      <c r="AO16" s="35">
        <f t="shared" si="22"/>
        <v>0</v>
      </c>
      <c r="AP16" s="33"/>
    </row>
    <row r="17" spans="2:42" ht="18" x14ac:dyDescent="0.25">
      <c r="B17" s="133" t="s">
        <v>125</v>
      </c>
      <c r="C17" s="175">
        <v>50013</v>
      </c>
      <c r="D17" s="133" t="s">
        <v>63</v>
      </c>
      <c r="E17" s="144"/>
      <c r="F17" s="127">
        <f t="shared" si="23"/>
        <v>0</v>
      </c>
      <c r="G17" s="188">
        <v>1</v>
      </c>
      <c r="H17" s="453">
        <v>30.77</v>
      </c>
      <c r="I17" s="191" t="s">
        <v>218</v>
      </c>
      <c r="J17" s="106">
        <f t="shared" si="24"/>
        <v>0</v>
      </c>
      <c r="K17" s="88"/>
      <c r="L17" s="82">
        <f t="shared" si="25"/>
        <v>0</v>
      </c>
      <c r="M17" s="89"/>
      <c r="N17" s="90">
        <f t="shared" si="26"/>
        <v>0</v>
      </c>
      <c r="O17" s="89"/>
      <c r="P17" s="90">
        <f t="shared" si="27"/>
        <v>0</v>
      </c>
      <c r="Q17" s="89"/>
      <c r="R17" s="90">
        <f t="shared" si="28"/>
        <v>0</v>
      </c>
      <c r="S17" s="89"/>
      <c r="T17" s="90">
        <f t="shared" si="29"/>
        <v>0</v>
      </c>
      <c r="U17" s="89"/>
      <c r="V17" s="90">
        <f t="shared" si="30"/>
        <v>0</v>
      </c>
      <c r="W17" s="89"/>
      <c r="X17" s="91">
        <f t="shared" si="31"/>
        <v>0</v>
      </c>
      <c r="Y17" s="92"/>
      <c r="Z17" s="87">
        <f t="shared" si="32"/>
        <v>0</v>
      </c>
      <c r="AA17" s="32"/>
      <c r="AB17" s="33"/>
      <c r="AC17" s="201" t="str">
        <f t="shared" si="10"/>
        <v>LASHBROOK.J</v>
      </c>
      <c r="AD17" s="202">
        <f t="shared" si="11"/>
        <v>50013</v>
      </c>
      <c r="AE17" s="203" t="str">
        <f t="shared" si="12"/>
        <v>B/GWENT</v>
      </c>
      <c r="AF17" s="34">
        <f t="shared" si="13"/>
        <v>0</v>
      </c>
      <c r="AG17" s="34">
        <f t="shared" si="14"/>
        <v>0</v>
      </c>
      <c r="AH17" s="34">
        <f t="shared" si="15"/>
        <v>0</v>
      </c>
      <c r="AI17" s="34">
        <f t="shared" si="16"/>
        <v>0</v>
      </c>
      <c r="AJ17" s="34">
        <f t="shared" si="17"/>
        <v>0</v>
      </c>
      <c r="AK17" s="34">
        <f t="shared" si="18"/>
        <v>0</v>
      </c>
      <c r="AL17" s="34">
        <f t="shared" si="19"/>
        <v>0</v>
      </c>
      <c r="AM17" s="34">
        <f t="shared" si="20"/>
        <v>0</v>
      </c>
      <c r="AN17" s="8">
        <f t="shared" si="21"/>
        <v>0</v>
      </c>
      <c r="AO17" s="35">
        <f t="shared" si="22"/>
        <v>0</v>
      </c>
      <c r="AP17" s="33"/>
    </row>
    <row r="18" spans="2:42" ht="18" x14ac:dyDescent="0.25">
      <c r="B18" s="131" t="s">
        <v>195</v>
      </c>
      <c r="C18" s="134"/>
      <c r="D18" s="131" t="s">
        <v>63</v>
      </c>
      <c r="E18" s="174"/>
      <c r="F18" s="127">
        <f t="shared" si="23"/>
        <v>0</v>
      </c>
      <c r="G18" s="188">
        <v>1</v>
      </c>
      <c r="H18" s="197">
        <v>33.33</v>
      </c>
      <c r="I18" s="193" t="s">
        <v>214</v>
      </c>
      <c r="J18" s="106">
        <f t="shared" si="24"/>
        <v>0</v>
      </c>
      <c r="K18" s="88"/>
      <c r="L18" s="82">
        <f t="shared" si="25"/>
        <v>0</v>
      </c>
      <c r="M18" s="89"/>
      <c r="N18" s="90">
        <f t="shared" si="26"/>
        <v>0</v>
      </c>
      <c r="O18" s="89"/>
      <c r="P18" s="90">
        <f t="shared" si="27"/>
        <v>0</v>
      </c>
      <c r="Q18" s="89"/>
      <c r="R18" s="90">
        <f t="shared" si="28"/>
        <v>0</v>
      </c>
      <c r="S18" s="89"/>
      <c r="T18" s="90">
        <f t="shared" si="29"/>
        <v>0</v>
      </c>
      <c r="U18" s="89"/>
      <c r="V18" s="90">
        <f t="shared" si="30"/>
        <v>0</v>
      </c>
      <c r="W18" s="89"/>
      <c r="X18" s="91">
        <f t="shared" si="31"/>
        <v>0</v>
      </c>
      <c r="Y18" s="92"/>
      <c r="Z18" s="87">
        <f t="shared" si="32"/>
        <v>0</v>
      </c>
      <c r="AA18" s="32"/>
      <c r="AB18" s="33"/>
      <c r="AC18" s="201" t="str">
        <f t="shared" si="10"/>
        <v>MANNING.J</v>
      </c>
      <c r="AD18" s="202">
        <f t="shared" si="11"/>
        <v>0</v>
      </c>
      <c r="AE18" s="203" t="str">
        <f t="shared" si="12"/>
        <v>B/GWENT</v>
      </c>
      <c r="AF18" s="34">
        <f t="shared" si="13"/>
        <v>0</v>
      </c>
      <c r="AG18" s="34">
        <f t="shared" si="14"/>
        <v>0</v>
      </c>
      <c r="AH18" s="34">
        <f t="shared" si="15"/>
        <v>0</v>
      </c>
      <c r="AI18" s="34">
        <f t="shared" si="16"/>
        <v>0</v>
      </c>
      <c r="AJ18" s="34">
        <f t="shared" si="17"/>
        <v>0</v>
      </c>
      <c r="AK18" s="34">
        <f t="shared" si="18"/>
        <v>0</v>
      </c>
      <c r="AL18" s="34">
        <f t="shared" si="19"/>
        <v>0</v>
      </c>
      <c r="AM18" s="34">
        <f t="shared" si="20"/>
        <v>0</v>
      </c>
      <c r="AN18" s="8">
        <f t="shared" si="21"/>
        <v>0</v>
      </c>
      <c r="AO18" s="35">
        <f t="shared" si="22"/>
        <v>0</v>
      </c>
      <c r="AP18" s="33"/>
    </row>
    <row r="19" spans="2:42" ht="18" x14ac:dyDescent="0.25">
      <c r="B19" s="505" t="s">
        <v>238</v>
      </c>
      <c r="C19" s="174"/>
      <c r="D19" s="138" t="s">
        <v>61</v>
      </c>
      <c r="E19" s="506" t="s">
        <v>240</v>
      </c>
      <c r="F19" s="127">
        <f t="shared" si="23"/>
        <v>230.47297297297297</v>
      </c>
      <c r="G19" s="192"/>
      <c r="H19" s="222"/>
      <c r="I19" s="190" t="s">
        <v>233</v>
      </c>
      <c r="J19" s="106">
        <f t="shared" si="24"/>
        <v>76.824324324324323</v>
      </c>
      <c r="K19" s="88">
        <v>27</v>
      </c>
      <c r="L19" s="82">
        <f t="shared" si="25"/>
        <v>72.972972972972968</v>
      </c>
      <c r="M19" s="89">
        <v>34</v>
      </c>
      <c r="N19" s="90">
        <f t="shared" si="26"/>
        <v>85</v>
      </c>
      <c r="O19" s="89">
        <v>29</v>
      </c>
      <c r="P19" s="90">
        <f t="shared" si="27"/>
        <v>72.5</v>
      </c>
      <c r="Q19" s="89"/>
      <c r="R19" s="90">
        <f t="shared" si="28"/>
        <v>0</v>
      </c>
      <c r="S19" s="89"/>
      <c r="T19" s="90">
        <f t="shared" si="29"/>
        <v>0</v>
      </c>
      <c r="U19" s="89"/>
      <c r="V19" s="90">
        <f t="shared" si="30"/>
        <v>0</v>
      </c>
      <c r="W19" s="89"/>
      <c r="X19" s="91">
        <f t="shared" si="31"/>
        <v>0</v>
      </c>
      <c r="Y19" s="92"/>
      <c r="Z19" s="87">
        <f t="shared" si="32"/>
        <v>0</v>
      </c>
      <c r="AA19" s="32"/>
      <c r="AB19" s="33"/>
      <c r="AC19" s="201" t="str">
        <f t="shared" si="10"/>
        <v>MORGAN.NEIL</v>
      </c>
      <c r="AD19" s="202">
        <f t="shared" si="11"/>
        <v>0</v>
      </c>
      <c r="AE19" s="203" t="str">
        <f t="shared" si="12"/>
        <v>TONDU</v>
      </c>
      <c r="AF19" s="34">
        <f t="shared" si="13"/>
        <v>72.972972972972968</v>
      </c>
      <c r="AG19" s="34">
        <f t="shared" si="14"/>
        <v>85</v>
      </c>
      <c r="AH19" s="34">
        <f t="shared" si="15"/>
        <v>72.5</v>
      </c>
      <c r="AI19" s="34">
        <f t="shared" si="16"/>
        <v>0</v>
      </c>
      <c r="AJ19" s="34">
        <f t="shared" si="17"/>
        <v>0</v>
      </c>
      <c r="AK19" s="34">
        <f t="shared" si="18"/>
        <v>0</v>
      </c>
      <c r="AL19" s="34">
        <f t="shared" si="19"/>
        <v>0</v>
      </c>
      <c r="AM19" s="34">
        <f t="shared" si="20"/>
        <v>0</v>
      </c>
      <c r="AN19" s="8">
        <f t="shared" si="21"/>
        <v>3</v>
      </c>
      <c r="AO19" s="35">
        <f t="shared" si="22"/>
        <v>76.824324324324323</v>
      </c>
      <c r="AP19" s="33"/>
    </row>
    <row r="20" spans="2:42" ht="18" x14ac:dyDescent="0.25">
      <c r="B20" s="131" t="s">
        <v>130</v>
      </c>
      <c r="C20" s="144">
        <v>51051</v>
      </c>
      <c r="D20" s="138" t="s">
        <v>66</v>
      </c>
      <c r="E20" s="144"/>
      <c r="F20" s="127">
        <f t="shared" si="23"/>
        <v>0</v>
      </c>
      <c r="G20" s="194">
        <v>1</v>
      </c>
      <c r="H20" s="195">
        <v>36.11</v>
      </c>
      <c r="I20" s="191" t="s">
        <v>215</v>
      </c>
      <c r="J20" s="106">
        <f t="shared" si="24"/>
        <v>0</v>
      </c>
      <c r="K20" s="88"/>
      <c r="L20" s="82">
        <f t="shared" si="25"/>
        <v>0</v>
      </c>
      <c r="M20" s="89"/>
      <c r="N20" s="90">
        <f t="shared" si="26"/>
        <v>0</v>
      </c>
      <c r="O20" s="89"/>
      <c r="P20" s="90">
        <f t="shared" si="27"/>
        <v>0</v>
      </c>
      <c r="Q20" s="89"/>
      <c r="R20" s="90">
        <f t="shared" si="28"/>
        <v>0</v>
      </c>
      <c r="S20" s="89"/>
      <c r="T20" s="90">
        <f t="shared" si="29"/>
        <v>0</v>
      </c>
      <c r="U20" s="89"/>
      <c r="V20" s="90">
        <f t="shared" si="30"/>
        <v>0</v>
      </c>
      <c r="W20" s="89"/>
      <c r="X20" s="91">
        <f t="shared" si="31"/>
        <v>0</v>
      </c>
      <c r="Y20" s="92"/>
      <c r="Z20" s="87">
        <f t="shared" si="32"/>
        <v>0</v>
      </c>
      <c r="AA20" s="32"/>
      <c r="AB20" s="33"/>
      <c r="AC20" s="201" t="str">
        <f t="shared" si="10"/>
        <v>PRICE.S</v>
      </c>
      <c r="AD20" s="202">
        <f t="shared" si="11"/>
        <v>51051</v>
      </c>
      <c r="AE20" s="203" t="str">
        <f t="shared" si="12"/>
        <v>NELSON</v>
      </c>
      <c r="AF20" s="34">
        <f t="shared" si="13"/>
        <v>0</v>
      </c>
      <c r="AG20" s="34">
        <f t="shared" si="14"/>
        <v>0</v>
      </c>
      <c r="AH20" s="34">
        <f t="shared" si="15"/>
        <v>0</v>
      </c>
      <c r="AI20" s="34">
        <f t="shared" si="16"/>
        <v>0</v>
      </c>
      <c r="AJ20" s="34">
        <f t="shared" si="17"/>
        <v>0</v>
      </c>
      <c r="AK20" s="34">
        <f t="shared" si="18"/>
        <v>0</v>
      </c>
      <c r="AL20" s="34">
        <f t="shared" si="19"/>
        <v>0</v>
      </c>
      <c r="AM20" s="34">
        <f t="shared" si="20"/>
        <v>0</v>
      </c>
      <c r="AN20" s="8">
        <f t="shared" si="21"/>
        <v>0</v>
      </c>
      <c r="AO20" s="35">
        <f t="shared" si="22"/>
        <v>0</v>
      </c>
      <c r="AP20" s="33"/>
    </row>
    <row r="21" spans="2:42" ht="18" x14ac:dyDescent="0.25">
      <c r="B21" s="480" t="s">
        <v>126</v>
      </c>
      <c r="C21" s="132">
        <v>50117</v>
      </c>
      <c r="D21" s="483" t="s">
        <v>61</v>
      </c>
      <c r="E21" s="144"/>
      <c r="F21" s="127">
        <f t="shared" si="23"/>
        <v>0</v>
      </c>
      <c r="G21" s="192">
        <v>2</v>
      </c>
      <c r="H21" s="306">
        <v>61.61</v>
      </c>
      <c r="I21" s="191" t="s">
        <v>221</v>
      </c>
      <c r="J21" s="106">
        <f t="shared" si="24"/>
        <v>0</v>
      </c>
      <c r="K21" s="88"/>
      <c r="L21" s="82">
        <f t="shared" si="25"/>
        <v>0</v>
      </c>
      <c r="M21" s="89"/>
      <c r="N21" s="90">
        <f t="shared" si="26"/>
        <v>0</v>
      </c>
      <c r="O21" s="89"/>
      <c r="P21" s="90">
        <f t="shared" si="27"/>
        <v>0</v>
      </c>
      <c r="Q21" s="89"/>
      <c r="R21" s="90">
        <f t="shared" si="28"/>
        <v>0</v>
      </c>
      <c r="S21" s="89"/>
      <c r="T21" s="90">
        <f t="shared" si="29"/>
        <v>0</v>
      </c>
      <c r="U21" s="89"/>
      <c r="V21" s="90">
        <f t="shared" si="30"/>
        <v>0</v>
      </c>
      <c r="W21" s="89"/>
      <c r="X21" s="91">
        <f t="shared" si="31"/>
        <v>0</v>
      </c>
      <c r="Y21" s="92"/>
      <c r="Z21" s="87">
        <f t="shared" si="32"/>
        <v>0</v>
      </c>
      <c r="AA21" s="32"/>
      <c r="AB21" s="33"/>
      <c r="AC21" s="201" t="str">
        <f t="shared" si="10"/>
        <v>SEALEY.W</v>
      </c>
      <c r="AD21" s="202">
        <f t="shared" si="11"/>
        <v>50117</v>
      </c>
      <c r="AE21" s="203" t="str">
        <f t="shared" si="12"/>
        <v>TONDU</v>
      </c>
      <c r="AF21" s="34">
        <f t="shared" si="13"/>
        <v>0</v>
      </c>
      <c r="AG21" s="34">
        <f t="shared" si="14"/>
        <v>0</v>
      </c>
      <c r="AH21" s="34">
        <f t="shared" si="15"/>
        <v>0</v>
      </c>
      <c r="AI21" s="34">
        <f t="shared" si="16"/>
        <v>0</v>
      </c>
      <c r="AJ21" s="34">
        <f t="shared" si="17"/>
        <v>0</v>
      </c>
      <c r="AK21" s="34">
        <f t="shared" si="18"/>
        <v>0</v>
      </c>
      <c r="AL21" s="34">
        <f t="shared" si="19"/>
        <v>0</v>
      </c>
      <c r="AM21" s="34">
        <f t="shared" si="20"/>
        <v>0</v>
      </c>
      <c r="AN21" s="8">
        <f t="shared" si="21"/>
        <v>0</v>
      </c>
      <c r="AO21" s="35">
        <f t="shared" si="22"/>
        <v>0</v>
      </c>
      <c r="AP21" s="33"/>
    </row>
    <row r="22" spans="2:42" ht="18" x14ac:dyDescent="0.25">
      <c r="B22" s="164" t="s">
        <v>127</v>
      </c>
      <c r="C22" s="139"/>
      <c r="D22" s="138" t="s">
        <v>63</v>
      </c>
      <c r="E22" s="144"/>
      <c r="F22" s="127">
        <f t="shared" si="23"/>
        <v>0</v>
      </c>
      <c r="G22" s="188">
        <v>2</v>
      </c>
      <c r="H22" s="455">
        <v>54.01</v>
      </c>
      <c r="I22" s="191" t="s">
        <v>219</v>
      </c>
      <c r="J22" s="106">
        <f t="shared" si="24"/>
        <v>0</v>
      </c>
      <c r="K22" s="88"/>
      <c r="L22" s="82">
        <f t="shared" si="25"/>
        <v>0</v>
      </c>
      <c r="M22" s="89"/>
      <c r="N22" s="90">
        <f t="shared" si="26"/>
        <v>0</v>
      </c>
      <c r="O22" s="89"/>
      <c r="P22" s="90">
        <f t="shared" si="27"/>
        <v>0</v>
      </c>
      <c r="Q22" s="89"/>
      <c r="R22" s="90">
        <f t="shared" si="28"/>
        <v>0</v>
      </c>
      <c r="S22" s="89"/>
      <c r="T22" s="90">
        <f t="shared" si="29"/>
        <v>0</v>
      </c>
      <c r="U22" s="89"/>
      <c r="V22" s="90">
        <f t="shared" si="30"/>
        <v>0</v>
      </c>
      <c r="W22" s="89"/>
      <c r="X22" s="91">
        <f t="shared" si="31"/>
        <v>0</v>
      </c>
      <c r="Y22" s="92"/>
      <c r="Z22" s="87">
        <f t="shared" si="32"/>
        <v>0</v>
      </c>
      <c r="AA22" s="32"/>
      <c r="AB22" s="33"/>
      <c r="AC22" s="201" t="str">
        <f t="shared" si="10"/>
        <v>SMITH.J</v>
      </c>
      <c r="AD22" s="202">
        <f t="shared" si="11"/>
        <v>0</v>
      </c>
      <c r="AE22" s="203" t="str">
        <f t="shared" si="12"/>
        <v>B/GWENT</v>
      </c>
      <c r="AF22" s="34">
        <f t="shared" si="13"/>
        <v>0</v>
      </c>
      <c r="AG22" s="34">
        <f t="shared" si="14"/>
        <v>0</v>
      </c>
      <c r="AH22" s="34">
        <f t="shared" si="15"/>
        <v>0</v>
      </c>
      <c r="AI22" s="34">
        <f t="shared" si="16"/>
        <v>0</v>
      </c>
      <c r="AJ22" s="34">
        <f t="shared" si="17"/>
        <v>0</v>
      </c>
      <c r="AK22" s="34">
        <f t="shared" si="18"/>
        <v>0</v>
      </c>
      <c r="AL22" s="34">
        <f t="shared" si="19"/>
        <v>0</v>
      </c>
      <c r="AM22" s="34">
        <f t="shared" si="20"/>
        <v>0</v>
      </c>
      <c r="AN22" s="8">
        <f t="shared" si="21"/>
        <v>0</v>
      </c>
      <c r="AO22" s="35">
        <f t="shared" si="22"/>
        <v>0</v>
      </c>
      <c r="AP22" s="33"/>
    </row>
    <row r="23" spans="2:42" ht="18" x14ac:dyDescent="0.25">
      <c r="B23" s="479" t="s">
        <v>128</v>
      </c>
      <c r="C23" s="482"/>
      <c r="D23" s="138" t="s">
        <v>66</v>
      </c>
      <c r="E23" s="144"/>
      <c r="F23" s="127">
        <f t="shared" si="23"/>
        <v>0</v>
      </c>
      <c r="G23" s="188">
        <v>1</v>
      </c>
      <c r="H23" s="195">
        <v>44.12</v>
      </c>
      <c r="I23" s="191" t="s">
        <v>220</v>
      </c>
      <c r="J23" s="106">
        <f t="shared" si="24"/>
        <v>0</v>
      </c>
      <c r="K23" s="88"/>
      <c r="L23" s="82">
        <f t="shared" si="25"/>
        <v>0</v>
      </c>
      <c r="M23" s="89"/>
      <c r="N23" s="90">
        <f t="shared" si="26"/>
        <v>0</v>
      </c>
      <c r="O23" s="89"/>
      <c r="P23" s="90">
        <f t="shared" si="27"/>
        <v>0</v>
      </c>
      <c r="Q23" s="89"/>
      <c r="R23" s="90">
        <f t="shared" si="28"/>
        <v>0</v>
      </c>
      <c r="S23" s="89"/>
      <c r="T23" s="90">
        <f t="shared" si="29"/>
        <v>0</v>
      </c>
      <c r="U23" s="89"/>
      <c r="V23" s="90">
        <f t="shared" si="30"/>
        <v>0</v>
      </c>
      <c r="W23" s="89"/>
      <c r="X23" s="91">
        <f t="shared" si="31"/>
        <v>0</v>
      </c>
      <c r="Y23" s="92"/>
      <c r="Z23" s="87">
        <f t="shared" si="32"/>
        <v>0</v>
      </c>
      <c r="AA23" s="32"/>
      <c r="AB23" s="33"/>
      <c r="AC23" s="201" t="str">
        <f t="shared" si="10"/>
        <v>TAYLOR.R</v>
      </c>
      <c r="AD23" s="202">
        <f t="shared" si="11"/>
        <v>0</v>
      </c>
      <c r="AE23" s="203" t="str">
        <f t="shared" si="12"/>
        <v>NELSON</v>
      </c>
      <c r="AF23" s="34">
        <f t="shared" si="13"/>
        <v>0</v>
      </c>
      <c r="AG23" s="34">
        <f t="shared" si="14"/>
        <v>0</v>
      </c>
      <c r="AH23" s="34">
        <f t="shared" si="15"/>
        <v>0</v>
      </c>
      <c r="AI23" s="34">
        <f t="shared" si="16"/>
        <v>0</v>
      </c>
      <c r="AJ23" s="34">
        <f t="shared" si="17"/>
        <v>0</v>
      </c>
      <c r="AK23" s="34">
        <f t="shared" si="18"/>
        <v>0</v>
      </c>
      <c r="AL23" s="34">
        <f t="shared" si="19"/>
        <v>0</v>
      </c>
      <c r="AM23" s="34">
        <f t="shared" si="20"/>
        <v>0</v>
      </c>
      <c r="AN23" s="8">
        <f t="shared" si="21"/>
        <v>0</v>
      </c>
      <c r="AO23" s="35">
        <f t="shared" si="22"/>
        <v>0</v>
      </c>
      <c r="AP23" s="33"/>
    </row>
    <row r="24" spans="2:42" ht="18" x14ac:dyDescent="0.25">
      <c r="B24" s="478" t="s">
        <v>129</v>
      </c>
      <c r="C24" s="481"/>
      <c r="D24" s="147" t="s">
        <v>58</v>
      </c>
      <c r="E24" s="144"/>
      <c r="F24" s="127">
        <f t="shared" si="23"/>
        <v>0</v>
      </c>
      <c r="G24" s="188">
        <v>1</v>
      </c>
      <c r="H24" s="453">
        <v>26.47</v>
      </c>
      <c r="I24" s="193" t="s">
        <v>220</v>
      </c>
      <c r="J24" s="106">
        <f t="shared" si="24"/>
        <v>0</v>
      </c>
      <c r="K24" s="88"/>
      <c r="L24" s="82">
        <f t="shared" si="25"/>
        <v>0</v>
      </c>
      <c r="M24" s="89"/>
      <c r="N24" s="90">
        <f t="shared" si="26"/>
        <v>0</v>
      </c>
      <c r="O24" s="89"/>
      <c r="P24" s="90">
        <f t="shared" si="27"/>
        <v>0</v>
      </c>
      <c r="Q24" s="89"/>
      <c r="R24" s="90">
        <f t="shared" si="28"/>
        <v>0</v>
      </c>
      <c r="S24" s="89"/>
      <c r="T24" s="90">
        <f t="shared" si="29"/>
        <v>0</v>
      </c>
      <c r="U24" s="89"/>
      <c r="V24" s="90">
        <f t="shared" si="30"/>
        <v>0</v>
      </c>
      <c r="W24" s="89"/>
      <c r="X24" s="91">
        <f t="shared" si="31"/>
        <v>0</v>
      </c>
      <c r="Y24" s="92"/>
      <c r="Z24" s="87">
        <f t="shared" si="32"/>
        <v>0</v>
      </c>
      <c r="AA24" s="32"/>
      <c r="AB24" s="33"/>
      <c r="AC24" s="201" t="str">
        <f t="shared" si="10"/>
        <v>TURNER.J</v>
      </c>
      <c r="AD24" s="202">
        <f t="shared" si="11"/>
        <v>0</v>
      </c>
      <c r="AE24" s="203" t="str">
        <f t="shared" si="12"/>
        <v>OAKTREE</v>
      </c>
      <c r="AF24" s="34">
        <f t="shared" si="13"/>
        <v>0</v>
      </c>
      <c r="AG24" s="34">
        <f t="shared" si="14"/>
        <v>0</v>
      </c>
      <c r="AH24" s="34">
        <f t="shared" si="15"/>
        <v>0</v>
      </c>
      <c r="AI24" s="34">
        <f t="shared" si="16"/>
        <v>0</v>
      </c>
      <c r="AJ24" s="34">
        <f t="shared" si="17"/>
        <v>0</v>
      </c>
      <c r="AK24" s="34">
        <f t="shared" si="18"/>
        <v>0</v>
      </c>
      <c r="AL24" s="34">
        <f t="shared" si="19"/>
        <v>0</v>
      </c>
      <c r="AM24" s="34">
        <f t="shared" si="20"/>
        <v>0</v>
      </c>
      <c r="AN24" s="8">
        <f t="shared" si="21"/>
        <v>0</v>
      </c>
      <c r="AO24" s="35">
        <f t="shared" si="22"/>
        <v>0</v>
      </c>
      <c r="AP24" s="33"/>
    </row>
    <row r="25" spans="2:42" ht="18" x14ac:dyDescent="0.25">
      <c r="B25" s="389" t="s">
        <v>196</v>
      </c>
      <c r="C25" s="170"/>
      <c r="D25" s="388" t="s">
        <v>63</v>
      </c>
      <c r="E25" s="175"/>
      <c r="F25" s="127">
        <f t="shared" si="23"/>
        <v>0</v>
      </c>
      <c r="G25" s="188">
        <v>1</v>
      </c>
      <c r="H25" s="221">
        <v>21.21</v>
      </c>
      <c r="I25" s="193" t="s">
        <v>214</v>
      </c>
      <c r="J25" s="106">
        <f t="shared" si="24"/>
        <v>0</v>
      </c>
      <c r="K25" s="88"/>
      <c r="L25" s="82">
        <f t="shared" si="25"/>
        <v>0</v>
      </c>
      <c r="M25" s="89"/>
      <c r="N25" s="90">
        <f t="shared" si="26"/>
        <v>0</v>
      </c>
      <c r="O25" s="89"/>
      <c r="P25" s="90">
        <f t="shared" si="27"/>
        <v>0</v>
      </c>
      <c r="Q25" s="89"/>
      <c r="R25" s="90">
        <f t="shared" si="28"/>
        <v>0</v>
      </c>
      <c r="S25" s="89"/>
      <c r="T25" s="90">
        <f t="shared" si="29"/>
        <v>0</v>
      </c>
      <c r="U25" s="89"/>
      <c r="V25" s="90">
        <f t="shared" si="30"/>
        <v>0</v>
      </c>
      <c r="W25" s="89"/>
      <c r="X25" s="91">
        <f t="shared" si="31"/>
        <v>0</v>
      </c>
      <c r="Y25" s="92"/>
      <c r="Z25" s="87">
        <f t="shared" si="32"/>
        <v>0</v>
      </c>
      <c r="AA25" s="32"/>
      <c r="AB25" s="33"/>
      <c r="AC25" s="201" t="str">
        <f t="shared" si="10"/>
        <v>WILDING.M</v>
      </c>
      <c r="AD25" s="202">
        <f t="shared" si="11"/>
        <v>0</v>
      </c>
      <c r="AE25" s="203" t="str">
        <f t="shared" si="12"/>
        <v>B/GWENT</v>
      </c>
      <c r="AF25" s="34">
        <f t="shared" si="13"/>
        <v>0</v>
      </c>
      <c r="AG25" s="34">
        <f t="shared" si="14"/>
        <v>0</v>
      </c>
      <c r="AH25" s="34">
        <f t="shared" si="15"/>
        <v>0</v>
      </c>
      <c r="AI25" s="34">
        <f t="shared" si="16"/>
        <v>0</v>
      </c>
      <c r="AJ25" s="34">
        <f t="shared" si="17"/>
        <v>0</v>
      </c>
      <c r="AK25" s="34">
        <f t="shared" si="18"/>
        <v>0</v>
      </c>
      <c r="AL25" s="34">
        <f t="shared" si="19"/>
        <v>0</v>
      </c>
      <c r="AM25" s="34">
        <f t="shared" si="20"/>
        <v>0</v>
      </c>
      <c r="AN25" s="8">
        <f t="shared" si="21"/>
        <v>0</v>
      </c>
      <c r="AO25" s="35">
        <f t="shared" si="22"/>
        <v>0</v>
      </c>
      <c r="AP25" s="33"/>
    </row>
    <row r="26" spans="2:42" ht="18" x14ac:dyDescent="0.25">
      <c r="B26" s="133" t="s">
        <v>235</v>
      </c>
      <c r="C26" s="156">
        <v>51059</v>
      </c>
      <c r="D26" s="133" t="s">
        <v>63</v>
      </c>
      <c r="E26" s="144"/>
      <c r="F26" s="127">
        <f t="shared" ref="F26:F35" si="33">SUM(L26+N26+P26+R26+T26+V26+X26+Z26)</f>
        <v>112.5</v>
      </c>
      <c r="G26" s="188"/>
      <c r="H26" s="195"/>
      <c r="I26" s="193" t="s">
        <v>236</v>
      </c>
      <c r="J26" s="106">
        <f t="shared" ref="J26:J35" si="34">AO26</f>
        <v>56.25</v>
      </c>
      <c r="K26" s="88"/>
      <c r="L26" s="82">
        <f t="shared" ref="L26:L35" si="35">AF26</f>
        <v>0</v>
      </c>
      <c r="M26" s="89">
        <v>24</v>
      </c>
      <c r="N26" s="90">
        <f t="shared" ref="N26:N35" si="36">AG26</f>
        <v>60</v>
      </c>
      <c r="O26" s="89">
        <v>21</v>
      </c>
      <c r="P26" s="90">
        <f t="shared" ref="P26:P35" si="37">AH26</f>
        <v>52.5</v>
      </c>
      <c r="Q26" s="89"/>
      <c r="R26" s="90">
        <f t="shared" si="5"/>
        <v>0</v>
      </c>
      <c r="S26" s="89"/>
      <c r="T26" s="90">
        <f t="shared" si="6"/>
        <v>0</v>
      </c>
      <c r="U26" s="89"/>
      <c r="V26" s="90">
        <f t="shared" si="7"/>
        <v>0</v>
      </c>
      <c r="W26" s="89"/>
      <c r="X26" s="91">
        <f t="shared" si="8"/>
        <v>0</v>
      </c>
      <c r="Y26" s="92"/>
      <c r="Z26" s="87">
        <f t="shared" si="9"/>
        <v>0</v>
      </c>
      <c r="AA26" s="32"/>
      <c r="AB26" s="33"/>
      <c r="AC26" s="201" t="str">
        <f t="shared" ref="AC26:AC45" si="38">B26</f>
        <v>JONES.S</v>
      </c>
      <c r="AD26" s="202">
        <f t="shared" ref="AD26:AD45" si="39">C26</f>
        <v>51059</v>
      </c>
      <c r="AE26" s="203" t="str">
        <f t="shared" ref="AE26:AE45" si="40">D26</f>
        <v>B/GWENT</v>
      </c>
      <c r="AF26" s="34">
        <f t="shared" ref="AF26:AF45" si="41">(K26*100)/$AF$7</f>
        <v>0</v>
      </c>
      <c r="AG26" s="34">
        <f t="shared" ref="AG26:AG45" si="42">(M26*100)/$AG$7</f>
        <v>60</v>
      </c>
      <c r="AH26" s="34">
        <f t="shared" ref="AH26:AH45" si="43">(O26*100)/$AH$7</f>
        <v>52.5</v>
      </c>
      <c r="AI26" s="34">
        <f t="shared" ref="AI26:AI45" si="44">(Q26*100)/$AI$7</f>
        <v>0</v>
      </c>
      <c r="AJ26" s="34">
        <f t="shared" ref="AJ26:AJ45" si="45">(S26*100)/$AJ$7</f>
        <v>0</v>
      </c>
      <c r="AK26" s="34">
        <f t="shared" ref="AK26:AK45" si="46">(U26*100)/$AK$7</f>
        <v>0</v>
      </c>
      <c r="AL26" s="34">
        <f t="shared" ref="AL26:AL45" si="47">(W26*100)/$AL$7</f>
        <v>0</v>
      </c>
      <c r="AM26" s="34">
        <f t="shared" ref="AM26:AM45" si="48">(Y26*100)/$AM$7</f>
        <v>0</v>
      </c>
      <c r="AN26" s="8">
        <f t="shared" ref="AN26:AN45" si="49">COUNTIF(AF26:AM26,"&gt;0")</f>
        <v>2</v>
      </c>
      <c r="AO26" s="35">
        <f t="shared" ref="AO26:AO45" si="50">IF(ISERR(SUM(AF26:AM26)/AN26),0,SUM(AF26:AM26)/AN26)</f>
        <v>56.25</v>
      </c>
      <c r="AP26" s="33"/>
    </row>
    <row r="27" spans="2:42" ht="18" x14ac:dyDescent="0.25">
      <c r="B27" s="164"/>
      <c r="C27" s="134"/>
      <c r="D27" s="131"/>
      <c r="E27" s="144"/>
      <c r="F27" s="127">
        <f t="shared" si="33"/>
        <v>0</v>
      </c>
      <c r="G27" s="194"/>
      <c r="H27" s="246"/>
      <c r="I27" s="191"/>
      <c r="J27" s="106">
        <f t="shared" si="34"/>
        <v>0</v>
      </c>
      <c r="K27" s="88"/>
      <c r="L27" s="82">
        <f t="shared" si="35"/>
        <v>0</v>
      </c>
      <c r="M27" s="89"/>
      <c r="N27" s="90">
        <f t="shared" si="36"/>
        <v>0</v>
      </c>
      <c r="O27" s="89"/>
      <c r="P27" s="90">
        <f t="shared" si="37"/>
        <v>0</v>
      </c>
      <c r="Q27" s="89"/>
      <c r="R27" s="90">
        <f t="shared" si="5"/>
        <v>0</v>
      </c>
      <c r="S27" s="89"/>
      <c r="T27" s="90">
        <f t="shared" si="6"/>
        <v>0</v>
      </c>
      <c r="U27" s="89"/>
      <c r="V27" s="90">
        <f t="shared" si="7"/>
        <v>0</v>
      </c>
      <c r="W27" s="89"/>
      <c r="X27" s="91">
        <f t="shared" si="8"/>
        <v>0</v>
      </c>
      <c r="Y27" s="92"/>
      <c r="Z27" s="87">
        <f t="shared" si="9"/>
        <v>0</v>
      </c>
      <c r="AA27" s="32"/>
      <c r="AB27" s="33"/>
      <c r="AC27" s="201">
        <f t="shared" si="38"/>
        <v>0</v>
      </c>
      <c r="AD27" s="202">
        <f t="shared" si="39"/>
        <v>0</v>
      </c>
      <c r="AE27" s="203">
        <f t="shared" si="40"/>
        <v>0</v>
      </c>
      <c r="AF27" s="34">
        <f t="shared" si="41"/>
        <v>0</v>
      </c>
      <c r="AG27" s="34">
        <f t="shared" si="42"/>
        <v>0</v>
      </c>
      <c r="AH27" s="34">
        <f t="shared" si="43"/>
        <v>0</v>
      </c>
      <c r="AI27" s="34">
        <f t="shared" si="44"/>
        <v>0</v>
      </c>
      <c r="AJ27" s="34">
        <f t="shared" si="45"/>
        <v>0</v>
      </c>
      <c r="AK27" s="34">
        <f t="shared" si="46"/>
        <v>0</v>
      </c>
      <c r="AL27" s="34">
        <f t="shared" si="47"/>
        <v>0</v>
      </c>
      <c r="AM27" s="34">
        <f t="shared" si="48"/>
        <v>0</v>
      </c>
      <c r="AN27" s="8">
        <f t="shared" si="49"/>
        <v>0</v>
      </c>
      <c r="AO27" s="35">
        <f t="shared" si="50"/>
        <v>0</v>
      </c>
      <c r="AP27" s="33"/>
    </row>
    <row r="28" spans="2:42" ht="18" x14ac:dyDescent="0.25">
      <c r="B28" s="141"/>
      <c r="C28" s="132"/>
      <c r="D28" s="334"/>
      <c r="E28" s="144"/>
      <c r="F28" s="127">
        <f t="shared" si="33"/>
        <v>0</v>
      </c>
      <c r="G28" s="188"/>
      <c r="H28" s="196"/>
      <c r="I28" s="193"/>
      <c r="J28" s="106">
        <f t="shared" si="34"/>
        <v>0</v>
      </c>
      <c r="K28" s="88"/>
      <c r="L28" s="82">
        <f t="shared" si="35"/>
        <v>0</v>
      </c>
      <c r="M28" s="89"/>
      <c r="N28" s="90">
        <f t="shared" si="36"/>
        <v>0</v>
      </c>
      <c r="O28" s="89"/>
      <c r="P28" s="90">
        <f t="shared" si="37"/>
        <v>0</v>
      </c>
      <c r="Q28" s="89"/>
      <c r="R28" s="90">
        <f t="shared" si="5"/>
        <v>0</v>
      </c>
      <c r="S28" s="89"/>
      <c r="T28" s="90">
        <f t="shared" si="6"/>
        <v>0</v>
      </c>
      <c r="U28" s="89"/>
      <c r="V28" s="90">
        <f t="shared" si="7"/>
        <v>0</v>
      </c>
      <c r="W28" s="89"/>
      <c r="X28" s="91">
        <f t="shared" si="8"/>
        <v>0</v>
      </c>
      <c r="Y28" s="92"/>
      <c r="Z28" s="87">
        <f t="shared" si="9"/>
        <v>0</v>
      </c>
      <c r="AA28" s="32"/>
      <c r="AB28" s="33"/>
      <c r="AC28" s="201">
        <f t="shared" si="38"/>
        <v>0</v>
      </c>
      <c r="AD28" s="202">
        <f t="shared" si="39"/>
        <v>0</v>
      </c>
      <c r="AE28" s="203">
        <f t="shared" si="40"/>
        <v>0</v>
      </c>
      <c r="AF28" s="34">
        <f t="shared" si="41"/>
        <v>0</v>
      </c>
      <c r="AG28" s="34">
        <f t="shared" si="42"/>
        <v>0</v>
      </c>
      <c r="AH28" s="34">
        <f t="shared" si="43"/>
        <v>0</v>
      </c>
      <c r="AI28" s="34">
        <f t="shared" si="44"/>
        <v>0</v>
      </c>
      <c r="AJ28" s="34">
        <f t="shared" si="45"/>
        <v>0</v>
      </c>
      <c r="AK28" s="34">
        <f t="shared" si="46"/>
        <v>0</v>
      </c>
      <c r="AL28" s="34">
        <f t="shared" si="47"/>
        <v>0</v>
      </c>
      <c r="AM28" s="34">
        <f t="shared" si="48"/>
        <v>0</v>
      </c>
      <c r="AN28" s="8">
        <f t="shared" si="49"/>
        <v>0</v>
      </c>
      <c r="AO28" s="35">
        <f t="shared" si="50"/>
        <v>0</v>
      </c>
      <c r="AP28" s="33"/>
    </row>
    <row r="29" spans="2:42" ht="18" x14ac:dyDescent="0.25">
      <c r="B29" s="141"/>
      <c r="C29" s="132"/>
      <c r="D29" s="133"/>
      <c r="E29" s="144"/>
      <c r="F29" s="127">
        <f t="shared" si="33"/>
        <v>0</v>
      </c>
      <c r="G29" s="188"/>
      <c r="H29" s="196"/>
      <c r="I29" s="193"/>
      <c r="J29" s="106">
        <f t="shared" si="34"/>
        <v>0</v>
      </c>
      <c r="K29" s="88"/>
      <c r="L29" s="82">
        <f t="shared" si="35"/>
        <v>0</v>
      </c>
      <c r="M29" s="89"/>
      <c r="N29" s="90">
        <f t="shared" si="36"/>
        <v>0</v>
      </c>
      <c r="O29" s="89"/>
      <c r="P29" s="90">
        <f t="shared" si="37"/>
        <v>0</v>
      </c>
      <c r="Q29" s="89"/>
      <c r="R29" s="90">
        <f t="shared" si="5"/>
        <v>0</v>
      </c>
      <c r="S29" s="89"/>
      <c r="T29" s="90">
        <f t="shared" si="6"/>
        <v>0</v>
      </c>
      <c r="U29" s="89"/>
      <c r="V29" s="90">
        <f t="shared" si="7"/>
        <v>0</v>
      </c>
      <c r="W29" s="89"/>
      <c r="X29" s="91">
        <f t="shared" si="8"/>
        <v>0</v>
      </c>
      <c r="Y29" s="92"/>
      <c r="Z29" s="87">
        <f t="shared" si="9"/>
        <v>0</v>
      </c>
      <c r="AA29" s="32"/>
      <c r="AB29" s="33"/>
      <c r="AC29" s="201">
        <f t="shared" si="38"/>
        <v>0</v>
      </c>
      <c r="AD29" s="202">
        <f t="shared" si="39"/>
        <v>0</v>
      </c>
      <c r="AE29" s="203">
        <f t="shared" si="40"/>
        <v>0</v>
      </c>
      <c r="AF29" s="34">
        <f t="shared" si="41"/>
        <v>0</v>
      </c>
      <c r="AG29" s="34">
        <f t="shared" si="42"/>
        <v>0</v>
      </c>
      <c r="AH29" s="34">
        <f t="shared" si="43"/>
        <v>0</v>
      </c>
      <c r="AI29" s="34">
        <f t="shared" si="44"/>
        <v>0</v>
      </c>
      <c r="AJ29" s="34">
        <f t="shared" si="45"/>
        <v>0</v>
      </c>
      <c r="AK29" s="34">
        <f t="shared" si="46"/>
        <v>0</v>
      </c>
      <c r="AL29" s="34">
        <f t="shared" si="47"/>
        <v>0</v>
      </c>
      <c r="AM29" s="34">
        <f t="shared" si="48"/>
        <v>0</v>
      </c>
      <c r="AN29" s="8">
        <f t="shared" si="49"/>
        <v>0</v>
      </c>
      <c r="AO29" s="35">
        <f t="shared" si="50"/>
        <v>0</v>
      </c>
      <c r="AP29" s="33"/>
    </row>
    <row r="30" spans="2:42" ht="18" x14ac:dyDescent="0.25">
      <c r="B30" s="164"/>
      <c r="C30" s="134"/>
      <c r="D30" s="131"/>
      <c r="E30" s="175"/>
      <c r="F30" s="127">
        <f t="shared" si="33"/>
        <v>0</v>
      </c>
      <c r="G30" s="188"/>
      <c r="H30" s="196"/>
      <c r="I30" s="193"/>
      <c r="J30" s="106">
        <f t="shared" si="34"/>
        <v>0</v>
      </c>
      <c r="K30" s="88"/>
      <c r="L30" s="82">
        <f t="shared" si="35"/>
        <v>0</v>
      </c>
      <c r="M30" s="89"/>
      <c r="N30" s="90">
        <f t="shared" si="36"/>
        <v>0</v>
      </c>
      <c r="O30" s="89"/>
      <c r="P30" s="90">
        <f t="shared" si="37"/>
        <v>0</v>
      </c>
      <c r="Q30" s="89"/>
      <c r="R30" s="90">
        <f t="shared" si="5"/>
        <v>0</v>
      </c>
      <c r="S30" s="89"/>
      <c r="T30" s="90">
        <f t="shared" si="6"/>
        <v>0</v>
      </c>
      <c r="U30" s="89"/>
      <c r="V30" s="90">
        <f t="shared" si="7"/>
        <v>0</v>
      </c>
      <c r="W30" s="89"/>
      <c r="X30" s="91">
        <f t="shared" si="8"/>
        <v>0</v>
      </c>
      <c r="Y30" s="92"/>
      <c r="Z30" s="87">
        <f t="shared" si="9"/>
        <v>0</v>
      </c>
      <c r="AA30" s="32"/>
      <c r="AB30" s="33"/>
      <c r="AC30" s="201">
        <f t="shared" si="38"/>
        <v>0</v>
      </c>
      <c r="AD30" s="202">
        <f t="shared" si="39"/>
        <v>0</v>
      </c>
      <c r="AE30" s="203">
        <f t="shared" si="40"/>
        <v>0</v>
      </c>
      <c r="AF30" s="34">
        <f t="shared" si="41"/>
        <v>0</v>
      </c>
      <c r="AG30" s="34">
        <f t="shared" si="42"/>
        <v>0</v>
      </c>
      <c r="AH30" s="34">
        <f t="shared" si="43"/>
        <v>0</v>
      </c>
      <c r="AI30" s="34">
        <f t="shared" si="44"/>
        <v>0</v>
      </c>
      <c r="AJ30" s="34">
        <f t="shared" si="45"/>
        <v>0</v>
      </c>
      <c r="AK30" s="34">
        <f t="shared" si="46"/>
        <v>0</v>
      </c>
      <c r="AL30" s="34">
        <f t="shared" si="47"/>
        <v>0</v>
      </c>
      <c r="AM30" s="34">
        <f t="shared" si="48"/>
        <v>0</v>
      </c>
      <c r="AN30" s="8">
        <f t="shared" si="49"/>
        <v>0</v>
      </c>
      <c r="AO30" s="35">
        <f t="shared" si="50"/>
        <v>0</v>
      </c>
      <c r="AP30" s="33"/>
    </row>
    <row r="31" spans="2:42" ht="18" x14ac:dyDescent="0.25">
      <c r="B31" s="131"/>
      <c r="C31" s="134"/>
      <c r="D31" s="131"/>
      <c r="E31" s="144"/>
      <c r="F31" s="127">
        <f t="shared" si="33"/>
        <v>0</v>
      </c>
      <c r="G31" s="188"/>
      <c r="H31" s="196"/>
      <c r="I31" s="193"/>
      <c r="J31" s="106">
        <f t="shared" si="34"/>
        <v>0</v>
      </c>
      <c r="K31" s="88"/>
      <c r="L31" s="82">
        <f t="shared" si="35"/>
        <v>0</v>
      </c>
      <c r="M31" s="89"/>
      <c r="N31" s="90">
        <f t="shared" si="36"/>
        <v>0</v>
      </c>
      <c r="O31" s="89"/>
      <c r="P31" s="90">
        <f t="shared" si="37"/>
        <v>0</v>
      </c>
      <c r="Q31" s="89"/>
      <c r="R31" s="90">
        <f t="shared" si="5"/>
        <v>0</v>
      </c>
      <c r="S31" s="89"/>
      <c r="T31" s="90">
        <f t="shared" si="6"/>
        <v>0</v>
      </c>
      <c r="U31" s="89"/>
      <c r="V31" s="90">
        <f t="shared" si="7"/>
        <v>0</v>
      </c>
      <c r="W31" s="89"/>
      <c r="X31" s="91">
        <f t="shared" si="8"/>
        <v>0</v>
      </c>
      <c r="Y31" s="92"/>
      <c r="Z31" s="87">
        <f t="shared" si="9"/>
        <v>0</v>
      </c>
      <c r="AA31" s="32"/>
      <c r="AB31" s="33"/>
      <c r="AC31" s="201">
        <f t="shared" si="38"/>
        <v>0</v>
      </c>
      <c r="AD31" s="202">
        <f t="shared" si="39"/>
        <v>0</v>
      </c>
      <c r="AE31" s="203">
        <f t="shared" si="40"/>
        <v>0</v>
      </c>
      <c r="AF31" s="34">
        <f t="shared" si="41"/>
        <v>0</v>
      </c>
      <c r="AG31" s="34">
        <f t="shared" si="42"/>
        <v>0</v>
      </c>
      <c r="AH31" s="34">
        <f t="shared" si="43"/>
        <v>0</v>
      </c>
      <c r="AI31" s="34">
        <f t="shared" si="44"/>
        <v>0</v>
      </c>
      <c r="AJ31" s="34">
        <f t="shared" si="45"/>
        <v>0</v>
      </c>
      <c r="AK31" s="34">
        <f t="shared" si="46"/>
        <v>0</v>
      </c>
      <c r="AL31" s="34">
        <f t="shared" si="47"/>
        <v>0</v>
      </c>
      <c r="AM31" s="34">
        <f t="shared" si="48"/>
        <v>0</v>
      </c>
      <c r="AN31" s="8">
        <f t="shared" si="49"/>
        <v>0</v>
      </c>
      <c r="AO31" s="35">
        <f t="shared" si="50"/>
        <v>0</v>
      </c>
      <c r="AP31" s="33"/>
    </row>
    <row r="32" spans="2:42" ht="18" x14ac:dyDescent="0.25">
      <c r="B32" s="166"/>
      <c r="C32" s="139"/>
      <c r="D32" s="138"/>
      <c r="E32" s="144"/>
      <c r="F32" s="127">
        <f t="shared" si="33"/>
        <v>0</v>
      </c>
      <c r="G32" s="188"/>
      <c r="H32" s="197"/>
      <c r="I32" s="191"/>
      <c r="J32" s="106">
        <f t="shared" si="34"/>
        <v>0</v>
      </c>
      <c r="K32" s="88"/>
      <c r="L32" s="82">
        <f t="shared" si="35"/>
        <v>0</v>
      </c>
      <c r="M32" s="89"/>
      <c r="N32" s="90">
        <f t="shared" si="36"/>
        <v>0</v>
      </c>
      <c r="O32" s="89"/>
      <c r="P32" s="90">
        <f t="shared" si="37"/>
        <v>0</v>
      </c>
      <c r="Q32" s="89"/>
      <c r="R32" s="90">
        <f t="shared" si="5"/>
        <v>0</v>
      </c>
      <c r="S32" s="89"/>
      <c r="T32" s="90">
        <f t="shared" si="6"/>
        <v>0</v>
      </c>
      <c r="U32" s="89"/>
      <c r="V32" s="90">
        <f t="shared" si="7"/>
        <v>0</v>
      </c>
      <c r="W32" s="89"/>
      <c r="X32" s="91">
        <f t="shared" si="8"/>
        <v>0</v>
      </c>
      <c r="Y32" s="92"/>
      <c r="Z32" s="87">
        <f t="shared" si="9"/>
        <v>0</v>
      </c>
      <c r="AA32" s="32"/>
      <c r="AB32" s="33"/>
      <c r="AC32" s="201">
        <f t="shared" si="38"/>
        <v>0</v>
      </c>
      <c r="AD32" s="202">
        <f t="shared" si="39"/>
        <v>0</v>
      </c>
      <c r="AE32" s="203">
        <f t="shared" si="40"/>
        <v>0</v>
      </c>
      <c r="AF32" s="34">
        <f t="shared" si="41"/>
        <v>0</v>
      </c>
      <c r="AG32" s="34">
        <f t="shared" si="42"/>
        <v>0</v>
      </c>
      <c r="AH32" s="34">
        <f t="shared" si="43"/>
        <v>0</v>
      </c>
      <c r="AI32" s="34">
        <f t="shared" si="44"/>
        <v>0</v>
      </c>
      <c r="AJ32" s="34">
        <f t="shared" si="45"/>
        <v>0</v>
      </c>
      <c r="AK32" s="34">
        <f t="shared" si="46"/>
        <v>0</v>
      </c>
      <c r="AL32" s="34">
        <f t="shared" si="47"/>
        <v>0</v>
      </c>
      <c r="AM32" s="34">
        <f t="shared" si="48"/>
        <v>0</v>
      </c>
      <c r="AN32" s="8">
        <f t="shared" si="49"/>
        <v>0</v>
      </c>
      <c r="AO32" s="35">
        <f t="shared" si="50"/>
        <v>0</v>
      </c>
      <c r="AP32" s="33"/>
    </row>
    <row r="33" spans="2:42" ht="18" x14ac:dyDescent="0.25">
      <c r="B33" s="167"/>
      <c r="C33" s="148"/>
      <c r="D33" s="147"/>
      <c r="E33" s="176"/>
      <c r="F33" s="127">
        <f t="shared" si="33"/>
        <v>0</v>
      </c>
      <c r="G33" s="188"/>
      <c r="H33" s="189"/>
      <c r="I33" s="190"/>
      <c r="J33" s="106">
        <f t="shared" si="34"/>
        <v>0</v>
      </c>
      <c r="K33" s="88"/>
      <c r="L33" s="82">
        <f t="shared" si="35"/>
        <v>0</v>
      </c>
      <c r="M33" s="89"/>
      <c r="N33" s="90">
        <f t="shared" si="36"/>
        <v>0</v>
      </c>
      <c r="O33" s="89"/>
      <c r="P33" s="90">
        <f t="shared" si="37"/>
        <v>0</v>
      </c>
      <c r="Q33" s="89"/>
      <c r="R33" s="90">
        <f t="shared" si="5"/>
        <v>0</v>
      </c>
      <c r="S33" s="89"/>
      <c r="T33" s="90">
        <f t="shared" si="6"/>
        <v>0</v>
      </c>
      <c r="U33" s="89"/>
      <c r="V33" s="90">
        <f t="shared" si="7"/>
        <v>0</v>
      </c>
      <c r="W33" s="89"/>
      <c r="X33" s="91">
        <f t="shared" si="8"/>
        <v>0</v>
      </c>
      <c r="Y33" s="92"/>
      <c r="Z33" s="87">
        <f t="shared" si="9"/>
        <v>0</v>
      </c>
      <c r="AA33" s="32"/>
      <c r="AB33" s="33"/>
      <c r="AC33" s="201">
        <f t="shared" si="38"/>
        <v>0</v>
      </c>
      <c r="AD33" s="202">
        <f t="shared" si="39"/>
        <v>0</v>
      </c>
      <c r="AE33" s="203">
        <f t="shared" si="40"/>
        <v>0</v>
      </c>
      <c r="AF33" s="34">
        <f t="shared" si="41"/>
        <v>0</v>
      </c>
      <c r="AG33" s="34">
        <f t="shared" si="42"/>
        <v>0</v>
      </c>
      <c r="AH33" s="34">
        <f t="shared" si="43"/>
        <v>0</v>
      </c>
      <c r="AI33" s="34">
        <f t="shared" si="44"/>
        <v>0</v>
      </c>
      <c r="AJ33" s="34">
        <f t="shared" si="45"/>
        <v>0</v>
      </c>
      <c r="AK33" s="34">
        <f t="shared" si="46"/>
        <v>0</v>
      </c>
      <c r="AL33" s="34">
        <f t="shared" si="47"/>
        <v>0</v>
      </c>
      <c r="AM33" s="34">
        <f t="shared" si="48"/>
        <v>0</v>
      </c>
      <c r="AN33" s="8">
        <f t="shared" si="49"/>
        <v>0</v>
      </c>
      <c r="AO33" s="35">
        <f t="shared" si="50"/>
        <v>0</v>
      </c>
      <c r="AP33" s="33"/>
    </row>
    <row r="34" spans="2:42" ht="18" x14ac:dyDescent="0.25">
      <c r="B34" s="164"/>
      <c r="C34" s="144"/>
      <c r="D34" s="138"/>
      <c r="E34" s="175"/>
      <c r="F34" s="127">
        <f t="shared" si="33"/>
        <v>0</v>
      </c>
      <c r="G34" s="188"/>
      <c r="H34" s="189"/>
      <c r="I34" s="190"/>
      <c r="J34" s="106">
        <f t="shared" si="34"/>
        <v>0</v>
      </c>
      <c r="K34" s="88"/>
      <c r="L34" s="82">
        <f t="shared" si="35"/>
        <v>0</v>
      </c>
      <c r="M34" s="89"/>
      <c r="N34" s="90">
        <f t="shared" si="36"/>
        <v>0</v>
      </c>
      <c r="O34" s="89"/>
      <c r="P34" s="90">
        <f t="shared" si="37"/>
        <v>0</v>
      </c>
      <c r="Q34" s="89"/>
      <c r="R34" s="90">
        <f t="shared" si="5"/>
        <v>0</v>
      </c>
      <c r="S34" s="89"/>
      <c r="T34" s="90">
        <f t="shared" si="6"/>
        <v>0</v>
      </c>
      <c r="U34" s="89"/>
      <c r="V34" s="90">
        <f t="shared" si="7"/>
        <v>0</v>
      </c>
      <c r="W34" s="89"/>
      <c r="X34" s="91">
        <f t="shared" si="8"/>
        <v>0</v>
      </c>
      <c r="Y34" s="92"/>
      <c r="Z34" s="87">
        <f t="shared" si="9"/>
        <v>0</v>
      </c>
      <c r="AA34" s="32"/>
      <c r="AB34" s="33"/>
      <c r="AC34" s="201">
        <f t="shared" si="38"/>
        <v>0</v>
      </c>
      <c r="AD34" s="202">
        <f t="shared" si="39"/>
        <v>0</v>
      </c>
      <c r="AE34" s="203">
        <f t="shared" si="40"/>
        <v>0</v>
      </c>
      <c r="AF34" s="34">
        <f t="shared" si="41"/>
        <v>0</v>
      </c>
      <c r="AG34" s="34">
        <f t="shared" si="42"/>
        <v>0</v>
      </c>
      <c r="AH34" s="34">
        <f t="shared" si="43"/>
        <v>0</v>
      </c>
      <c r="AI34" s="34">
        <f t="shared" si="44"/>
        <v>0</v>
      </c>
      <c r="AJ34" s="34">
        <f t="shared" si="45"/>
        <v>0</v>
      </c>
      <c r="AK34" s="34">
        <f t="shared" si="46"/>
        <v>0</v>
      </c>
      <c r="AL34" s="34">
        <f t="shared" si="47"/>
        <v>0</v>
      </c>
      <c r="AM34" s="34">
        <f t="shared" si="48"/>
        <v>0</v>
      </c>
      <c r="AN34" s="8">
        <f t="shared" si="49"/>
        <v>0</v>
      </c>
      <c r="AO34" s="35">
        <f t="shared" si="50"/>
        <v>0</v>
      </c>
      <c r="AP34" s="33"/>
    </row>
    <row r="35" spans="2:42" ht="18" x14ac:dyDescent="0.25">
      <c r="B35" s="177"/>
      <c r="C35" s="135"/>
      <c r="D35" s="136"/>
      <c r="E35" s="297"/>
      <c r="F35" s="127">
        <f t="shared" si="33"/>
        <v>0</v>
      </c>
      <c r="G35" s="194"/>
      <c r="H35" s="196"/>
      <c r="I35" s="193"/>
      <c r="J35" s="106">
        <f t="shared" si="34"/>
        <v>0</v>
      </c>
      <c r="K35" s="88"/>
      <c r="L35" s="82">
        <f t="shared" si="35"/>
        <v>0</v>
      </c>
      <c r="M35" s="89"/>
      <c r="N35" s="90">
        <f t="shared" si="36"/>
        <v>0</v>
      </c>
      <c r="O35" s="89"/>
      <c r="P35" s="90">
        <f t="shared" si="37"/>
        <v>0</v>
      </c>
      <c r="Q35" s="89"/>
      <c r="R35" s="90">
        <f t="shared" si="5"/>
        <v>0</v>
      </c>
      <c r="S35" s="89"/>
      <c r="T35" s="90">
        <f t="shared" si="6"/>
        <v>0</v>
      </c>
      <c r="U35" s="89"/>
      <c r="V35" s="90">
        <f t="shared" si="7"/>
        <v>0</v>
      </c>
      <c r="W35" s="89"/>
      <c r="X35" s="91">
        <f t="shared" si="8"/>
        <v>0</v>
      </c>
      <c r="Y35" s="92"/>
      <c r="Z35" s="87">
        <f t="shared" si="9"/>
        <v>0</v>
      </c>
      <c r="AA35" s="32"/>
      <c r="AB35" s="33"/>
      <c r="AC35" s="201">
        <f t="shared" si="38"/>
        <v>0</v>
      </c>
      <c r="AD35" s="202">
        <f t="shared" si="39"/>
        <v>0</v>
      </c>
      <c r="AE35" s="203">
        <f t="shared" si="40"/>
        <v>0</v>
      </c>
      <c r="AF35" s="34">
        <f t="shared" si="41"/>
        <v>0</v>
      </c>
      <c r="AG35" s="34">
        <f t="shared" si="42"/>
        <v>0</v>
      </c>
      <c r="AH35" s="34">
        <f t="shared" si="43"/>
        <v>0</v>
      </c>
      <c r="AI35" s="34">
        <f t="shared" si="44"/>
        <v>0</v>
      </c>
      <c r="AJ35" s="34">
        <f t="shared" si="45"/>
        <v>0</v>
      </c>
      <c r="AK35" s="34">
        <f t="shared" si="46"/>
        <v>0</v>
      </c>
      <c r="AL35" s="34">
        <f t="shared" si="47"/>
        <v>0</v>
      </c>
      <c r="AM35" s="34">
        <f t="shared" si="48"/>
        <v>0</v>
      </c>
      <c r="AN35" s="8">
        <f t="shared" si="49"/>
        <v>0</v>
      </c>
      <c r="AO35" s="35">
        <f t="shared" si="50"/>
        <v>0</v>
      </c>
      <c r="AP35" s="33"/>
    </row>
    <row r="36" spans="2:42" ht="18" x14ac:dyDescent="0.25">
      <c r="B36" s="164"/>
      <c r="C36" s="134"/>
      <c r="D36" s="138"/>
      <c r="E36" s="144"/>
      <c r="F36" s="127">
        <f t="shared" ref="F36:F40" si="51">SUM(L36+N36+P36+R36+T36+V36+X36+Z36)</f>
        <v>0</v>
      </c>
      <c r="G36" s="188"/>
      <c r="H36" s="196"/>
      <c r="I36" s="191"/>
      <c r="J36" s="106">
        <f t="shared" ref="J36:J42" si="52">AO36</f>
        <v>0</v>
      </c>
      <c r="K36" s="88"/>
      <c r="L36" s="82">
        <f t="shared" ref="L36:L43" si="53">AF36</f>
        <v>0</v>
      </c>
      <c r="M36" s="89"/>
      <c r="N36" s="90">
        <f t="shared" ref="N36:N43" si="54">AG36</f>
        <v>0</v>
      </c>
      <c r="O36" s="89"/>
      <c r="P36" s="90">
        <f t="shared" ref="P36:P43" si="55">AH36</f>
        <v>0</v>
      </c>
      <c r="Q36" s="89"/>
      <c r="R36" s="90">
        <f t="shared" ref="R36:R43" si="56">AI36</f>
        <v>0</v>
      </c>
      <c r="S36" s="89"/>
      <c r="T36" s="90">
        <f t="shared" ref="T36:T43" si="57">AJ36</f>
        <v>0</v>
      </c>
      <c r="U36" s="89"/>
      <c r="V36" s="90">
        <f t="shared" ref="V36:V43" si="58">AK36</f>
        <v>0</v>
      </c>
      <c r="W36" s="89"/>
      <c r="X36" s="91">
        <f t="shared" ref="X36:X42" si="59">AL36</f>
        <v>0</v>
      </c>
      <c r="Y36" s="92"/>
      <c r="Z36" s="87">
        <f t="shared" si="9"/>
        <v>0</v>
      </c>
      <c r="AA36" s="32"/>
      <c r="AB36" s="33"/>
      <c r="AC36" s="201">
        <f t="shared" si="38"/>
        <v>0</v>
      </c>
      <c r="AD36" s="202">
        <f t="shared" si="39"/>
        <v>0</v>
      </c>
      <c r="AE36" s="203">
        <f t="shared" si="40"/>
        <v>0</v>
      </c>
      <c r="AF36" s="34">
        <f t="shared" si="41"/>
        <v>0</v>
      </c>
      <c r="AG36" s="34">
        <f t="shared" si="42"/>
        <v>0</v>
      </c>
      <c r="AH36" s="34">
        <f t="shared" si="43"/>
        <v>0</v>
      </c>
      <c r="AI36" s="34">
        <f t="shared" si="44"/>
        <v>0</v>
      </c>
      <c r="AJ36" s="34">
        <f t="shared" si="45"/>
        <v>0</v>
      </c>
      <c r="AK36" s="34">
        <f t="shared" si="46"/>
        <v>0</v>
      </c>
      <c r="AL36" s="34">
        <f t="shared" si="47"/>
        <v>0</v>
      </c>
      <c r="AM36" s="34">
        <f t="shared" si="48"/>
        <v>0</v>
      </c>
      <c r="AN36" s="8">
        <f t="shared" si="49"/>
        <v>0</v>
      </c>
      <c r="AO36" s="35">
        <f t="shared" si="50"/>
        <v>0</v>
      </c>
      <c r="AP36" s="33"/>
    </row>
    <row r="37" spans="2:42" ht="18" x14ac:dyDescent="0.25">
      <c r="B37" s="164"/>
      <c r="C37" s="134"/>
      <c r="D37" s="138"/>
      <c r="E37" s="144"/>
      <c r="F37" s="127">
        <f t="shared" si="51"/>
        <v>0</v>
      </c>
      <c r="G37" s="188"/>
      <c r="H37" s="196"/>
      <c r="I37" s="191"/>
      <c r="J37" s="106">
        <f t="shared" si="52"/>
        <v>0</v>
      </c>
      <c r="K37" s="88"/>
      <c r="L37" s="82">
        <f t="shared" si="53"/>
        <v>0</v>
      </c>
      <c r="M37" s="89"/>
      <c r="N37" s="90">
        <f t="shared" si="54"/>
        <v>0</v>
      </c>
      <c r="O37" s="89"/>
      <c r="P37" s="90">
        <f t="shared" si="55"/>
        <v>0</v>
      </c>
      <c r="Q37" s="89"/>
      <c r="R37" s="90">
        <f t="shared" si="56"/>
        <v>0</v>
      </c>
      <c r="S37" s="89"/>
      <c r="T37" s="90">
        <f t="shared" si="57"/>
        <v>0</v>
      </c>
      <c r="U37" s="89"/>
      <c r="V37" s="90">
        <f t="shared" si="58"/>
        <v>0</v>
      </c>
      <c r="W37" s="89"/>
      <c r="X37" s="91">
        <f t="shared" si="59"/>
        <v>0</v>
      </c>
      <c r="Y37" s="92"/>
      <c r="Z37" s="87">
        <f t="shared" si="9"/>
        <v>0</v>
      </c>
      <c r="AA37" s="32"/>
      <c r="AB37" s="33"/>
      <c r="AC37" s="201">
        <f t="shared" si="38"/>
        <v>0</v>
      </c>
      <c r="AD37" s="202">
        <f t="shared" si="39"/>
        <v>0</v>
      </c>
      <c r="AE37" s="203">
        <f t="shared" si="40"/>
        <v>0</v>
      </c>
      <c r="AF37" s="34">
        <f t="shared" si="41"/>
        <v>0</v>
      </c>
      <c r="AG37" s="34">
        <f t="shared" si="42"/>
        <v>0</v>
      </c>
      <c r="AH37" s="34">
        <f t="shared" si="43"/>
        <v>0</v>
      </c>
      <c r="AI37" s="34">
        <f t="shared" si="44"/>
        <v>0</v>
      </c>
      <c r="AJ37" s="34">
        <f t="shared" si="45"/>
        <v>0</v>
      </c>
      <c r="AK37" s="34">
        <f t="shared" si="46"/>
        <v>0</v>
      </c>
      <c r="AL37" s="34">
        <f t="shared" si="47"/>
        <v>0</v>
      </c>
      <c r="AM37" s="34">
        <f t="shared" si="48"/>
        <v>0</v>
      </c>
      <c r="AN37" s="8">
        <f t="shared" si="49"/>
        <v>0</v>
      </c>
      <c r="AO37" s="35">
        <f t="shared" si="50"/>
        <v>0</v>
      </c>
      <c r="AP37" s="33"/>
    </row>
    <row r="38" spans="2:42" ht="18" x14ac:dyDescent="0.25">
      <c r="B38" s="166"/>
      <c r="C38" s="134"/>
      <c r="D38" s="138"/>
      <c r="E38" s="144"/>
      <c r="F38" s="127">
        <f t="shared" si="51"/>
        <v>0</v>
      </c>
      <c r="G38" s="188"/>
      <c r="H38" s="196"/>
      <c r="I38" s="191"/>
      <c r="J38" s="106">
        <f t="shared" si="52"/>
        <v>0</v>
      </c>
      <c r="K38" s="88"/>
      <c r="L38" s="82">
        <f t="shared" si="53"/>
        <v>0</v>
      </c>
      <c r="M38" s="89"/>
      <c r="N38" s="90">
        <f t="shared" si="54"/>
        <v>0</v>
      </c>
      <c r="O38" s="89"/>
      <c r="P38" s="90">
        <f t="shared" si="55"/>
        <v>0</v>
      </c>
      <c r="Q38" s="89"/>
      <c r="R38" s="90">
        <f t="shared" si="56"/>
        <v>0</v>
      </c>
      <c r="S38" s="89"/>
      <c r="T38" s="90">
        <f t="shared" si="57"/>
        <v>0</v>
      </c>
      <c r="U38" s="89"/>
      <c r="V38" s="90">
        <f t="shared" si="58"/>
        <v>0</v>
      </c>
      <c r="W38" s="89"/>
      <c r="X38" s="91">
        <f t="shared" si="59"/>
        <v>0</v>
      </c>
      <c r="Y38" s="92"/>
      <c r="Z38" s="87">
        <f t="shared" si="9"/>
        <v>0</v>
      </c>
      <c r="AA38" s="32"/>
      <c r="AB38" s="33"/>
      <c r="AC38" s="201">
        <f t="shared" si="38"/>
        <v>0</v>
      </c>
      <c r="AD38" s="202">
        <f t="shared" si="39"/>
        <v>0</v>
      </c>
      <c r="AE38" s="203">
        <f t="shared" si="40"/>
        <v>0</v>
      </c>
      <c r="AF38" s="34">
        <f t="shared" si="41"/>
        <v>0</v>
      </c>
      <c r="AG38" s="34">
        <f t="shared" si="42"/>
        <v>0</v>
      </c>
      <c r="AH38" s="34">
        <f t="shared" si="43"/>
        <v>0</v>
      </c>
      <c r="AI38" s="34">
        <f t="shared" si="44"/>
        <v>0</v>
      </c>
      <c r="AJ38" s="34">
        <f t="shared" si="45"/>
        <v>0</v>
      </c>
      <c r="AK38" s="34">
        <f t="shared" si="46"/>
        <v>0</v>
      </c>
      <c r="AL38" s="34">
        <f t="shared" si="47"/>
        <v>0</v>
      </c>
      <c r="AM38" s="34">
        <f t="shared" si="48"/>
        <v>0</v>
      </c>
      <c r="AN38" s="8">
        <f t="shared" si="49"/>
        <v>0</v>
      </c>
      <c r="AO38" s="35">
        <f t="shared" si="50"/>
        <v>0</v>
      </c>
      <c r="AP38" s="33"/>
    </row>
    <row r="39" spans="2:42" ht="18" x14ac:dyDescent="0.25">
      <c r="B39" s="172"/>
      <c r="C39" s="173"/>
      <c r="D39" s="243"/>
      <c r="E39" s="144"/>
      <c r="F39" s="127">
        <f t="shared" si="51"/>
        <v>0</v>
      </c>
      <c r="G39" s="188"/>
      <c r="H39" s="196"/>
      <c r="I39" s="191"/>
      <c r="J39" s="106">
        <f t="shared" si="52"/>
        <v>0</v>
      </c>
      <c r="K39" s="88"/>
      <c r="L39" s="82">
        <f t="shared" si="53"/>
        <v>0</v>
      </c>
      <c r="M39" s="89"/>
      <c r="N39" s="90">
        <f t="shared" si="54"/>
        <v>0</v>
      </c>
      <c r="O39" s="89"/>
      <c r="P39" s="90">
        <f t="shared" si="55"/>
        <v>0</v>
      </c>
      <c r="Q39" s="89"/>
      <c r="R39" s="90">
        <f t="shared" si="56"/>
        <v>0</v>
      </c>
      <c r="S39" s="89"/>
      <c r="T39" s="90">
        <f t="shared" si="57"/>
        <v>0</v>
      </c>
      <c r="U39" s="89"/>
      <c r="V39" s="90">
        <f t="shared" si="58"/>
        <v>0</v>
      </c>
      <c r="W39" s="89"/>
      <c r="X39" s="91">
        <f t="shared" si="59"/>
        <v>0</v>
      </c>
      <c r="Y39" s="92"/>
      <c r="Z39" s="87">
        <f t="shared" si="9"/>
        <v>0</v>
      </c>
      <c r="AA39" s="32"/>
      <c r="AB39" s="33"/>
      <c r="AC39" s="201">
        <f t="shared" si="38"/>
        <v>0</v>
      </c>
      <c r="AD39" s="202">
        <f t="shared" si="39"/>
        <v>0</v>
      </c>
      <c r="AE39" s="203">
        <f t="shared" si="40"/>
        <v>0</v>
      </c>
      <c r="AF39" s="34">
        <f t="shared" si="41"/>
        <v>0</v>
      </c>
      <c r="AG39" s="34">
        <f t="shared" si="42"/>
        <v>0</v>
      </c>
      <c r="AH39" s="34">
        <f t="shared" si="43"/>
        <v>0</v>
      </c>
      <c r="AI39" s="34">
        <f t="shared" si="44"/>
        <v>0</v>
      </c>
      <c r="AJ39" s="34">
        <f t="shared" si="45"/>
        <v>0</v>
      </c>
      <c r="AK39" s="34">
        <f t="shared" si="46"/>
        <v>0</v>
      </c>
      <c r="AL39" s="34">
        <f t="shared" si="47"/>
        <v>0</v>
      </c>
      <c r="AM39" s="34">
        <f t="shared" si="48"/>
        <v>0</v>
      </c>
      <c r="AN39" s="8">
        <f t="shared" si="49"/>
        <v>0</v>
      </c>
      <c r="AO39" s="35">
        <f t="shared" si="50"/>
        <v>0</v>
      </c>
      <c r="AP39" s="33"/>
    </row>
    <row r="40" spans="2:42" ht="18" x14ac:dyDescent="0.25">
      <c r="B40" s="169"/>
      <c r="C40" s="134"/>
      <c r="D40" s="138"/>
      <c r="E40" s="174"/>
      <c r="F40" s="127">
        <f t="shared" si="51"/>
        <v>0</v>
      </c>
      <c r="G40" s="188"/>
      <c r="H40" s="196"/>
      <c r="I40" s="191"/>
      <c r="J40" s="106">
        <f t="shared" si="52"/>
        <v>0</v>
      </c>
      <c r="K40" s="88"/>
      <c r="L40" s="82">
        <f t="shared" si="53"/>
        <v>0</v>
      </c>
      <c r="M40" s="89"/>
      <c r="N40" s="90">
        <f t="shared" si="54"/>
        <v>0</v>
      </c>
      <c r="O40" s="89"/>
      <c r="P40" s="90">
        <f t="shared" si="55"/>
        <v>0</v>
      </c>
      <c r="Q40" s="89"/>
      <c r="R40" s="90">
        <f t="shared" si="56"/>
        <v>0</v>
      </c>
      <c r="S40" s="89"/>
      <c r="T40" s="90">
        <f t="shared" si="57"/>
        <v>0</v>
      </c>
      <c r="U40" s="89"/>
      <c r="V40" s="90">
        <f t="shared" si="58"/>
        <v>0</v>
      </c>
      <c r="W40" s="89"/>
      <c r="X40" s="91">
        <f t="shared" si="59"/>
        <v>0</v>
      </c>
      <c r="Y40" s="92"/>
      <c r="Z40" s="87">
        <f t="shared" si="9"/>
        <v>0</v>
      </c>
      <c r="AA40" s="32"/>
      <c r="AB40" s="33"/>
      <c r="AC40" s="201">
        <f t="shared" si="38"/>
        <v>0</v>
      </c>
      <c r="AD40" s="202">
        <f t="shared" si="39"/>
        <v>0</v>
      </c>
      <c r="AE40" s="203">
        <f t="shared" si="40"/>
        <v>0</v>
      </c>
      <c r="AF40" s="34">
        <f t="shared" si="41"/>
        <v>0</v>
      </c>
      <c r="AG40" s="34">
        <f t="shared" si="42"/>
        <v>0</v>
      </c>
      <c r="AH40" s="34">
        <f t="shared" si="43"/>
        <v>0</v>
      </c>
      <c r="AI40" s="34">
        <f t="shared" si="44"/>
        <v>0</v>
      </c>
      <c r="AJ40" s="34">
        <f t="shared" si="45"/>
        <v>0</v>
      </c>
      <c r="AK40" s="34">
        <f t="shared" si="46"/>
        <v>0</v>
      </c>
      <c r="AL40" s="34">
        <f t="shared" si="47"/>
        <v>0</v>
      </c>
      <c r="AM40" s="34">
        <f t="shared" si="48"/>
        <v>0</v>
      </c>
      <c r="AN40" s="8">
        <f t="shared" si="49"/>
        <v>0</v>
      </c>
      <c r="AO40" s="35">
        <f t="shared" si="50"/>
        <v>0</v>
      </c>
      <c r="AP40" s="33"/>
    </row>
    <row r="41" spans="2:42" ht="18" x14ac:dyDescent="0.25">
      <c r="B41" s="164"/>
      <c r="C41" s="134"/>
      <c r="D41" s="131"/>
      <c r="E41" s="144"/>
      <c r="F41" s="127"/>
      <c r="G41" s="188"/>
      <c r="H41" s="196"/>
      <c r="I41" s="191"/>
      <c r="J41" s="106">
        <f t="shared" si="52"/>
        <v>0</v>
      </c>
      <c r="K41" s="88"/>
      <c r="L41" s="82">
        <f t="shared" si="53"/>
        <v>0</v>
      </c>
      <c r="M41" s="89"/>
      <c r="N41" s="90">
        <f t="shared" si="54"/>
        <v>0</v>
      </c>
      <c r="O41" s="89"/>
      <c r="P41" s="90">
        <f t="shared" si="55"/>
        <v>0</v>
      </c>
      <c r="Q41" s="89"/>
      <c r="R41" s="90">
        <f t="shared" si="56"/>
        <v>0</v>
      </c>
      <c r="S41" s="89"/>
      <c r="T41" s="90">
        <f t="shared" si="57"/>
        <v>0</v>
      </c>
      <c r="U41" s="89"/>
      <c r="V41" s="90">
        <f t="shared" si="58"/>
        <v>0</v>
      </c>
      <c r="W41" s="89"/>
      <c r="X41" s="91">
        <f t="shared" si="59"/>
        <v>0</v>
      </c>
      <c r="Y41" s="92"/>
      <c r="Z41" s="87">
        <f t="shared" si="9"/>
        <v>0</v>
      </c>
      <c r="AA41" s="32"/>
      <c r="AB41" s="33"/>
      <c r="AC41" s="201">
        <f t="shared" si="38"/>
        <v>0</v>
      </c>
      <c r="AD41" s="202">
        <f t="shared" si="39"/>
        <v>0</v>
      </c>
      <c r="AE41" s="203">
        <f t="shared" si="40"/>
        <v>0</v>
      </c>
      <c r="AF41" s="34">
        <f t="shared" si="41"/>
        <v>0</v>
      </c>
      <c r="AG41" s="34">
        <f t="shared" si="42"/>
        <v>0</v>
      </c>
      <c r="AH41" s="34">
        <f t="shared" si="43"/>
        <v>0</v>
      </c>
      <c r="AI41" s="34">
        <f t="shared" si="44"/>
        <v>0</v>
      </c>
      <c r="AJ41" s="34">
        <f t="shared" si="45"/>
        <v>0</v>
      </c>
      <c r="AK41" s="34">
        <f t="shared" si="46"/>
        <v>0</v>
      </c>
      <c r="AL41" s="34">
        <f t="shared" si="47"/>
        <v>0</v>
      </c>
      <c r="AM41" s="34">
        <f t="shared" si="48"/>
        <v>0</v>
      </c>
      <c r="AN41" s="8">
        <f t="shared" si="49"/>
        <v>0</v>
      </c>
      <c r="AO41" s="35">
        <f t="shared" si="50"/>
        <v>0</v>
      </c>
      <c r="AP41" s="33"/>
    </row>
    <row r="42" spans="2:42" ht="18.75" thickBot="1" x14ac:dyDescent="0.3">
      <c r="B42" s="164"/>
      <c r="C42" s="134"/>
      <c r="D42" s="138"/>
      <c r="E42" s="174"/>
      <c r="F42" s="129"/>
      <c r="G42" s="198"/>
      <c r="H42" s="199"/>
      <c r="I42" s="191"/>
      <c r="J42" s="209">
        <f t="shared" si="52"/>
        <v>0</v>
      </c>
      <c r="K42" s="210"/>
      <c r="L42" s="211">
        <f t="shared" si="53"/>
        <v>0</v>
      </c>
      <c r="M42" s="212"/>
      <c r="N42" s="213">
        <f t="shared" si="54"/>
        <v>0</v>
      </c>
      <c r="O42" s="212"/>
      <c r="P42" s="213">
        <f t="shared" si="55"/>
        <v>0</v>
      </c>
      <c r="Q42" s="212"/>
      <c r="R42" s="213">
        <f t="shared" si="56"/>
        <v>0</v>
      </c>
      <c r="S42" s="212"/>
      <c r="T42" s="213">
        <f t="shared" si="57"/>
        <v>0</v>
      </c>
      <c r="U42" s="212"/>
      <c r="V42" s="213">
        <f t="shared" si="58"/>
        <v>0</v>
      </c>
      <c r="W42" s="212"/>
      <c r="X42" s="214">
        <f t="shared" si="59"/>
        <v>0</v>
      </c>
      <c r="Y42" s="215"/>
      <c r="Z42" s="216">
        <f t="shared" si="9"/>
        <v>0</v>
      </c>
      <c r="AA42" s="32"/>
      <c r="AB42" s="33"/>
      <c r="AC42" s="201">
        <f t="shared" si="38"/>
        <v>0</v>
      </c>
      <c r="AD42" s="202">
        <f t="shared" si="39"/>
        <v>0</v>
      </c>
      <c r="AE42" s="203">
        <f t="shared" si="40"/>
        <v>0</v>
      </c>
      <c r="AF42" s="34">
        <f t="shared" si="41"/>
        <v>0</v>
      </c>
      <c r="AG42" s="34">
        <f t="shared" si="42"/>
        <v>0</v>
      </c>
      <c r="AH42" s="34">
        <f t="shared" si="43"/>
        <v>0</v>
      </c>
      <c r="AI42" s="34">
        <f t="shared" si="44"/>
        <v>0</v>
      </c>
      <c r="AJ42" s="34">
        <f t="shared" si="45"/>
        <v>0</v>
      </c>
      <c r="AK42" s="34">
        <f t="shared" si="46"/>
        <v>0</v>
      </c>
      <c r="AL42" s="34">
        <f t="shared" si="47"/>
        <v>0</v>
      </c>
      <c r="AM42" s="34">
        <f t="shared" si="48"/>
        <v>0</v>
      </c>
      <c r="AN42" s="8">
        <f t="shared" si="49"/>
        <v>0</v>
      </c>
      <c r="AO42" s="35">
        <f t="shared" si="50"/>
        <v>0</v>
      </c>
      <c r="AP42" s="33"/>
    </row>
    <row r="43" spans="2:42" ht="18.75" thickBot="1" x14ac:dyDescent="0.3">
      <c r="B43" s="141"/>
      <c r="C43" s="132"/>
      <c r="D43" s="133"/>
      <c r="E43" s="175"/>
      <c r="F43" s="129">
        <f>SUM(L43+N43+P43+R43+T43+V43+X43+Z43)</f>
        <v>0</v>
      </c>
      <c r="G43" s="244"/>
      <c r="H43" s="245"/>
      <c r="I43" s="190"/>
      <c r="J43" s="217"/>
      <c r="K43" s="218"/>
      <c r="L43" s="219">
        <f t="shared" si="53"/>
        <v>0</v>
      </c>
      <c r="M43" s="218"/>
      <c r="N43" s="219">
        <f t="shared" si="54"/>
        <v>0</v>
      </c>
      <c r="O43" s="218"/>
      <c r="P43" s="219">
        <f t="shared" si="55"/>
        <v>0</v>
      </c>
      <c r="Q43" s="218"/>
      <c r="R43" s="219">
        <f t="shared" si="56"/>
        <v>0</v>
      </c>
      <c r="S43" s="218"/>
      <c r="T43" s="219">
        <f t="shared" si="57"/>
        <v>0</v>
      </c>
      <c r="U43" s="218"/>
      <c r="V43" s="219">
        <f t="shared" si="58"/>
        <v>0</v>
      </c>
      <c r="W43" s="218"/>
      <c r="X43" s="220">
        <f>AL43</f>
        <v>0</v>
      </c>
      <c r="Y43" s="218"/>
      <c r="Z43" s="219">
        <f>AM43</f>
        <v>0</v>
      </c>
      <c r="AC43" s="201">
        <f t="shared" si="38"/>
        <v>0</v>
      </c>
      <c r="AD43" s="202">
        <f t="shared" si="39"/>
        <v>0</v>
      </c>
      <c r="AE43" s="203">
        <f t="shared" si="40"/>
        <v>0</v>
      </c>
      <c r="AF43" s="34">
        <f t="shared" si="41"/>
        <v>0</v>
      </c>
      <c r="AG43" s="34">
        <f t="shared" si="42"/>
        <v>0</v>
      </c>
      <c r="AH43" s="34">
        <f t="shared" si="43"/>
        <v>0</v>
      </c>
      <c r="AI43" s="34">
        <f t="shared" si="44"/>
        <v>0</v>
      </c>
      <c r="AJ43" s="34">
        <f t="shared" si="45"/>
        <v>0</v>
      </c>
      <c r="AK43" s="34">
        <f t="shared" si="46"/>
        <v>0</v>
      </c>
      <c r="AL43" s="34">
        <f t="shared" si="47"/>
        <v>0</v>
      </c>
      <c r="AM43" s="34">
        <f t="shared" si="48"/>
        <v>0</v>
      </c>
      <c r="AN43" s="8">
        <f t="shared" si="49"/>
        <v>0</v>
      </c>
      <c r="AO43" s="35">
        <f t="shared" si="50"/>
        <v>0</v>
      </c>
    </row>
    <row r="44" spans="2:42" ht="18.75" thickBot="1" x14ac:dyDescent="0.3">
      <c r="B44" s="166"/>
      <c r="C44" s="139"/>
      <c r="D44" s="138"/>
      <c r="E44" s="144"/>
      <c r="F44" s="129"/>
      <c r="G44" s="200"/>
      <c r="H44" s="199"/>
      <c r="I44" s="191"/>
      <c r="J44" s="217">
        <f>AO44</f>
        <v>0</v>
      </c>
      <c r="K44" s="218"/>
      <c r="L44" s="219">
        <f>AF44</f>
        <v>0</v>
      </c>
      <c r="M44" s="218"/>
      <c r="N44" s="219">
        <f>AG44</f>
        <v>0</v>
      </c>
      <c r="O44" s="218"/>
      <c r="P44" s="219">
        <f>AH44</f>
        <v>0</v>
      </c>
      <c r="Q44" s="218"/>
      <c r="R44" s="219">
        <f>AI44</f>
        <v>0</v>
      </c>
      <c r="S44" s="218"/>
      <c r="T44" s="219">
        <f>AJ44</f>
        <v>0</v>
      </c>
      <c r="U44" s="218"/>
      <c r="V44" s="219">
        <f>AK44</f>
        <v>0</v>
      </c>
      <c r="W44" s="218"/>
      <c r="X44" s="220">
        <f>AL44</f>
        <v>0</v>
      </c>
      <c r="Y44" s="218"/>
      <c r="Z44" s="219">
        <f>AM44</f>
        <v>0</v>
      </c>
      <c r="AC44" s="201">
        <f t="shared" si="38"/>
        <v>0</v>
      </c>
      <c r="AD44" s="202">
        <f t="shared" si="39"/>
        <v>0</v>
      </c>
      <c r="AE44" s="203">
        <f t="shared" si="40"/>
        <v>0</v>
      </c>
      <c r="AF44" s="34">
        <f t="shared" si="41"/>
        <v>0</v>
      </c>
      <c r="AG44" s="34">
        <f t="shared" si="42"/>
        <v>0</v>
      </c>
      <c r="AH44" s="34">
        <f t="shared" si="43"/>
        <v>0</v>
      </c>
      <c r="AI44" s="34">
        <f t="shared" si="44"/>
        <v>0</v>
      </c>
      <c r="AJ44" s="34">
        <f t="shared" si="45"/>
        <v>0</v>
      </c>
      <c r="AK44" s="34">
        <f t="shared" si="46"/>
        <v>0</v>
      </c>
      <c r="AL44" s="34">
        <f t="shared" si="47"/>
        <v>0</v>
      </c>
      <c r="AM44" s="34">
        <f t="shared" si="48"/>
        <v>0</v>
      </c>
      <c r="AN44" s="8">
        <f t="shared" si="49"/>
        <v>0</v>
      </c>
      <c r="AO44" s="35">
        <f t="shared" si="50"/>
        <v>0</v>
      </c>
    </row>
    <row r="45" spans="2:42" ht="18.75" thickBot="1" x14ac:dyDescent="0.3">
      <c r="B45" s="164"/>
      <c r="C45" s="134"/>
      <c r="D45" s="305"/>
      <c r="E45" s="144"/>
      <c r="F45" s="129"/>
      <c r="G45" s="200"/>
      <c r="H45" s="199"/>
      <c r="I45" s="208"/>
      <c r="J45" s="217">
        <f>AO45</f>
        <v>0</v>
      </c>
      <c r="K45" s="218"/>
      <c r="L45" s="219">
        <f>AF45</f>
        <v>0</v>
      </c>
      <c r="M45" s="218"/>
      <c r="N45" s="219">
        <f>AG45</f>
        <v>0</v>
      </c>
      <c r="O45" s="218"/>
      <c r="P45" s="219">
        <f>AH45</f>
        <v>0</v>
      </c>
      <c r="Q45" s="218"/>
      <c r="R45" s="219">
        <f>AI45</f>
        <v>0</v>
      </c>
      <c r="S45" s="218"/>
      <c r="T45" s="219">
        <f>AJ45</f>
        <v>0</v>
      </c>
      <c r="U45" s="218"/>
      <c r="V45" s="219">
        <f>AK45</f>
        <v>0</v>
      </c>
      <c r="W45" s="218"/>
      <c r="X45" s="220">
        <f>AL45</f>
        <v>0</v>
      </c>
      <c r="Y45" s="218"/>
      <c r="Z45" s="219">
        <f>AM45</f>
        <v>0</v>
      </c>
      <c r="AC45" s="201">
        <f t="shared" si="38"/>
        <v>0</v>
      </c>
      <c r="AD45" s="202">
        <f t="shared" si="39"/>
        <v>0</v>
      </c>
      <c r="AE45" s="203">
        <f t="shared" si="40"/>
        <v>0</v>
      </c>
      <c r="AF45" s="34">
        <f t="shared" si="41"/>
        <v>0</v>
      </c>
      <c r="AG45" s="34">
        <f t="shared" si="42"/>
        <v>0</v>
      </c>
      <c r="AH45" s="34">
        <f t="shared" si="43"/>
        <v>0</v>
      </c>
      <c r="AI45" s="34">
        <f t="shared" si="44"/>
        <v>0</v>
      </c>
      <c r="AJ45" s="34">
        <f t="shared" si="45"/>
        <v>0</v>
      </c>
      <c r="AK45" s="34">
        <f t="shared" si="46"/>
        <v>0</v>
      </c>
      <c r="AL45" s="34">
        <f t="shared" si="47"/>
        <v>0</v>
      </c>
      <c r="AM45" s="34">
        <f t="shared" si="48"/>
        <v>0</v>
      </c>
      <c r="AN45" s="8">
        <f t="shared" si="49"/>
        <v>0</v>
      </c>
      <c r="AO45" s="35">
        <f t="shared" si="50"/>
        <v>0</v>
      </c>
    </row>
    <row r="46" spans="2:42" ht="18" x14ac:dyDescent="0.25">
      <c r="F46" s="110"/>
      <c r="G46" s="111"/>
      <c r="H46" s="112"/>
      <c r="I46" s="112"/>
      <c r="J46" s="110"/>
    </row>
    <row r="47" spans="2:42" ht="18" x14ac:dyDescent="0.25">
      <c r="F47" s="110"/>
      <c r="G47" s="113"/>
      <c r="H47" s="114"/>
      <c r="I47" s="114"/>
      <c r="J47" s="110"/>
    </row>
    <row r="48" spans="2:42" ht="28.5" x14ac:dyDescent="0.45">
      <c r="F48" s="110"/>
      <c r="G48" s="110"/>
      <c r="H48" s="110"/>
      <c r="I48" s="128"/>
      <c r="J48" s="110"/>
    </row>
    <row r="49" spans="6:10" x14ac:dyDescent="0.25">
      <c r="F49" s="110"/>
      <c r="G49" s="110"/>
      <c r="H49" s="110"/>
      <c r="I49" s="110"/>
      <c r="J49" s="110"/>
    </row>
    <row r="50" spans="6:10" x14ac:dyDescent="0.25">
      <c r="F50" s="110"/>
      <c r="G50" s="110"/>
      <c r="H50" s="110"/>
      <c r="I50" s="110"/>
      <c r="J50" s="110"/>
    </row>
    <row r="51" spans="6:10" x14ac:dyDescent="0.25">
      <c r="F51" s="110"/>
      <c r="G51" s="110"/>
      <c r="H51" s="110"/>
      <c r="I51" s="110"/>
      <c r="J51" s="110"/>
    </row>
    <row r="52" spans="6:10" x14ac:dyDescent="0.25">
      <c r="F52" s="110"/>
      <c r="G52" s="110"/>
      <c r="H52" s="110"/>
      <c r="I52" s="110"/>
      <c r="J52" s="110"/>
    </row>
    <row r="53" spans="6:10" x14ac:dyDescent="0.25">
      <c r="F53" s="110"/>
      <c r="G53" s="110"/>
      <c r="H53" s="110"/>
      <c r="I53" s="110"/>
      <c r="J53" s="110"/>
    </row>
    <row r="54" spans="6:10" x14ac:dyDescent="0.25">
      <c r="F54" s="110"/>
      <c r="G54" s="110"/>
      <c r="H54" s="110"/>
      <c r="I54" s="110"/>
      <c r="J54" s="110"/>
    </row>
    <row r="55" spans="6:10" x14ac:dyDescent="0.25">
      <c r="F55" s="110"/>
      <c r="G55" s="110"/>
      <c r="H55" s="110"/>
      <c r="I55" s="110"/>
      <c r="J55" s="110"/>
    </row>
    <row r="56" spans="6:10" x14ac:dyDescent="0.25">
      <c r="F56" s="110"/>
      <c r="G56" s="110"/>
      <c r="H56" s="110"/>
      <c r="I56" s="110"/>
      <c r="J56" s="110"/>
    </row>
    <row r="57" spans="6:10" x14ac:dyDescent="0.25">
      <c r="F57" s="110"/>
      <c r="G57" s="110"/>
      <c r="H57" s="110"/>
      <c r="I57" s="110"/>
      <c r="J57" s="110"/>
    </row>
    <row r="58" spans="6:10" x14ac:dyDescent="0.25">
      <c r="F58" s="110"/>
      <c r="G58" s="110"/>
      <c r="H58" s="110"/>
      <c r="I58" s="110"/>
      <c r="J58" s="110"/>
    </row>
    <row r="59" spans="6:10" x14ac:dyDescent="0.25">
      <c r="F59" s="110"/>
      <c r="G59" s="110"/>
      <c r="H59" s="110"/>
      <c r="I59" s="110"/>
      <c r="J59" s="110"/>
    </row>
    <row r="60" spans="6:10" x14ac:dyDescent="0.25">
      <c r="F60" s="110"/>
      <c r="G60" s="110"/>
      <c r="H60" s="110"/>
      <c r="I60" s="110"/>
      <c r="J60" s="110"/>
    </row>
    <row r="61" spans="6:10" x14ac:dyDescent="0.25">
      <c r="F61" s="110"/>
      <c r="G61" s="110"/>
      <c r="H61" s="110"/>
      <c r="I61" s="110"/>
      <c r="J61" s="110"/>
    </row>
    <row r="62" spans="6:10" x14ac:dyDescent="0.25">
      <c r="F62" s="110"/>
      <c r="G62" s="110"/>
      <c r="H62" s="110"/>
      <c r="I62" s="110"/>
      <c r="J62" s="110"/>
    </row>
    <row r="63" spans="6:10" x14ac:dyDescent="0.25">
      <c r="F63" s="110"/>
      <c r="G63" s="110"/>
      <c r="H63" s="110"/>
      <c r="I63" s="110"/>
      <c r="J63" s="110"/>
    </row>
    <row r="64" spans="6:10" x14ac:dyDescent="0.25">
      <c r="F64" s="110"/>
      <c r="G64" s="110"/>
      <c r="H64" s="110"/>
      <c r="I64" s="110"/>
      <c r="J64" s="110"/>
    </row>
    <row r="65" spans="6:10" x14ac:dyDescent="0.25">
      <c r="F65" s="110"/>
      <c r="G65" s="110"/>
      <c r="H65" s="110"/>
      <c r="I65" s="110"/>
      <c r="J65" s="110"/>
    </row>
    <row r="66" spans="6:10" x14ac:dyDescent="0.25">
      <c r="F66" s="110"/>
      <c r="G66" s="110"/>
      <c r="H66" s="110"/>
      <c r="I66" s="110"/>
      <c r="J66" s="110"/>
    </row>
    <row r="67" spans="6:10" x14ac:dyDescent="0.25">
      <c r="F67" s="110"/>
      <c r="G67" s="110"/>
      <c r="H67" s="110"/>
      <c r="I67" s="110"/>
      <c r="J67" s="110"/>
    </row>
    <row r="68" spans="6:10" x14ac:dyDescent="0.25">
      <c r="F68" s="110"/>
      <c r="G68" s="110"/>
      <c r="H68" s="110"/>
      <c r="I68" s="110"/>
      <c r="J68" s="110"/>
    </row>
    <row r="69" spans="6:10" x14ac:dyDescent="0.25">
      <c r="F69" s="110"/>
      <c r="G69" s="110"/>
      <c r="H69" s="110"/>
      <c r="I69" s="110"/>
      <c r="J69" s="110"/>
    </row>
    <row r="70" spans="6:10" x14ac:dyDescent="0.25">
      <c r="F70" s="110"/>
      <c r="G70" s="110"/>
      <c r="H70" s="110"/>
      <c r="I70" s="110"/>
      <c r="J70" s="110"/>
    </row>
    <row r="71" spans="6:10" x14ac:dyDescent="0.25">
      <c r="F71" s="110"/>
      <c r="G71" s="110"/>
      <c r="H71" s="110"/>
      <c r="I71" s="110"/>
      <c r="J71" s="110"/>
    </row>
    <row r="72" spans="6:10" x14ac:dyDescent="0.25">
      <c r="F72" s="110"/>
      <c r="G72" s="110"/>
      <c r="H72" s="110"/>
      <c r="I72" s="110"/>
      <c r="J72" s="110"/>
    </row>
    <row r="73" spans="6:10" x14ac:dyDescent="0.25">
      <c r="F73" s="110"/>
      <c r="G73" s="110"/>
      <c r="H73" s="110"/>
      <c r="I73" s="110"/>
      <c r="J73" s="110"/>
    </row>
    <row r="74" spans="6:10" x14ac:dyDescent="0.25">
      <c r="F74" s="110"/>
      <c r="G74" s="110"/>
      <c r="H74" s="110"/>
      <c r="I74" s="110"/>
      <c r="J74" s="110"/>
    </row>
  </sheetData>
  <sheetProtection algorithmName="SHA-512" hashValue="wWG1eshIe3CSNkc8wxBHwi+/Ows9p0ASspax+NgdJOvC/04jq0O1IG70HXs9FggQ3aG0xkC3MTE4VaWo33BQoQ==" saltValue="uzyqNFmqwBuAAGTDOxOwQw==" spinCount="100000" sheet="1" selectLockedCells="1" selectUnlockedCells="1"/>
  <sortState xmlns:xlrd2="http://schemas.microsoft.com/office/spreadsheetml/2017/richdata2" ref="B11:AQ25">
    <sortCondition ref="B11:B25"/>
  </sortState>
  <phoneticPr fontId="35" type="noConversion"/>
  <conditionalFormatting sqref="AB10:AB42 AP10:AP42 L10:L45 N10:N45 P10:P45 R10:R45 T10:T45 V10:V45 X10:X45 Z10:Z45">
    <cfRule type="cellIs" dxfId="299" priority="342" stopIfTrue="1" operator="greaterThan">
      <formula>1</formula>
    </cfRule>
    <cfRule type="cellIs" dxfId="298" priority="343" stopIfTrue="1" operator="lessThan">
      <formula>1</formula>
    </cfRule>
  </conditionalFormatting>
  <conditionalFormatting sqref="AA10:AA42 M10:M45 Q10:Q45 S10:S45 U10:U45 Y10:Y45 K10:K45 W10:W45 O10:O45">
    <cfRule type="cellIs" dxfId="297" priority="340" stopIfTrue="1" operator="greaterThan">
      <formula>1</formula>
    </cfRule>
    <cfRule type="cellIs" dxfId="296" priority="341" stopIfTrue="1" operator="lessThan">
      <formula>1</formula>
    </cfRule>
  </conditionalFormatting>
  <conditionalFormatting sqref="J11:J45">
    <cfRule type="cellIs" dxfId="295" priority="335" operator="greaterThan">
      <formula>79.999999999</formula>
    </cfRule>
    <cfRule type="cellIs" dxfId="294" priority="336" operator="lessThan">
      <formula>79.999999</formula>
    </cfRule>
    <cfRule type="cellIs" dxfId="293" priority="337" operator="greaterThan">
      <formula>79.9999999</formula>
    </cfRule>
    <cfRule type="cellIs" dxfId="292" priority="338" stopIfTrue="1" operator="lessThan">
      <formula>1</formula>
    </cfRule>
    <cfRule type="cellIs" dxfId="291" priority="339" stopIfTrue="1" operator="between">
      <formula>1</formula>
      <formula>69.999999</formula>
    </cfRule>
  </conditionalFormatting>
  <conditionalFormatting sqref="J11:J45">
    <cfRule type="cellIs" dxfId="290" priority="333" operator="lessThan">
      <formula>1</formula>
    </cfRule>
    <cfRule type="cellIs" dxfId="289" priority="334" operator="lessThan">
      <formula>1</formula>
    </cfRule>
  </conditionalFormatting>
  <conditionalFormatting sqref="AA10:AB42 AP10:AP42">
    <cfRule type="cellIs" dxfId="288" priority="331" operator="lessThan">
      <formula>0.1</formula>
    </cfRule>
    <cfRule type="cellIs" dxfId="287" priority="332" operator="lessThan">
      <formula>0.1</formula>
    </cfRule>
  </conditionalFormatting>
  <conditionalFormatting sqref="J11:J45">
    <cfRule type="cellIs" dxfId="286" priority="330" operator="between">
      <formula>1</formula>
      <formula>79.99999</formula>
    </cfRule>
  </conditionalFormatting>
  <conditionalFormatting sqref="F22:F42 F10:F20">
    <cfRule type="cellIs" dxfId="285" priority="327" operator="lessThan">
      <formula>0.1</formula>
    </cfRule>
  </conditionalFormatting>
  <conditionalFormatting sqref="AA10:AB42 AP10:AP42">
    <cfRule type="cellIs" dxfId="284" priority="325" operator="lessThan">
      <formula>0.1</formula>
    </cfRule>
    <cfRule type="cellIs" dxfId="283" priority="326" operator="lessThan">
      <formula>0.1</formula>
    </cfRule>
  </conditionalFormatting>
  <conditionalFormatting sqref="K10:Z45">
    <cfRule type="cellIs" dxfId="282" priority="324" operator="lessThan">
      <formula>0.01</formula>
    </cfRule>
  </conditionalFormatting>
  <conditionalFormatting sqref="G16:H16 G22:H47 G10:H11 G20:H20">
    <cfRule type="cellIs" dxfId="281" priority="323" stopIfTrue="1" operator="lessThan">
      <formula>1</formula>
    </cfRule>
  </conditionalFormatting>
  <conditionalFormatting sqref="G16:H16 G22:H47 G10:H11 G20:H20">
    <cfRule type="cellIs" dxfId="280" priority="321" operator="lessThan">
      <formula>1</formula>
    </cfRule>
    <cfRule type="cellIs" dxfId="279" priority="322" operator="lessThan">
      <formula>1</formula>
    </cfRule>
  </conditionalFormatting>
  <conditionalFormatting sqref="G16:H16 G22:H34 G10:H11 G20:H20">
    <cfRule type="cellIs" dxfId="278" priority="320" stopIfTrue="1" operator="equal">
      <formula>0</formula>
    </cfRule>
  </conditionalFormatting>
  <conditionalFormatting sqref="G16:H16 G22:H36 G10:H11 G20:H20">
    <cfRule type="cellIs" dxfId="277" priority="319" operator="lessThan">
      <formula>1</formula>
    </cfRule>
  </conditionalFormatting>
  <conditionalFormatting sqref="G27">
    <cfRule type="cellIs" dxfId="276" priority="314" stopIfTrue="1" operator="equal">
      <formula>0</formula>
    </cfRule>
  </conditionalFormatting>
  <conditionalFormatting sqref="G27">
    <cfRule type="cellIs" dxfId="275" priority="312" operator="lessThan">
      <formula>1</formula>
    </cfRule>
    <cfRule type="cellIs" dxfId="274" priority="313" operator="lessThan">
      <formula>1</formula>
    </cfRule>
  </conditionalFormatting>
  <conditionalFormatting sqref="H27">
    <cfRule type="cellIs" dxfId="273" priority="311" operator="lessThan">
      <formula>1</formula>
    </cfRule>
  </conditionalFormatting>
  <conditionalFormatting sqref="G16:H16 G22:H28 G10:H11 G20:H20">
    <cfRule type="cellIs" dxfId="272" priority="310" stopIfTrue="1" operator="lessThan">
      <formula>1</formula>
    </cfRule>
  </conditionalFormatting>
  <conditionalFormatting sqref="G16:H16 G22:H28 G10:H11 G20:H20">
    <cfRule type="cellIs" dxfId="271" priority="308" operator="lessThan">
      <formula>1</formula>
    </cfRule>
    <cfRule type="cellIs" dxfId="270" priority="309" operator="lessThan">
      <formula>1</formula>
    </cfRule>
  </conditionalFormatting>
  <conditionalFormatting sqref="G16:H16 G22:H28 G10:H11 G20:H20">
    <cfRule type="cellIs" dxfId="269" priority="307" stopIfTrue="1" operator="equal">
      <formula>0</formula>
    </cfRule>
  </conditionalFormatting>
  <conditionalFormatting sqref="G16:H16 G22:H28 G10:H11 G20:H20">
    <cfRule type="cellIs" dxfId="268" priority="306" operator="lessThan">
      <formula>1</formula>
    </cfRule>
  </conditionalFormatting>
  <conditionalFormatting sqref="G27">
    <cfRule type="cellIs" dxfId="267" priority="301" stopIfTrue="1" operator="equal">
      <formula>0</formula>
    </cfRule>
  </conditionalFormatting>
  <conditionalFormatting sqref="G27">
    <cfRule type="cellIs" dxfId="266" priority="299" operator="lessThan">
      <formula>1</formula>
    </cfRule>
    <cfRule type="cellIs" dxfId="265" priority="300" operator="lessThan">
      <formula>1</formula>
    </cfRule>
  </conditionalFormatting>
  <conditionalFormatting sqref="H27">
    <cfRule type="cellIs" dxfId="264" priority="298" operator="lessThan">
      <formula>1</formula>
    </cfRule>
  </conditionalFormatting>
  <conditionalFormatting sqref="I45:I47">
    <cfRule type="cellIs" dxfId="263" priority="297" stopIfTrue="1" operator="lessThan">
      <formula>1</formula>
    </cfRule>
  </conditionalFormatting>
  <conditionalFormatting sqref="I45:I47">
    <cfRule type="cellIs" dxfId="262" priority="295" operator="lessThan">
      <formula>1</formula>
    </cfRule>
    <cfRule type="cellIs" dxfId="261" priority="296" operator="lessThan">
      <formula>1</formula>
    </cfRule>
  </conditionalFormatting>
  <conditionalFormatting sqref="I40:I44">
    <cfRule type="cellIs" dxfId="260" priority="182" operator="lessThan">
      <formula>1</formula>
    </cfRule>
  </conditionalFormatting>
  <conditionalFormatting sqref="I18:I44">
    <cfRule type="cellIs" dxfId="259" priority="239" stopIfTrue="1" operator="lessThan">
      <formula>1</formula>
    </cfRule>
  </conditionalFormatting>
  <conditionalFormatting sqref="I18:I44">
    <cfRule type="cellIs" dxfId="258" priority="237" operator="lessThan">
      <formula>1</formula>
    </cfRule>
    <cfRule type="cellIs" dxfId="257" priority="238" operator="lessThan">
      <formula>1</formula>
    </cfRule>
  </conditionalFormatting>
  <conditionalFormatting sqref="I18:I34">
    <cfRule type="cellIs" dxfId="256" priority="236" stopIfTrue="1" operator="equal">
      <formula>0</formula>
    </cfRule>
  </conditionalFormatting>
  <conditionalFormatting sqref="I18:I36">
    <cfRule type="cellIs" dxfId="255" priority="235" operator="lessThan">
      <formula>1</formula>
    </cfRule>
  </conditionalFormatting>
  <conditionalFormatting sqref="I37:I39">
    <cfRule type="cellIs" dxfId="254" priority="234" operator="lessThan">
      <formula>1</formula>
    </cfRule>
  </conditionalFormatting>
  <conditionalFormatting sqref="I18">
    <cfRule type="cellIs" dxfId="253" priority="223" stopIfTrue="1" operator="lessThan">
      <formula>1</formula>
    </cfRule>
  </conditionalFormatting>
  <conditionalFormatting sqref="I18">
    <cfRule type="cellIs" dxfId="252" priority="221" operator="lessThan">
      <formula>1</formula>
    </cfRule>
    <cfRule type="cellIs" dxfId="251" priority="222" operator="lessThan">
      <formula>1</formula>
    </cfRule>
  </conditionalFormatting>
  <conditionalFormatting sqref="I18">
    <cfRule type="cellIs" dxfId="250" priority="220" stopIfTrue="1" operator="equal">
      <formula>0</formula>
    </cfRule>
  </conditionalFormatting>
  <conditionalFormatting sqref="I18">
    <cfRule type="cellIs" dxfId="249" priority="219" operator="lessThan">
      <formula>1</formula>
    </cfRule>
  </conditionalFormatting>
  <conditionalFormatting sqref="I19">
    <cfRule type="cellIs" dxfId="248" priority="218" stopIfTrue="1" operator="lessThan">
      <formula>1</formula>
    </cfRule>
  </conditionalFormatting>
  <conditionalFormatting sqref="I19">
    <cfRule type="cellIs" dxfId="247" priority="216" operator="lessThan">
      <formula>1</formula>
    </cfRule>
    <cfRule type="cellIs" dxfId="246" priority="217" operator="lessThan">
      <formula>1</formula>
    </cfRule>
  </conditionalFormatting>
  <conditionalFormatting sqref="I19">
    <cfRule type="cellIs" dxfId="245" priority="215" stopIfTrue="1" operator="equal">
      <formula>0</formula>
    </cfRule>
  </conditionalFormatting>
  <conditionalFormatting sqref="I19">
    <cfRule type="cellIs" dxfId="244" priority="214" operator="lessThan">
      <formula>1</formula>
    </cfRule>
  </conditionalFormatting>
  <conditionalFormatting sqref="I27">
    <cfRule type="cellIs" dxfId="243" priority="213" stopIfTrue="1" operator="lessThan">
      <formula>1</formula>
    </cfRule>
  </conditionalFormatting>
  <conditionalFormatting sqref="I27">
    <cfRule type="cellIs" dxfId="242" priority="211" operator="lessThan">
      <formula>1</formula>
    </cfRule>
    <cfRule type="cellIs" dxfId="241" priority="212" operator="lessThan">
      <formula>1</formula>
    </cfRule>
  </conditionalFormatting>
  <conditionalFormatting sqref="I18:I28">
    <cfRule type="cellIs" dxfId="240" priority="210" stopIfTrue="1" operator="lessThan">
      <formula>1</formula>
    </cfRule>
  </conditionalFormatting>
  <conditionalFormatting sqref="I18:I28">
    <cfRule type="cellIs" dxfId="239" priority="208" operator="lessThan">
      <formula>1</formula>
    </cfRule>
    <cfRule type="cellIs" dxfId="238" priority="209" operator="lessThan">
      <formula>1</formula>
    </cfRule>
  </conditionalFormatting>
  <conditionalFormatting sqref="I18:I28">
    <cfRule type="cellIs" dxfId="237" priority="207" stopIfTrue="1" operator="equal">
      <formula>0</formula>
    </cfRule>
  </conditionalFormatting>
  <conditionalFormatting sqref="I18:I28">
    <cfRule type="cellIs" dxfId="236" priority="206" operator="lessThan">
      <formula>1</formula>
    </cfRule>
  </conditionalFormatting>
  <conditionalFormatting sqref="I18">
    <cfRule type="cellIs" dxfId="235" priority="195" stopIfTrue="1" operator="lessThan">
      <formula>1</formula>
    </cfRule>
  </conditionalFormatting>
  <conditionalFormatting sqref="I18">
    <cfRule type="cellIs" dxfId="234" priority="193" operator="lessThan">
      <formula>1</formula>
    </cfRule>
    <cfRule type="cellIs" dxfId="233" priority="194" operator="lessThan">
      <formula>1</formula>
    </cfRule>
  </conditionalFormatting>
  <conditionalFormatting sqref="I18">
    <cfRule type="cellIs" dxfId="232" priority="192" stopIfTrue="1" operator="equal">
      <formula>0</formula>
    </cfRule>
  </conditionalFormatting>
  <conditionalFormatting sqref="I18">
    <cfRule type="cellIs" dxfId="231" priority="191" operator="lessThan">
      <formula>1</formula>
    </cfRule>
  </conditionalFormatting>
  <conditionalFormatting sqref="I19">
    <cfRule type="cellIs" dxfId="230" priority="190" stopIfTrue="1" operator="lessThan">
      <formula>1</formula>
    </cfRule>
  </conditionalFormatting>
  <conditionalFormatting sqref="I19">
    <cfRule type="cellIs" dxfId="229" priority="188" operator="lessThan">
      <formula>1</formula>
    </cfRule>
    <cfRule type="cellIs" dxfId="228" priority="189" operator="lessThan">
      <formula>1</formula>
    </cfRule>
  </conditionalFormatting>
  <conditionalFormatting sqref="I19">
    <cfRule type="cellIs" dxfId="227" priority="187" stopIfTrue="1" operator="equal">
      <formula>0</formula>
    </cfRule>
  </conditionalFormatting>
  <conditionalFormatting sqref="I19">
    <cfRule type="cellIs" dxfId="226" priority="186" operator="lessThan">
      <formula>1</formula>
    </cfRule>
  </conditionalFormatting>
  <conditionalFormatting sqref="I27">
    <cfRule type="cellIs" dxfId="225" priority="185" stopIfTrue="1" operator="lessThan">
      <formula>1</formula>
    </cfRule>
  </conditionalFormatting>
  <conditionalFormatting sqref="I27">
    <cfRule type="cellIs" dxfId="224" priority="183" operator="lessThan">
      <formula>1</formula>
    </cfRule>
    <cfRule type="cellIs" dxfId="223" priority="184" operator="lessThan">
      <formula>1</formula>
    </cfRule>
  </conditionalFormatting>
  <conditionalFormatting sqref="I12">
    <cfRule type="cellIs" dxfId="222" priority="181" stopIfTrue="1" operator="lessThan">
      <formula>1</formula>
    </cfRule>
  </conditionalFormatting>
  <conditionalFormatting sqref="I12">
    <cfRule type="cellIs" dxfId="221" priority="179" operator="lessThan">
      <formula>1</formula>
    </cfRule>
    <cfRule type="cellIs" dxfId="220" priority="180" operator="lessThan">
      <formula>1</formula>
    </cfRule>
  </conditionalFormatting>
  <conditionalFormatting sqref="I12">
    <cfRule type="cellIs" dxfId="219" priority="178" stopIfTrue="1" operator="equal">
      <formula>0</formula>
    </cfRule>
  </conditionalFormatting>
  <conditionalFormatting sqref="I12">
    <cfRule type="cellIs" dxfId="218" priority="177" operator="lessThan">
      <formula>1</formula>
    </cfRule>
  </conditionalFormatting>
  <conditionalFormatting sqref="I17">
    <cfRule type="cellIs" dxfId="217" priority="118" stopIfTrue="1" operator="lessThan">
      <formula>1</formula>
    </cfRule>
  </conditionalFormatting>
  <conditionalFormatting sqref="I17">
    <cfRule type="cellIs" dxfId="216" priority="116" operator="lessThan">
      <formula>1</formula>
    </cfRule>
    <cfRule type="cellIs" dxfId="215" priority="117" operator="lessThan">
      <formula>1</formula>
    </cfRule>
  </conditionalFormatting>
  <conditionalFormatting sqref="I12">
    <cfRule type="cellIs" dxfId="214" priority="171" stopIfTrue="1" operator="lessThan">
      <formula>1</formula>
    </cfRule>
  </conditionalFormatting>
  <conditionalFormatting sqref="I12">
    <cfRule type="cellIs" dxfId="213" priority="169" operator="lessThan">
      <formula>1</formula>
    </cfRule>
    <cfRule type="cellIs" dxfId="212" priority="170" operator="lessThan">
      <formula>1</formula>
    </cfRule>
  </conditionalFormatting>
  <conditionalFormatting sqref="I12">
    <cfRule type="cellIs" dxfId="211" priority="168" stopIfTrue="1" operator="equal">
      <formula>0</formula>
    </cfRule>
  </conditionalFormatting>
  <conditionalFormatting sqref="I12">
    <cfRule type="cellIs" dxfId="210" priority="167" operator="lessThan">
      <formula>1</formula>
    </cfRule>
  </conditionalFormatting>
  <conditionalFormatting sqref="I12">
    <cfRule type="cellIs" dxfId="209" priority="166" stopIfTrue="1" operator="lessThan">
      <formula>1</formula>
    </cfRule>
  </conditionalFormatting>
  <conditionalFormatting sqref="I12">
    <cfRule type="cellIs" dxfId="208" priority="164" operator="lessThan">
      <formula>1</formula>
    </cfRule>
    <cfRule type="cellIs" dxfId="207" priority="165" operator="lessThan">
      <formula>1</formula>
    </cfRule>
  </conditionalFormatting>
  <conditionalFormatting sqref="I12">
    <cfRule type="cellIs" dxfId="206" priority="163" stopIfTrue="1" operator="equal">
      <formula>0</formula>
    </cfRule>
  </conditionalFormatting>
  <conditionalFormatting sqref="I12">
    <cfRule type="cellIs" dxfId="205" priority="162" operator="lessThan">
      <formula>1</formula>
    </cfRule>
  </conditionalFormatting>
  <conditionalFormatting sqref="I12">
    <cfRule type="cellIs" dxfId="204" priority="156" stopIfTrue="1" operator="lessThan">
      <formula>1</formula>
    </cfRule>
  </conditionalFormatting>
  <conditionalFormatting sqref="I12">
    <cfRule type="cellIs" dxfId="203" priority="154" operator="lessThan">
      <formula>1</formula>
    </cfRule>
    <cfRule type="cellIs" dxfId="202" priority="155" operator="lessThan">
      <formula>1</formula>
    </cfRule>
  </conditionalFormatting>
  <conditionalFormatting sqref="I12">
    <cfRule type="cellIs" dxfId="201" priority="153" stopIfTrue="1" operator="equal">
      <formula>0</formula>
    </cfRule>
  </conditionalFormatting>
  <conditionalFormatting sqref="I12">
    <cfRule type="cellIs" dxfId="200" priority="152" operator="lessThan">
      <formula>1</formula>
    </cfRule>
  </conditionalFormatting>
  <conditionalFormatting sqref="I13">
    <cfRule type="cellIs" dxfId="199" priority="133" stopIfTrue="1" operator="lessThan">
      <formula>1</formula>
    </cfRule>
  </conditionalFormatting>
  <conditionalFormatting sqref="I13">
    <cfRule type="cellIs" dxfId="198" priority="131" operator="lessThan">
      <formula>1</formula>
    </cfRule>
    <cfRule type="cellIs" dxfId="197" priority="132" operator="lessThan">
      <formula>1</formula>
    </cfRule>
  </conditionalFormatting>
  <conditionalFormatting sqref="I13">
    <cfRule type="cellIs" dxfId="196" priority="130" stopIfTrue="1" operator="equal">
      <formula>0</formula>
    </cfRule>
  </conditionalFormatting>
  <conditionalFormatting sqref="I13">
    <cfRule type="cellIs" dxfId="195" priority="129" operator="lessThan">
      <formula>1</formula>
    </cfRule>
  </conditionalFormatting>
  <conditionalFormatting sqref="I13">
    <cfRule type="cellIs" dxfId="194" priority="128" stopIfTrue="1" operator="lessThan">
      <formula>1</formula>
    </cfRule>
  </conditionalFormatting>
  <conditionalFormatting sqref="I13">
    <cfRule type="cellIs" dxfId="193" priority="126" operator="lessThan">
      <formula>1</formula>
    </cfRule>
    <cfRule type="cellIs" dxfId="192" priority="127" operator="lessThan">
      <formula>1</formula>
    </cfRule>
  </conditionalFormatting>
  <conditionalFormatting sqref="I13">
    <cfRule type="cellIs" dxfId="191" priority="125" stopIfTrue="1" operator="equal">
      <formula>0</formula>
    </cfRule>
  </conditionalFormatting>
  <conditionalFormatting sqref="I13">
    <cfRule type="cellIs" dxfId="190" priority="124" operator="lessThan">
      <formula>1</formula>
    </cfRule>
  </conditionalFormatting>
  <conditionalFormatting sqref="I14:I17">
    <cfRule type="cellIs" dxfId="189" priority="123" stopIfTrue="1" operator="lessThan">
      <formula>1</formula>
    </cfRule>
  </conditionalFormatting>
  <conditionalFormatting sqref="I14:I17">
    <cfRule type="cellIs" dxfId="188" priority="121" operator="lessThan">
      <formula>1</formula>
    </cfRule>
    <cfRule type="cellIs" dxfId="187" priority="122" operator="lessThan">
      <formula>1</formula>
    </cfRule>
  </conditionalFormatting>
  <conditionalFormatting sqref="I14:I17">
    <cfRule type="cellIs" dxfId="186" priority="120" stopIfTrue="1" operator="equal">
      <formula>0</formula>
    </cfRule>
  </conditionalFormatting>
  <conditionalFormatting sqref="I14:I17">
    <cfRule type="cellIs" dxfId="185" priority="119" operator="lessThan">
      <formula>1</formula>
    </cfRule>
  </conditionalFormatting>
  <conditionalFormatting sqref="I14:I17">
    <cfRule type="cellIs" dxfId="184" priority="115" stopIfTrue="1" operator="lessThan">
      <formula>1</formula>
    </cfRule>
  </conditionalFormatting>
  <conditionalFormatting sqref="I14:I17">
    <cfRule type="cellIs" dxfId="183" priority="113" operator="lessThan">
      <formula>1</formula>
    </cfRule>
    <cfRule type="cellIs" dxfId="182" priority="114" operator="lessThan">
      <formula>1</formula>
    </cfRule>
  </conditionalFormatting>
  <conditionalFormatting sqref="I14:I17">
    <cfRule type="cellIs" dxfId="181" priority="112" stopIfTrue="1" operator="equal">
      <formula>0</formula>
    </cfRule>
  </conditionalFormatting>
  <conditionalFormatting sqref="I14:I17">
    <cfRule type="cellIs" dxfId="180" priority="111" operator="lessThan">
      <formula>1</formula>
    </cfRule>
  </conditionalFormatting>
  <conditionalFormatting sqref="I17">
    <cfRule type="cellIs" dxfId="179" priority="110" stopIfTrue="1" operator="lessThan">
      <formula>1</formula>
    </cfRule>
  </conditionalFormatting>
  <conditionalFormatting sqref="I17">
    <cfRule type="cellIs" dxfId="178" priority="108" operator="lessThan">
      <formula>1</formula>
    </cfRule>
    <cfRule type="cellIs" dxfId="177" priority="109" operator="lessThan">
      <formula>1</formula>
    </cfRule>
  </conditionalFormatting>
  <conditionalFormatting sqref="F21">
    <cfRule type="cellIs" dxfId="176" priority="107" operator="lessThan">
      <formula>0.1</formula>
    </cfRule>
  </conditionalFormatting>
  <conditionalFormatting sqref="G21:H21">
    <cfRule type="cellIs" dxfId="175" priority="106" stopIfTrue="1" operator="lessThan">
      <formula>1</formula>
    </cfRule>
  </conditionalFormatting>
  <conditionalFormatting sqref="G21:H21">
    <cfRule type="cellIs" dxfId="174" priority="104" operator="lessThan">
      <formula>1</formula>
    </cfRule>
    <cfRule type="cellIs" dxfId="173" priority="105" operator="lessThan">
      <formula>1</formula>
    </cfRule>
  </conditionalFormatting>
  <conditionalFormatting sqref="G21:H21">
    <cfRule type="cellIs" dxfId="172" priority="103" stopIfTrue="1" operator="equal">
      <formula>0</formula>
    </cfRule>
  </conditionalFormatting>
  <conditionalFormatting sqref="G21:H21">
    <cfRule type="cellIs" dxfId="171" priority="102" operator="lessThan">
      <formula>1</formula>
    </cfRule>
  </conditionalFormatting>
  <conditionalFormatting sqref="G21:H21">
    <cfRule type="cellIs" dxfId="170" priority="101" stopIfTrue="1" operator="lessThan">
      <formula>1</formula>
    </cfRule>
  </conditionalFormatting>
  <conditionalFormatting sqref="G21:H21">
    <cfRule type="cellIs" dxfId="169" priority="99" operator="lessThan">
      <formula>1</formula>
    </cfRule>
    <cfRule type="cellIs" dxfId="168" priority="100" operator="lessThan">
      <formula>1</formula>
    </cfRule>
  </conditionalFormatting>
  <conditionalFormatting sqref="G21:H21">
    <cfRule type="cellIs" dxfId="167" priority="98" stopIfTrue="1" operator="equal">
      <formula>0</formula>
    </cfRule>
  </conditionalFormatting>
  <conditionalFormatting sqref="G21:H21">
    <cfRule type="cellIs" dxfId="166" priority="97" operator="lessThan">
      <formula>1</formula>
    </cfRule>
  </conditionalFormatting>
  <conditionalFormatting sqref="G19:H19">
    <cfRule type="cellIs" dxfId="165" priority="1" operator="lessThan">
      <formula>1</formula>
    </cfRule>
  </conditionalFormatting>
  <conditionalFormatting sqref="J10">
    <cfRule type="cellIs" dxfId="164" priority="72" operator="greaterThan">
      <formula>79.999999999</formula>
    </cfRule>
    <cfRule type="cellIs" dxfId="163" priority="73" operator="lessThan">
      <formula>79.999999</formula>
    </cfRule>
    <cfRule type="cellIs" dxfId="162" priority="74" operator="greaterThan">
      <formula>79.9999999</formula>
    </cfRule>
    <cfRule type="cellIs" dxfId="161" priority="75" stopIfTrue="1" operator="lessThan">
      <formula>1</formula>
    </cfRule>
    <cfRule type="cellIs" dxfId="160" priority="76" stopIfTrue="1" operator="between">
      <formula>1</formula>
      <formula>69.999999</formula>
    </cfRule>
  </conditionalFormatting>
  <conditionalFormatting sqref="J10">
    <cfRule type="cellIs" dxfId="159" priority="70" operator="lessThan">
      <formula>1</formula>
    </cfRule>
    <cfRule type="cellIs" dxfId="158" priority="71" operator="lessThan">
      <formula>1</formula>
    </cfRule>
  </conditionalFormatting>
  <conditionalFormatting sqref="J10">
    <cfRule type="cellIs" dxfId="157" priority="69" operator="between">
      <formula>1</formula>
      <formula>79.99999</formula>
    </cfRule>
  </conditionalFormatting>
  <conditionalFormatting sqref="I10:I11">
    <cfRule type="cellIs" dxfId="156" priority="68" stopIfTrue="1" operator="lessThan">
      <formula>1</formula>
    </cfRule>
  </conditionalFormatting>
  <conditionalFormatting sqref="I10:I11">
    <cfRule type="cellIs" dxfId="155" priority="66" operator="lessThan">
      <formula>1</formula>
    </cfRule>
    <cfRule type="cellIs" dxfId="154" priority="67" operator="lessThan">
      <formula>1</formula>
    </cfRule>
  </conditionalFormatting>
  <conditionalFormatting sqref="I10:I11">
    <cfRule type="cellIs" dxfId="153" priority="65" stopIfTrue="1" operator="equal">
      <formula>0</formula>
    </cfRule>
  </conditionalFormatting>
  <conditionalFormatting sqref="I10:I11">
    <cfRule type="cellIs" dxfId="152" priority="64" operator="lessThan">
      <formula>1</formula>
    </cfRule>
  </conditionalFormatting>
  <conditionalFormatting sqref="I10:I11">
    <cfRule type="cellIs" dxfId="151" priority="63" stopIfTrue="1" operator="lessThan">
      <formula>1</formula>
    </cfRule>
  </conditionalFormatting>
  <conditionalFormatting sqref="I10:I11">
    <cfRule type="cellIs" dxfId="150" priority="61" operator="lessThan">
      <formula>1</formula>
    </cfRule>
    <cfRule type="cellIs" dxfId="149" priority="62" operator="lessThan">
      <formula>1</formula>
    </cfRule>
  </conditionalFormatting>
  <conditionalFormatting sqref="I10:I11">
    <cfRule type="cellIs" dxfId="148" priority="60" stopIfTrue="1" operator="equal">
      <formula>0</formula>
    </cfRule>
  </conditionalFormatting>
  <conditionalFormatting sqref="I10:I11">
    <cfRule type="cellIs" dxfId="147" priority="59" operator="lessThan">
      <formula>1</formula>
    </cfRule>
  </conditionalFormatting>
  <conditionalFormatting sqref="G12:H13">
    <cfRule type="cellIs" dxfId="146" priority="58" stopIfTrue="1" operator="lessThan">
      <formula>1</formula>
    </cfRule>
  </conditionalFormatting>
  <conditionalFormatting sqref="G12:H13">
    <cfRule type="cellIs" dxfId="145" priority="56" operator="lessThan">
      <formula>1</formula>
    </cfRule>
    <cfRule type="cellIs" dxfId="144" priority="57" operator="lessThan">
      <formula>1</formula>
    </cfRule>
  </conditionalFormatting>
  <conditionalFormatting sqref="G12:H13">
    <cfRule type="cellIs" dxfId="143" priority="55" stopIfTrue="1" operator="equal">
      <formula>0</formula>
    </cfRule>
  </conditionalFormatting>
  <conditionalFormatting sqref="G12:H13">
    <cfRule type="cellIs" dxfId="142" priority="54" operator="lessThan">
      <formula>1</formula>
    </cfRule>
  </conditionalFormatting>
  <conditionalFormatting sqref="G12">
    <cfRule type="cellIs" dxfId="141" priority="53" stopIfTrue="1" operator="equal">
      <formula>0</formula>
    </cfRule>
  </conditionalFormatting>
  <conditionalFormatting sqref="G12">
    <cfRule type="cellIs" dxfId="140" priority="51" operator="lessThan">
      <formula>1</formula>
    </cfRule>
    <cfRule type="cellIs" dxfId="139" priority="52" operator="lessThan">
      <formula>1</formula>
    </cfRule>
  </conditionalFormatting>
  <conditionalFormatting sqref="H12">
    <cfRule type="cellIs" dxfId="138" priority="50" operator="lessThan">
      <formula>1</formula>
    </cfRule>
  </conditionalFormatting>
  <conditionalFormatting sqref="G12:H13">
    <cfRule type="cellIs" dxfId="137" priority="49" stopIfTrue="1" operator="lessThan">
      <formula>1</formula>
    </cfRule>
  </conditionalFormatting>
  <conditionalFormatting sqref="G12:H13">
    <cfRule type="cellIs" dxfId="136" priority="47" operator="lessThan">
      <formula>1</formula>
    </cfRule>
    <cfRule type="cellIs" dxfId="135" priority="48" operator="lessThan">
      <formula>1</formula>
    </cfRule>
  </conditionalFormatting>
  <conditionalFormatting sqref="G12:H13">
    <cfRule type="cellIs" dxfId="134" priority="46" stopIfTrue="1" operator="equal">
      <formula>0</formula>
    </cfRule>
  </conditionalFormatting>
  <conditionalFormatting sqref="G12:H13">
    <cfRule type="cellIs" dxfId="133" priority="45" operator="lessThan">
      <formula>1</formula>
    </cfRule>
  </conditionalFormatting>
  <conditionalFormatting sqref="G12">
    <cfRule type="cellIs" dxfId="132" priority="44" stopIfTrue="1" operator="equal">
      <formula>0</formula>
    </cfRule>
  </conditionalFormatting>
  <conditionalFormatting sqref="G12">
    <cfRule type="cellIs" dxfId="131" priority="42" operator="lessThan">
      <formula>1</formula>
    </cfRule>
    <cfRule type="cellIs" dxfId="130" priority="43" operator="lessThan">
      <formula>1</formula>
    </cfRule>
  </conditionalFormatting>
  <conditionalFormatting sqref="H12">
    <cfRule type="cellIs" dxfId="129" priority="41" operator="lessThan">
      <formula>1</formula>
    </cfRule>
  </conditionalFormatting>
  <conditionalFormatting sqref="G14:H15">
    <cfRule type="cellIs" dxfId="128" priority="40" stopIfTrue="1" operator="lessThan">
      <formula>1</formula>
    </cfRule>
  </conditionalFormatting>
  <conditionalFormatting sqref="G14:H15">
    <cfRule type="cellIs" dxfId="127" priority="38" operator="lessThan">
      <formula>1</formula>
    </cfRule>
    <cfRule type="cellIs" dxfId="126" priority="39" operator="lessThan">
      <formula>1</formula>
    </cfRule>
  </conditionalFormatting>
  <conditionalFormatting sqref="G14:H15">
    <cfRule type="cellIs" dxfId="125" priority="37" stopIfTrue="1" operator="equal">
      <formula>0</formula>
    </cfRule>
  </conditionalFormatting>
  <conditionalFormatting sqref="G14:H15">
    <cfRule type="cellIs" dxfId="124" priority="36" operator="lessThan">
      <formula>1</formula>
    </cfRule>
  </conditionalFormatting>
  <conditionalFormatting sqref="G14:H15">
    <cfRule type="cellIs" dxfId="123" priority="35" stopIfTrue="1" operator="lessThan">
      <formula>1</formula>
    </cfRule>
  </conditionalFormatting>
  <conditionalFormatting sqref="G14:H15">
    <cfRule type="cellIs" dxfId="122" priority="33" operator="lessThan">
      <formula>1</formula>
    </cfRule>
    <cfRule type="cellIs" dxfId="121" priority="34" operator="lessThan">
      <formula>1</formula>
    </cfRule>
  </conditionalFormatting>
  <conditionalFormatting sqref="G14:H15">
    <cfRule type="cellIs" dxfId="120" priority="32" stopIfTrue="1" operator="equal">
      <formula>0</formula>
    </cfRule>
  </conditionalFormatting>
  <conditionalFormatting sqref="G14:H15">
    <cfRule type="cellIs" dxfId="119" priority="31" operator="lessThan">
      <formula>1</formula>
    </cfRule>
  </conditionalFormatting>
  <conditionalFormatting sqref="G17:H17">
    <cfRule type="cellIs" dxfId="118" priority="30" stopIfTrue="1" operator="lessThan">
      <formula>1</formula>
    </cfRule>
  </conditionalFormatting>
  <conditionalFormatting sqref="G17:H17">
    <cfRule type="cellIs" dxfId="117" priority="28" operator="lessThan">
      <formula>1</formula>
    </cfRule>
    <cfRule type="cellIs" dxfId="116" priority="29" operator="lessThan">
      <formula>1</formula>
    </cfRule>
  </conditionalFormatting>
  <conditionalFormatting sqref="G17:H17">
    <cfRule type="cellIs" dxfId="115" priority="27" stopIfTrue="1" operator="equal">
      <formula>0</formula>
    </cfRule>
  </conditionalFormatting>
  <conditionalFormatting sqref="G17:H17">
    <cfRule type="cellIs" dxfId="114" priority="26" operator="lessThan">
      <formula>1</formula>
    </cfRule>
  </conditionalFormatting>
  <conditionalFormatting sqref="G17:H17">
    <cfRule type="cellIs" dxfId="113" priority="25" stopIfTrue="1" operator="lessThan">
      <formula>1</formula>
    </cfRule>
  </conditionalFormatting>
  <conditionalFormatting sqref="G17:H17">
    <cfRule type="cellIs" dxfId="112" priority="23" operator="lessThan">
      <formula>1</formula>
    </cfRule>
    <cfRule type="cellIs" dxfId="111" priority="24" operator="lessThan">
      <formula>1</formula>
    </cfRule>
  </conditionalFormatting>
  <conditionalFormatting sqref="G17:H17">
    <cfRule type="cellIs" dxfId="110" priority="22" stopIfTrue="1" operator="equal">
      <formula>0</formula>
    </cfRule>
  </conditionalFormatting>
  <conditionalFormatting sqref="G17:H17">
    <cfRule type="cellIs" dxfId="109" priority="21" operator="lessThan">
      <formula>1</formula>
    </cfRule>
  </conditionalFormatting>
  <conditionalFormatting sqref="G18:H18">
    <cfRule type="cellIs" dxfId="108" priority="20" stopIfTrue="1" operator="lessThan">
      <formula>1</formula>
    </cfRule>
  </conditionalFormatting>
  <conditionalFormatting sqref="G18:H18">
    <cfRule type="cellIs" dxfId="107" priority="18" operator="lessThan">
      <formula>1</formula>
    </cfRule>
    <cfRule type="cellIs" dxfId="106" priority="19" operator="lessThan">
      <formula>1</formula>
    </cfRule>
  </conditionalFormatting>
  <conditionalFormatting sqref="G18:H18">
    <cfRule type="cellIs" dxfId="105" priority="17" stopIfTrue="1" operator="equal">
      <formula>0</formula>
    </cfRule>
  </conditionalFormatting>
  <conditionalFormatting sqref="G18:H18">
    <cfRule type="cellIs" dxfId="104" priority="16" operator="lessThan">
      <formula>1</formula>
    </cfRule>
  </conditionalFormatting>
  <conditionalFormatting sqref="G18:H18">
    <cfRule type="cellIs" dxfId="103" priority="15" stopIfTrue="1" operator="lessThan">
      <formula>1</formula>
    </cfRule>
  </conditionalFormatting>
  <conditionalFormatting sqref="G18:H18">
    <cfRule type="cellIs" dxfId="102" priority="13" operator="lessThan">
      <formula>1</formula>
    </cfRule>
    <cfRule type="cellIs" dxfId="101" priority="14" operator="lessThan">
      <formula>1</formula>
    </cfRule>
  </conditionalFormatting>
  <conditionalFormatting sqref="G18:H18">
    <cfRule type="cellIs" dxfId="100" priority="12" stopIfTrue="1" operator="equal">
      <formula>0</formula>
    </cfRule>
  </conditionalFormatting>
  <conditionalFormatting sqref="G18:H18">
    <cfRule type="cellIs" dxfId="99" priority="11" operator="lessThan">
      <formula>1</formula>
    </cfRule>
  </conditionalFormatting>
  <conditionalFormatting sqref="G19:H19">
    <cfRule type="cellIs" dxfId="98" priority="10" stopIfTrue="1" operator="lessThan">
      <formula>1</formula>
    </cfRule>
  </conditionalFormatting>
  <conditionalFormatting sqref="G19:H19">
    <cfRule type="cellIs" dxfId="97" priority="8" operator="lessThan">
      <formula>1</formula>
    </cfRule>
    <cfRule type="cellIs" dxfId="96" priority="9" operator="lessThan">
      <formula>1</formula>
    </cfRule>
  </conditionalFormatting>
  <conditionalFormatting sqref="G19:H19">
    <cfRule type="cellIs" dxfId="95" priority="7" stopIfTrue="1" operator="equal">
      <formula>0</formula>
    </cfRule>
  </conditionalFormatting>
  <conditionalFormatting sqref="G19:H19">
    <cfRule type="cellIs" dxfId="94" priority="6" operator="lessThan">
      <formula>1</formula>
    </cfRule>
  </conditionalFormatting>
  <conditionalFormatting sqref="G19:H19">
    <cfRule type="cellIs" dxfId="93" priority="5" stopIfTrue="1" operator="lessThan">
      <formula>1</formula>
    </cfRule>
  </conditionalFormatting>
  <conditionalFormatting sqref="G19:H19">
    <cfRule type="cellIs" dxfId="92" priority="3" operator="lessThan">
      <formula>1</formula>
    </cfRule>
    <cfRule type="cellIs" dxfId="91" priority="4" operator="lessThan">
      <formula>1</formula>
    </cfRule>
  </conditionalFormatting>
  <conditionalFormatting sqref="G19:H19">
    <cfRule type="cellIs" dxfId="90" priority="2" stopIfTrue="1" operator="equal">
      <formula>0</formula>
    </cfRule>
  </conditionalFormatting>
  <pageMargins left="0.7" right="0.7" top="0.75" bottom="0.75" header="0.3" footer="0.3"/>
  <pageSetup paperSize="9" scale="2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AP50"/>
  <sheetViews>
    <sheetView zoomScale="75" zoomScaleNormal="75" workbookViewId="0">
      <selection activeCell="U23" sqref="U23"/>
    </sheetView>
  </sheetViews>
  <sheetFormatPr defaultRowHeight="15" x14ac:dyDescent="0.25"/>
  <cols>
    <col min="2" max="2" width="27" customWidth="1"/>
    <col min="3" max="3" width="13.28515625" customWidth="1"/>
    <col min="4" max="4" width="14.42578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282" t="s">
        <v>53</v>
      </c>
      <c r="C5" s="67"/>
      <c r="D5" s="68"/>
      <c r="E5" s="68"/>
      <c r="F5" s="69"/>
      <c r="G5" s="66"/>
      <c r="H5" s="70"/>
      <c r="I5" s="71"/>
      <c r="J5" s="72"/>
      <c r="K5" s="58" t="s">
        <v>0</v>
      </c>
      <c r="L5" s="59"/>
      <c r="M5" s="58" t="s">
        <v>0</v>
      </c>
      <c r="N5" s="59"/>
      <c r="O5" s="58" t="s">
        <v>0</v>
      </c>
      <c r="P5" s="59"/>
      <c r="Q5" s="58" t="s">
        <v>0</v>
      </c>
      <c r="R5" s="59"/>
      <c r="S5" s="58" t="s">
        <v>0</v>
      </c>
      <c r="T5" s="59"/>
      <c r="U5" s="58" t="s">
        <v>0</v>
      </c>
      <c r="V5" s="59"/>
      <c r="W5" s="58" t="s">
        <v>0</v>
      </c>
      <c r="X5" s="59"/>
      <c r="Y5" s="58" t="s">
        <v>0</v>
      </c>
      <c r="Z5" s="60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3" t="s">
        <v>210</v>
      </c>
      <c r="C6" s="74"/>
      <c r="D6" s="75"/>
      <c r="E6" s="75"/>
      <c r="F6" s="76"/>
      <c r="G6" s="77"/>
      <c r="H6" s="79" t="s">
        <v>35</v>
      </c>
      <c r="I6" s="79"/>
      <c r="J6" s="78"/>
      <c r="K6" s="61" t="s">
        <v>228</v>
      </c>
      <c r="L6" s="42"/>
      <c r="M6" s="61" t="s">
        <v>225</v>
      </c>
      <c r="N6" s="62"/>
      <c r="O6" s="63" t="str">
        <f>AA!P6</f>
        <v xml:space="preserve"> OAKTREE</v>
      </c>
      <c r="P6" s="64"/>
      <c r="Q6" s="63" t="s">
        <v>66</v>
      </c>
      <c r="R6" s="64"/>
      <c r="S6" s="63" t="s">
        <v>242</v>
      </c>
      <c r="T6" s="64"/>
      <c r="U6" s="63" t="s">
        <v>72</v>
      </c>
      <c r="V6" s="64"/>
      <c r="W6" s="61"/>
      <c r="X6" s="62"/>
      <c r="Y6" s="61"/>
      <c r="Z6" s="65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6"/>
      <c r="C7" s="37"/>
      <c r="D7" s="38"/>
      <c r="E7" s="39" t="s">
        <v>12</v>
      </c>
      <c r="F7" s="80"/>
      <c r="G7" s="40" t="s">
        <v>13</v>
      </c>
      <c r="H7" s="41" t="s">
        <v>14</v>
      </c>
      <c r="I7" s="93" t="s">
        <v>15</v>
      </c>
      <c r="J7" s="94"/>
      <c r="K7" s="95">
        <v>1</v>
      </c>
      <c r="L7" s="96"/>
      <c r="M7" s="97">
        <v>35</v>
      </c>
      <c r="N7" s="98"/>
      <c r="O7" s="97">
        <v>36</v>
      </c>
      <c r="P7" s="99"/>
      <c r="Q7" s="97">
        <v>1</v>
      </c>
      <c r="R7" s="98"/>
      <c r="S7" s="100">
        <v>1</v>
      </c>
      <c r="T7" s="101"/>
      <c r="U7" s="100">
        <v>1</v>
      </c>
      <c r="V7" s="101"/>
      <c r="W7" s="102">
        <v>1</v>
      </c>
      <c r="X7" s="103"/>
      <c r="Y7" s="104">
        <v>1</v>
      </c>
      <c r="Z7" s="105"/>
      <c r="AA7" s="10"/>
      <c r="AB7" s="11"/>
      <c r="AC7" s="12"/>
      <c r="AD7" s="13" t="s">
        <v>16</v>
      </c>
      <c r="AE7" s="12"/>
      <c r="AF7" s="14">
        <f>K7</f>
        <v>1</v>
      </c>
      <c r="AG7" s="14">
        <f>M7</f>
        <v>35</v>
      </c>
      <c r="AH7" s="14">
        <f>O7</f>
        <v>36</v>
      </c>
      <c r="AI7" s="14">
        <f>Q7</f>
        <v>1</v>
      </c>
      <c r="AJ7" s="14">
        <f>S7</f>
        <v>1</v>
      </c>
      <c r="AK7" s="14">
        <f>U7</f>
        <v>1</v>
      </c>
      <c r="AL7" s="14">
        <f>W7</f>
        <v>1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3" t="s">
        <v>19</v>
      </c>
      <c r="C8" s="43" t="s">
        <v>20</v>
      </c>
      <c r="D8" s="43" t="s">
        <v>21</v>
      </c>
      <c r="E8" s="43" t="s">
        <v>22</v>
      </c>
      <c r="F8" s="41" t="s">
        <v>10</v>
      </c>
      <c r="G8" s="40" t="s">
        <v>23</v>
      </c>
      <c r="H8" s="41" t="s">
        <v>24</v>
      </c>
      <c r="I8" s="44" t="s">
        <v>17</v>
      </c>
      <c r="J8" s="44" t="s">
        <v>11</v>
      </c>
      <c r="K8" s="44" t="s">
        <v>25</v>
      </c>
      <c r="L8" s="45" t="s">
        <v>26</v>
      </c>
      <c r="M8" s="46" t="s">
        <v>25</v>
      </c>
      <c r="N8" s="45" t="s">
        <v>26</v>
      </c>
      <c r="O8" s="46" t="s">
        <v>25</v>
      </c>
      <c r="P8" s="45" t="s">
        <v>26</v>
      </c>
      <c r="Q8" s="46" t="s">
        <v>25</v>
      </c>
      <c r="R8" s="45" t="s">
        <v>26</v>
      </c>
      <c r="S8" s="46" t="s">
        <v>25</v>
      </c>
      <c r="T8" s="45" t="s">
        <v>26</v>
      </c>
      <c r="U8" s="46" t="s">
        <v>25</v>
      </c>
      <c r="V8" s="45" t="s">
        <v>26</v>
      </c>
      <c r="W8" s="46" t="s">
        <v>25</v>
      </c>
      <c r="X8" s="45" t="s">
        <v>26</v>
      </c>
      <c r="Y8" s="46" t="s">
        <v>25</v>
      </c>
      <c r="Z8" s="47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8"/>
      <c r="C9" s="38"/>
      <c r="D9" s="38"/>
      <c r="E9" s="48" t="s">
        <v>30</v>
      </c>
      <c r="F9" s="49" t="s">
        <v>31</v>
      </c>
      <c r="G9" s="50" t="s">
        <v>223</v>
      </c>
      <c r="H9" s="49" t="s">
        <v>32</v>
      </c>
      <c r="I9" s="49" t="s">
        <v>33</v>
      </c>
      <c r="J9" s="51" t="s">
        <v>27</v>
      </c>
      <c r="K9" s="52"/>
      <c r="L9" s="53"/>
      <c r="M9" s="54"/>
      <c r="N9" s="55"/>
      <c r="O9" s="54">
        <v>38</v>
      </c>
      <c r="P9" s="55"/>
      <c r="Q9" s="54"/>
      <c r="R9" s="55"/>
      <c r="S9" s="54"/>
      <c r="T9" s="55"/>
      <c r="U9" s="54"/>
      <c r="V9" s="55"/>
      <c r="W9" s="54"/>
      <c r="X9" s="55"/>
      <c r="Y9" s="56"/>
      <c r="Z9" s="57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329"/>
      <c r="C10" s="130"/>
      <c r="D10" s="330"/>
      <c r="E10" s="130"/>
      <c r="F10" s="29">
        <f t="shared" ref="F10" si="0">SUM(L10+N10+P10+R10+T10+V10+X10+Z10)</f>
        <v>0</v>
      </c>
      <c r="G10" s="30">
        <f t="shared" ref="G10:G50" si="1">LARGE(AF10:AM10,1)+LARGE(AF10:AM10,2)+LARGE(AF10:AM10,3)+LARGE(AF10:AM10,4)</f>
        <v>0</v>
      </c>
      <c r="H10" s="31">
        <f t="shared" ref="H10" si="2">IF(G10=0,,RANK(G10,$G$10:$G$69))</f>
        <v>0</v>
      </c>
      <c r="I10" s="107">
        <f t="shared" ref="I10" si="3">AN10</f>
        <v>0</v>
      </c>
      <c r="J10" s="106">
        <f t="shared" ref="J10" si="4">AO10</f>
        <v>0</v>
      </c>
      <c r="K10" s="81"/>
      <c r="L10" s="82">
        <f t="shared" ref="L10" si="5">AF10</f>
        <v>0</v>
      </c>
      <c r="M10" s="83"/>
      <c r="N10" s="84">
        <f t="shared" ref="N10" si="6">AG10</f>
        <v>0</v>
      </c>
      <c r="O10" s="83"/>
      <c r="P10" s="84">
        <f>AH10</f>
        <v>0</v>
      </c>
      <c r="Q10" s="83"/>
      <c r="R10" s="84">
        <f>AI10</f>
        <v>0</v>
      </c>
      <c r="S10" s="83"/>
      <c r="T10" s="84">
        <f>AJ10</f>
        <v>0</v>
      </c>
      <c r="U10" s="83"/>
      <c r="V10" s="84">
        <f>AK10</f>
        <v>0</v>
      </c>
      <c r="W10" s="83"/>
      <c r="X10" s="85">
        <f>AL10</f>
        <v>0</v>
      </c>
      <c r="Y10" s="86"/>
      <c r="Z10" s="87">
        <f>AM10</f>
        <v>0</v>
      </c>
      <c r="AA10" s="32"/>
      <c r="AB10" s="33"/>
      <c r="AC10" s="201">
        <f t="shared" ref="AC10:AE31" si="7">B10</f>
        <v>0</v>
      </c>
      <c r="AD10" s="202">
        <f t="shared" si="7"/>
        <v>0</v>
      </c>
      <c r="AE10" s="203">
        <f t="shared" si="7"/>
        <v>0</v>
      </c>
      <c r="AF10" s="34">
        <f>(K10*100)/$AF$7</f>
        <v>0</v>
      </c>
      <c r="AG10" s="34">
        <f>(M10*100)/$AG$7</f>
        <v>0</v>
      </c>
      <c r="AH10" s="34">
        <f>(O10*100)/$AH$7</f>
        <v>0</v>
      </c>
      <c r="AI10" s="34">
        <f>(Q10*100)/$AI$7</f>
        <v>0</v>
      </c>
      <c r="AJ10" s="34">
        <f>(S10*100)/$AJ$7</f>
        <v>0</v>
      </c>
      <c r="AK10" s="34">
        <f>(U10*100)/$AK$7</f>
        <v>0</v>
      </c>
      <c r="AL10" s="34">
        <f>(W10*100)/$AL$7</f>
        <v>0</v>
      </c>
      <c r="AM10" s="34">
        <f>(Y10*100)/$AM$7</f>
        <v>0</v>
      </c>
      <c r="AN10" s="8">
        <f>COUNTIF(AF10:AM10,"&gt;0")</f>
        <v>0</v>
      </c>
      <c r="AO10" s="35">
        <f t="shared" ref="AO10:AO42" si="8">IF(ISERR(SUM(AF10:AM10)/AN10),0,SUM(AF10:AM10)/AN10)</f>
        <v>0</v>
      </c>
      <c r="AP10" s="33"/>
    </row>
    <row r="11" spans="2:42" ht="18" x14ac:dyDescent="0.25">
      <c r="B11" s="165" t="s">
        <v>132</v>
      </c>
      <c r="C11" s="142">
        <v>50898</v>
      </c>
      <c r="D11" s="168" t="s">
        <v>61</v>
      </c>
      <c r="E11" s="134"/>
      <c r="F11" s="29">
        <f t="shared" ref="F11:F50" si="9">SUM(L11+N11+P11+R11+T11+V11+X11+Z11)</f>
        <v>0</v>
      </c>
      <c r="G11" s="30">
        <f t="shared" si="1"/>
        <v>0</v>
      </c>
      <c r="H11" s="31">
        <f t="shared" ref="H11:H50" si="10">IF(G11=0,,RANK(G11,$G$10:$G$69))</f>
        <v>0</v>
      </c>
      <c r="I11" s="108">
        <f t="shared" ref="I11:I50" si="11">AN11</f>
        <v>0</v>
      </c>
      <c r="J11" s="106">
        <f t="shared" ref="J11:J50" si="12">AO11</f>
        <v>0</v>
      </c>
      <c r="K11" s="88"/>
      <c r="L11" s="82">
        <f t="shared" ref="L11:L50" si="13">AF11</f>
        <v>0</v>
      </c>
      <c r="M11" s="89"/>
      <c r="N11" s="90">
        <f t="shared" ref="N11:N50" si="14">AG11</f>
        <v>0</v>
      </c>
      <c r="O11" s="89"/>
      <c r="P11" s="90">
        <f t="shared" ref="P11:P42" si="15">AH11</f>
        <v>0</v>
      </c>
      <c r="Q11" s="89"/>
      <c r="R11" s="90">
        <f t="shared" ref="R11:R42" si="16">AI11</f>
        <v>0</v>
      </c>
      <c r="S11" s="89"/>
      <c r="T11" s="90">
        <f t="shared" ref="T11:T42" si="17">AJ11</f>
        <v>0</v>
      </c>
      <c r="U11" s="89"/>
      <c r="V11" s="90">
        <f t="shared" ref="V11:V42" si="18">AK11</f>
        <v>0</v>
      </c>
      <c r="W11" s="89"/>
      <c r="X11" s="91">
        <f t="shared" ref="X11:X42" si="19">AL11</f>
        <v>0</v>
      </c>
      <c r="Y11" s="92"/>
      <c r="Z11" s="87">
        <f t="shared" ref="Z11:Z42" si="20">AM11</f>
        <v>0</v>
      </c>
      <c r="AA11" s="32"/>
      <c r="AB11" s="33"/>
      <c r="AC11" s="201" t="str">
        <f t="shared" si="7"/>
        <v>BENDON.G</v>
      </c>
      <c r="AD11" s="202">
        <f t="shared" si="7"/>
        <v>50898</v>
      </c>
      <c r="AE11" s="203" t="str">
        <f t="shared" si="7"/>
        <v>TONDU</v>
      </c>
      <c r="AF11" s="34">
        <f t="shared" ref="AF11:AF42" si="21">(K11*100)/$AF$7</f>
        <v>0</v>
      </c>
      <c r="AG11" s="34">
        <f t="shared" ref="AG11:AG42" si="22">(M11*100)/$AG$7</f>
        <v>0</v>
      </c>
      <c r="AH11" s="34">
        <f t="shared" ref="AH11:AH42" si="23">(O11*100)/$AH$7</f>
        <v>0</v>
      </c>
      <c r="AI11" s="34">
        <f t="shared" ref="AI11:AI42" si="24">(Q11*100)/$AI$7</f>
        <v>0</v>
      </c>
      <c r="AJ11" s="34">
        <f t="shared" ref="AJ11:AJ42" si="25">(S11*100)/$AJ$7</f>
        <v>0</v>
      </c>
      <c r="AK11" s="34">
        <f t="shared" ref="AK11:AK42" si="26">(U11*100)/$AK$7</f>
        <v>0</v>
      </c>
      <c r="AL11" s="34">
        <f t="shared" ref="AL11:AL42" si="27">(W11*100)/$AL$7</f>
        <v>0</v>
      </c>
      <c r="AM11" s="34">
        <f t="shared" ref="AM11:AM42" si="28">(Y11*100)/$AM$7</f>
        <v>0</v>
      </c>
      <c r="AN11" s="8">
        <f t="shared" ref="AN11:AN42" si="29">COUNTIF(AF11:AM11,"&gt;0")</f>
        <v>0</v>
      </c>
      <c r="AO11" s="35">
        <f t="shared" si="8"/>
        <v>0</v>
      </c>
      <c r="AP11" s="33"/>
    </row>
    <row r="12" spans="2:42" ht="18" x14ac:dyDescent="0.25">
      <c r="B12" s="169" t="s">
        <v>133</v>
      </c>
      <c r="C12" s="134">
        <v>50992</v>
      </c>
      <c r="D12" s="327" t="s">
        <v>72</v>
      </c>
      <c r="E12" s="134"/>
      <c r="F12" s="29">
        <f t="shared" si="9"/>
        <v>0</v>
      </c>
      <c r="G12" s="30">
        <f t="shared" si="1"/>
        <v>0</v>
      </c>
      <c r="H12" s="31">
        <f t="shared" si="10"/>
        <v>0</v>
      </c>
      <c r="I12" s="108">
        <f t="shared" si="11"/>
        <v>0</v>
      </c>
      <c r="J12" s="106">
        <f t="shared" si="12"/>
        <v>0</v>
      </c>
      <c r="K12" s="88"/>
      <c r="L12" s="82">
        <f t="shared" si="13"/>
        <v>0</v>
      </c>
      <c r="M12" s="89"/>
      <c r="N12" s="90">
        <f t="shared" si="14"/>
        <v>0</v>
      </c>
      <c r="O12" s="89"/>
      <c r="P12" s="90">
        <f t="shared" si="15"/>
        <v>0</v>
      </c>
      <c r="Q12" s="89"/>
      <c r="R12" s="90">
        <f t="shared" si="16"/>
        <v>0</v>
      </c>
      <c r="S12" s="89"/>
      <c r="T12" s="90">
        <f t="shared" si="17"/>
        <v>0</v>
      </c>
      <c r="U12" s="89"/>
      <c r="V12" s="90">
        <f t="shared" si="18"/>
        <v>0</v>
      </c>
      <c r="W12" s="89"/>
      <c r="X12" s="91">
        <f t="shared" si="19"/>
        <v>0</v>
      </c>
      <c r="Y12" s="92"/>
      <c r="Z12" s="87">
        <f t="shared" si="20"/>
        <v>0</v>
      </c>
      <c r="AA12" s="4"/>
      <c r="AB12" s="33"/>
      <c r="AC12" s="201" t="str">
        <f t="shared" si="7"/>
        <v>BENNETT.J</v>
      </c>
      <c r="AD12" s="202">
        <f t="shared" si="7"/>
        <v>50992</v>
      </c>
      <c r="AE12" s="203" t="str">
        <f t="shared" si="7"/>
        <v>CASTLETON</v>
      </c>
      <c r="AF12" s="34">
        <f t="shared" si="21"/>
        <v>0</v>
      </c>
      <c r="AG12" s="34">
        <f t="shared" si="22"/>
        <v>0</v>
      </c>
      <c r="AH12" s="34">
        <f t="shared" si="23"/>
        <v>0</v>
      </c>
      <c r="AI12" s="34">
        <f t="shared" si="24"/>
        <v>0</v>
      </c>
      <c r="AJ12" s="34">
        <f t="shared" si="25"/>
        <v>0</v>
      </c>
      <c r="AK12" s="34">
        <f t="shared" si="26"/>
        <v>0</v>
      </c>
      <c r="AL12" s="34">
        <f t="shared" si="27"/>
        <v>0</v>
      </c>
      <c r="AM12" s="34">
        <f t="shared" si="28"/>
        <v>0</v>
      </c>
      <c r="AN12" s="8">
        <f t="shared" si="29"/>
        <v>0</v>
      </c>
      <c r="AO12" s="35">
        <f t="shared" si="8"/>
        <v>0</v>
      </c>
      <c r="AP12" s="33"/>
    </row>
    <row r="13" spans="2:42" ht="18" x14ac:dyDescent="0.25">
      <c r="B13" s="164" t="s">
        <v>114</v>
      </c>
      <c r="C13" s="134">
        <v>50294</v>
      </c>
      <c r="D13" s="145" t="s">
        <v>63</v>
      </c>
      <c r="E13" s="134"/>
      <c r="F13" s="29">
        <f t="shared" si="9"/>
        <v>0</v>
      </c>
      <c r="G13" s="30">
        <f t="shared" si="1"/>
        <v>0</v>
      </c>
      <c r="H13" s="31">
        <f t="shared" si="10"/>
        <v>0</v>
      </c>
      <c r="I13" s="108">
        <f t="shared" si="11"/>
        <v>0</v>
      </c>
      <c r="J13" s="106">
        <f t="shared" si="12"/>
        <v>0</v>
      </c>
      <c r="K13" s="88"/>
      <c r="L13" s="82">
        <f t="shared" si="13"/>
        <v>0</v>
      </c>
      <c r="M13" s="89"/>
      <c r="N13" s="90">
        <f t="shared" si="14"/>
        <v>0</v>
      </c>
      <c r="O13" s="89"/>
      <c r="P13" s="90">
        <f t="shared" si="15"/>
        <v>0</v>
      </c>
      <c r="Q13" s="89"/>
      <c r="R13" s="90">
        <f t="shared" si="16"/>
        <v>0</v>
      </c>
      <c r="S13" s="89"/>
      <c r="T13" s="90">
        <f t="shared" si="17"/>
        <v>0</v>
      </c>
      <c r="U13" s="89"/>
      <c r="V13" s="90">
        <f t="shared" si="18"/>
        <v>0</v>
      </c>
      <c r="W13" s="89"/>
      <c r="X13" s="91">
        <f t="shared" si="19"/>
        <v>0</v>
      </c>
      <c r="Y13" s="92"/>
      <c r="Z13" s="87">
        <f t="shared" si="20"/>
        <v>0</v>
      </c>
      <c r="AA13" s="32"/>
      <c r="AB13" s="33"/>
      <c r="AC13" s="201" t="str">
        <f t="shared" si="7"/>
        <v>BOWEN.V</v>
      </c>
      <c r="AD13" s="202">
        <f t="shared" si="7"/>
        <v>50294</v>
      </c>
      <c r="AE13" s="203" t="str">
        <f t="shared" si="7"/>
        <v>B/GWENT</v>
      </c>
      <c r="AF13" s="34">
        <f t="shared" si="21"/>
        <v>0</v>
      </c>
      <c r="AG13" s="34">
        <f t="shared" si="22"/>
        <v>0</v>
      </c>
      <c r="AH13" s="34">
        <f t="shared" si="23"/>
        <v>0</v>
      </c>
      <c r="AI13" s="34">
        <f t="shared" si="24"/>
        <v>0</v>
      </c>
      <c r="AJ13" s="34">
        <f t="shared" si="25"/>
        <v>0</v>
      </c>
      <c r="AK13" s="34">
        <f t="shared" si="26"/>
        <v>0</v>
      </c>
      <c r="AL13" s="34">
        <f t="shared" si="27"/>
        <v>0</v>
      </c>
      <c r="AM13" s="34">
        <f t="shared" si="28"/>
        <v>0</v>
      </c>
      <c r="AN13" s="8">
        <f t="shared" si="29"/>
        <v>0</v>
      </c>
      <c r="AO13" s="35">
        <f t="shared" si="8"/>
        <v>0</v>
      </c>
      <c r="AP13" s="33"/>
    </row>
    <row r="14" spans="2:42" ht="18" x14ac:dyDescent="0.25">
      <c r="B14" s="164" t="s">
        <v>134</v>
      </c>
      <c r="C14" s="134">
        <v>50925</v>
      </c>
      <c r="D14" s="145"/>
      <c r="E14" s="134"/>
      <c r="F14" s="29">
        <f t="shared" si="9"/>
        <v>0</v>
      </c>
      <c r="G14" s="30">
        <f t="shared" si="1"/>
        <v>0</v>
      </c>
      <c r="H14" s="31">
        <f t="shared" si="10"/>
        <v>0</v>
      </c>
      <c r="I14" s="108">
        <f t="shared" si="11"/>
        <v>0</v>
      </c>
      <c r="J14" s="106">
        <f t="shared" si="12"/>
        <v>0</v>
      </c>
      <c r="K14" s="88"/>
      <c r="L14" s="82">
        <f t="shared" si="13"/>
        <v>0</v>
      </c>
      <c r="M14" s="89"/>
      <c r="N14" s="90">
        <f t="shared" si="14"/>
        <v>0</v>
      </c>
      <c r="O14" s="89"/>
      <c r="P14" s="90">
        <f t="shared" si="15"/>
        <v>0</v>
      </c>
      <c r="Q14" s="89"/>
      <c r="R14" s="90">
        <f t="shared" si="16"/>
        <v>0</v>
      </c>
      <c r="S14" s="89"/>
      <c r="T14" s="90">
        <f t="shared" si="17"/>
        <v>0</v>
      </c>
      <c r="U14" s="89"/>
      <c r="V14" s="90">
        <f t="shared" si="18"/>
        <v>0</v>
      </c>
      <c r="W14" s="89"/>
      <c r="X14" s="91">
        <f t="shared" si="19"/>
        <v>0</v>
      </c>
      <c r="Y14" s="92"/>
      <c r="Z14" s="87">
        <f t="shared" si="20"/>
        <v>0</v>
      </c>
      <c r="AA14" s="32"/>
      <c r="AB14" s="33"/>
      <c r="AC14" s="201" t="str">
        <f t="shared" si="7"/>
        <v>BURFORD.A</v>
      </c>
      <c r="AD14" s="202">
        <f t="shared" si="7"/>
        <v>50925</v>
      </c>
      <c r="AE14" s="203">
        <f t="shared" si="7"/>
        <v>0</v>
      </c>
      <c r="AF14" s="34">
        <f t="shared" si="21"/>
        <v>0</v>
      </c>
      <c r="AG14" s="34">
        <f t="shared" si="22"/>
        <v>0</v>
      </c>
      <c r="AH14" s="34">
        <f t="shared" si="23"/>
        <v>0</v>
      </c>
      <c r="AI14" s="34">
        <f t="shared" si="24"/>
        <v>0</v>
      </c>
      <c r="AJ14" s="34">
        <f t="shared" si="25"/>
        <v>0</v>
      </c>
      <c r="AK14" s="34">
        <f t="shared" si="26"/>
        <v>0</v>
      </c>
      <c r="AL14" s="34">
        <f t="shared" si="27"/>
        <v>0</v>
      </c>
      <c r="AM14" s="34">
        <f t="shared" si="28"/>
        <v>0</v>
      </c>
      <c r="AN14" s="8">
        <f t="shared" si="29"/>
        <v>0</v>
      </c>
      <c r="AO14" s="35">
        <f t="shared" si="8"/>
        <v>0</v>
      </c>
      <c r="AP14" s="33"/>
    </row>
    <row r="15" spans="2:42" ht="18" x14ac:dyDescent="0.25">
      <c r="B15" s="166" t="s">
        <v>135</v>
      </c>
      <c r="C15" s="139"/>
      <c r="D15" s="146" t="s">
        <v>55</v>
      </c>
      <c r="E15" s="134"/>
      <c r="F15" s="29">
        <f t="shared" si="9"/>
        <v>0</v>
      </c>
      <c r="G15" s="30">
        <f t="shared" si="1"/>
        <v>0</v>
      </c>
      <c r="H15" s="31">
        <f t="shared" si="10"/>
        <v>0</v>
      </c>
      <c r="I15" s="108">
        <f t="shared" si="11"/>
        <v>0</v>
      </c>
      <c r="J15" s="106">
        <f t="shared" si="12"/>
        <v>0</v>
      </c>
      <c r="K15" s="88"/>
      <c r="L15" s="82">
        <f t="shared" si="13"/>
        <v>0</v>
      </c>
      <c r="M15" s="89"/>
      <c r="N15" s="90">
        <f t="shared" si="14"/>
        <v>0</v>
      </c>
      <c r="O15" s="89"/>
      <c r="P15" s="90">
        <f t="shared" si="15"/>
        <v>0</v>
      </c>
      <c r="Q15" s="89"/>
      <c r="R15" s="90">
        <f t="shared" si="16"/>
        <v>0</v>
      </c>
      <c r="S15" s="89"/>
      <c r="T15" s="90">
        <f t="shared" si="17"/>
        <v>0</v>
      </c>
      <c r="U15" s="89"/>
      <c r="V15" s="90">
        <f t="shared" si="18"/>
        <v>0</v>
      </c>
      <c r="W15" s="89"/>
      <c r="X15" s="91">
        <f t="shared" si="19"/>
        <v>0</v>
      </c>
      <c r="Y15" s="92"/>
      <c r="Z15" s="87">
        <f t="shared" si="20"/>
        <v>0</v>
      </c>
      <c r="AA15" s="32"/>
      <c r="AB15" s="33"/>
      <c r="AC15" s="201" t="str">
        <f t="shared" si="7"/>
        <v>BURGESS.A</v>
      </c>
      <c r="AD15" s="202">
        <f t="shared" si="7"/>
        <v>0</v>
      </c>
      <c r="AE15" s="203" t="str">
        <f t="shared" si="7"/>
        <v>QUARRY</v>
      </c>
      <c r="AF15" s="34">
        <f t="shared" si="21"/>
        <v>0</v>
      </c>
      <c r="AG15" s="34">
        <f t="shared" si="22"/>
        <v>0</v>
      </c>
      <c r="AH15" s="34">
        <f t="shared" si="23"/>
        <v>0</v>
      </c>
      <c r="AI15" s="34">
        <f t="shared" si="24"/>
        <v>0</v>
      </c>
      <c r="AJ15" s="34">
        <f t="shared" si="25"/>
        <v>0</v>
      </c>
      <c r="AK15" s="34">
        <f t="shared" si="26"/>
        <v>0</v>
      </c>
      <c r="AL15" s="34">
        <f t="shared" si="27"/>
        <v>0</v>
      </c>
      <c r="AM15" s="34">
        <f t="shared" si="28"/>
        <v>0</v>
      </c>
      <c r="AN15" s="8">
        <f t="shared" si="29"/>
        <v>0</v>
      </c>
      <c r="AO15" s="35">
        <f t="shared" si="8"/>
        <v>0</v>
      </c>
      <c r="AP15" s="33"/>
    </row>
    <row r="16" spans="2:42" ht="18" x14ac:dyDescent="0.25">
      <c r="B16" s="164" t="s">
        <v>136</v>
      </c>
      <c r="C16" s="134">
        <v>50151</v>
      </c>
      <c r="D16" s="145" t="s">
        <v>72</v>
      </c>
      <c r="E16" s="134"/>
      <c r="F16" s="29">
        <f t="shared" si="9"/>
        <v>0</v>
      </c>
      <c r="G16" s="30">
        <f t="shared" si="1"/>
        <v>0</v>
      </c>
      <c r="H16" s="31">
        <f t="shared" si="10"/>
        <v>0</v>
      </c>
      <c r="I16" s="108">
        <f t="shared" si="11"/>
        <v>0</v>
      </c>
      <c r="J16" s="106">
        <f t="shared" si="12"/>
        <v>0</v>
      </c>
      <c r="K16" s="88"/>
      <c r="L16" s="82">
        <f t="shared" si="13"/>
        <v>0</v>
      </c>
      <c r="M16" s="89"/>
      <c r="N16" s="90">
        <f t="shared" si="14"/>
        <v>0</v>
      </c>
      <c r="O16" s="89"/>
      <c r="P16" s="90">
        <f t="shared" si="15"/>
        <v>0</v>
      </c>
      <c r="Q16" s="89"/>
      <c r="R16" s="90">
        <f t="shared" si="16"/>
        <v>0</v>
      </c>
      <c r="S16" s="89"/>
      <c r="T16" s="90">
        <f t="shared" si="17"/>
        <v>0</v>
      </c>
      <c r="U16" s="89"/>
      <c r="V16" s="90">
        <f t="shared" si="18"/>
        <v>0</v>
      </c>
      <c r="W16" s="89"/>
      <c r="X16" s="91">
        <f t="shared" si="19"/>
        <v>0</v>
      </c>
      <c r="Y16" s="92"/>
      <c r="Z16" s="87">
        <f t="shared" si="20"/>
        <v>0</v>
      </c>
      <c r="AA16" s="32"/>
      <c r="AB16" s="33"/>
      <c r="AC16" s="201" t="str">
        <f t="shared" si="7"/>
        <v>DAVIES.L</v>
      </c>
      <c r="AD16" s="202">
        <f t="shared" si="7"/>
        <v>50151</v>
      </c>
      <c r="AE16" s="203" t="str">
        <f t="shared" si="7"/>
        <v>CASTLETON</v>
      </c>
      <c r="AF16" s="34">
        <f t="shared" si="21"/>
        <v>0</v>
      </c>
      <c r="AG16" s="34">
        <f t="shared" si="22"/>
        <v>0</v>
      </c>
      <c r="AH16" s="34">
        <f t="shared" si="23"/>
        <v>0</v>
      </c>
      <c r="AI16" s="34">
        <f t="shared" si="24"/>
        <v>0</v>
      </c>
      <c r="AJ16" s="34">
        <f t="shared" si="25"/>
        <v>0</v>
      </c>
      <c r="AK16" s="34">
        <f t="shared" si="26"/>
        <v>0</v>
      </c>
      <c r="AL16" s="34">
        <f t="shared" si="27"/>
        <v>0</v>
      </c>
      <c r="AM16" s="34">
        <f t="shared" si="28"/>
        <v>0</v>
      </c>
      <c r="AN16" s="8">
        <f t="shared" si="29"/>
        <v>0</v>
      </c>
      <c r="AO16" s="35">
        <f t="shared" si="8"/>
        <v>0</v>
      </c>
      <c r="AP16" s="33"/>
    </row>
    <row r="17" spans="2:42" ht="18" x14ac:dyDescent="0.25">
      <c r="B17" s="164" t="s">
        <v>137</v>
      </c>
      <c r="C17" s="134">
        <v>60278</v>
      </c>
      <c r="D17" s="145" t="s">
        <v>58</v>
      </c>
      <c r="E17" s="134"/>
      <c r="F17" s="29">
        <f t="shared" si="9"/>
        <v>0</v>
      </c>
      <c r="G17" s="30">
        <f t="shared" si="1"/>
        <v>0</v>
      </c>
      <c r="H17" s="31">
        <f t="shared" si="10"/>
        <v>0</v>
      </c>
      <c r="I17" s="108">
        <f t="shared" si="11"/>
        <v>0</v>
      </c>
      <c r="J17" s="106">
        <f t="shared" si="12"/>
        <v>0</v>
      </c>
      <c r="K17" s="88"/>
      <c r="L17" s="82">
        <f t="shared" si="13"/>
        <v>0</v>
      </c>
      <c r="M17" s="89"/>
      <c r="N17" s="90">
        <f t="shared" si="14"/>
        <v>0</v>
      </c>
      <c r="O17" s="89"/>
      <c r="P17" s="90">
        <f t="shared" si="15"/>
        <v>0</v>
      </c>
      <c r="Q17" s="89"/>
      <c r="R17" s="90">
        <f t="shared" si="16"/>
        <v>0</v>
      </c>
      <c r="S17" s="89"/>
      <c r="T17" s="90">
        <f t="shared" si="17"/>
        <v>0</v>
      </c>
      <c r="U17" s="89"/>
      <c r="V17" s="90">
        <f t="shared" si="18"/>
        <v>0</v>
      </c>
      <c r="W17" s="89"/>
      <c r="X17" s="91">
        <f t="shared" si="19"/>
        <v>0</v>
      </c>
      <c r="Y17" s="92"/>
      <c r="Z17" s="87">
        <f t="shared" si="20"/>
        <v>0</v>
      </c>
      <c r="AA17" s="32"/>
      <c r="AB17" s="33"/>
      <c r="AC17" s="201" t="str">
        <f t="shared" si="7"/>
        <v>FOURACRES.T</v>
      </c>
      <c r="AD17" s="202">
        <f t="shared" si="7"/>
        <v>60278</v>
      </c>
      <c r="AE17" s="203" t="str">
        <f t="shared" si="7"/>
        <v>OAKTREE</v>
      </c>
      <c r="AF17" s="34">
        <f t="shared" si="21"/>
        <v>0</v>
      </c>
      <c r="AG17" s="34">
        <f t="shared" si="22"/>
        <v>0</v>
      </c>
      <c r="AH17" s="34">
        <f t="shared" si="23"/>
        <v>0</v>
      </c>
      <c r="AI17" s="34">
        <f t="shared" si="24"/>
        <v>0</v>
      </c>
      <c r="AJ17" s="34">
        <f t="shared" si="25"/>
        <v>0</v>
      </c>
      <c r="AK17" s="34">
        <f t="shared" si="26"/>
        <v>0</v>
      </c>
      <c r="AL17" s="34">
        <f t="shared" si="27"/>
        <v>0</v>
      </c>
      <c r="AM17" s="34">
        <f t="shared" si="28"/>
        <v>0</v>
      </c>
      <c r="AN17" s="8">
        <f t="shared" si="29"/>
        <v>0</v>
      </c>
      <c r="AO17" s="35">
        <f t="shared" si="8"/>
        <v>0</v>
      </c>
      <c r="AP17" s="33"/>
    </row>
    <row r="18" spans="2:42" ht="18" x14ac:dyDescent="0.25">
      <c r="B18" s="164" t="s">
        <v>80</v>
      </c>
      <c r="C18" s="134">
        <v>50594</v>
      </c>
      <c r="D18" s="145" t="s">
        <v>66</v>
      </c>
      <c r="E18" s="134"/>
      <c r="F18" s="29">
        <f t="shared" si="9"/>
        <v>0</v>
      </c>
      <c r="G18" s="30">
        <f t="shared" si="1"/>
        <v>0</v>
      </c>
      <c r="H18" s="31">
        <f t="shared" si="10"/>
        <v>0</v>
      </c>
      <c r="I18" s="108">
        <f t="shared" si="11"/>
        <v>0</v>
      </c>
      <c r="J18" s="106">
        <f t="shared" si="12"/>
        <v>0</v>
      </c>
      <c r="K18" s="88"/>
      <c r="L18" s="82">
        <f t="shared" si="13"/>
        <v>0</v>
      </c>
      <c r="M18" s="89"/>
      <c r="N18" s="90">
        <f t="shared" si="14"/>
        <v>0</v>
      </c>
      <c r="O18" s="89"/>
      <c r="P18" s="90">
        <f t="shared" si="15"/>
        <v>0</v>
      </c>
      <c r="Q18" s="89"/>
      <c r="R18" s="90">
        <f t="shared" si="16"/>
        <v>0</v>
      </c>
      <c r="S18" s="89"/>
      <c r="T18" s="90">
        <f t="shared" si="17"/>
        <v>0</v>
      </c>
      <c r="U18" s="89"/>
      <c r="V18" s="90">
        <f t="shared" si="18"/>
        <v>0</v>
      </c>
      <c r="W18" s="89"/>
      <c r="X18" s="91">
        <f t="shared" si="19"/>
        <v>0</v>
      </c>
      <c r="Y18" s="92"/>
      <c r="Z18" s="87">
        <f t="shared" si="20"/>
        <v>0</v>
      </c>
      <c r="AA18" s="32"/>
      <c r="AB18" s="33"/>
      <c r="AC18" s="201" t="str">
        <f t="shared" si="7"/>
        <v>HARRIS.JASON</v>
      </c>
      <c r="AD18" s="202">
        <f t="shared" si="7"/>
        <v>50594</v>
      </c>
      <c r="AE18" s="203" t="str">
        <f t="shared" si="7"/>
        <v>NELSON</v>
      </c>
      <c r="AF18" s="34">
        <f t="shared" si="21"/>
        <v>0</v>
      </c>
      <c r="AG18" s="34">
        <f t="shared" si="22"/>
        <v>0</v>
      </c>
      <c r="AH18" s="34">
        <f t="shared" si="23"/>
        <v>0</v>
      </c>
      <c r="AI18" s="34">
        <f t="shared" si="24"/>
        <v>0</v>
      </c>
      <c r="AJ18" s="34">
        <f t="shared" si="25"/>
        <v>0</v>
      </c>
      <c r="AK18" s="34">
        <f t="shared" si="26"/>
        <v>0</v>
      </c>
      <c r="AL18" s="34">
        <f t="shared" si="27"/>
        <v>0</v>
      </c>
      <c r="AM18" s="34">
        <f t="shared" si="28"/>
        <v>0</v>
      </c>
      <c r="AN18" s="8">
        <f t="shared" si="29"/>
        <v>0</v>
      </c>
      <c r="AO18" s="35">
        <f t="shared" si="8"/>
        <v>0</v>
      </c>
      <c r="AP18" s="33"/>
    </row>
    <row r="19" spans="2:42" ht="18" x14ac:dyDescent="0.25">
      <c r="B19" s="164" t="s">
        <v>120</v>
      </c>
      <c r="C19" s="134">
        <v>50826</v>
      </c>
      <c r="D19" s="145" t="s">
        <v>63</v>
      </c>
      <c r="E19" s="134"/>
      <c r="F19" s="29">
        <f t="shared" si="9"/>
        <v>0</v>
      </c>
      <c r="G19" s="30">
        <f t="shared" si="1"/>
        <v>0</v>
      </c>
      <c r="H19" s="31">
        <f t="shared" si="10"/>
        <v>0</v>
      </c>
      <c r="I19" s="108">
        <f t="shared" si="11"/>
        <v>0</v>
      </c>
      <c r="J19" s="106">
        <f t="shared" si="12"/>
        <v>0</v>
      </c>
      <c r="K19" s="88"/>
      <c r="L19" s="82">
        <f t="shared" si="13"/>
        <v>0</v>
      </c>
      <c r="M19" s="89"/>
      <c r="N19" s="90">
        <f t="shared" si="14"/>
        <v>0</v>
      </c>
      <c r="O19" s="89"/>
      <c r="P19" s="90">
        <f t="shared" si="15"/>
        <v>0</v>
      </c>
      <c r="Q19" s="89"/>
      <c r="R19" s="90">
        <f t="shared" si="16"/>
        <v>0</v>
      </c>
      <c r="S19" s="89"/>
      <c r="T19" s="90">
        <f t="shared" si="17"/>
        <v>0</v>
      </c>
      <c r="U19" s="89"/>
      <c r="V19" s="90">
        <f t="shared" si="18"/>
        <v>0</v>
      </c>
      <c r="W19" s="89"/>
      <c r="X19" s="91">
        <f t="shared" si="19"/>
        <v>0</v>
      </c>
      <c r="Y19" s="92"/>
      <c r="Z19" s="87">
        <f t="shared" si="20"/>
        <v>0</v>
      </c>
      <c r="AA19" s="32"/>
      <c r="AB19" s="33"/>
      <c r="AC19" s="201" t="str">
        <f t="shared" si="7"/>
        <v>HARRIS.L</v>
      </c>
      <c r="AD19" s="202">
        <f t="shared" si="7"/>
        <v>50826</v>
      </c>
      <c r="AE19" s="203" t="str">
        <f t="shared" si="7"/>
        <v>B/GWENT</v>
      </c>
      <c r="AF19" s="34">
        <f t="shared" si="21"/>
        <v>0</v>
      </c>
      <c r="AG19" s="34">
        <f t="shared" si="22"/>
        <v>0</v>
      </c>
      <c r="AH19" s="34">
        <f t="shared" si="23"/>
        <v>0</v>
      </c>
      <c r="AI19" s="34">
        <f t="shared" si="24"/>
        <v>0</v>
      </c>
      <c r="AJ19" s="34">
        <f t="shared" si="25"/>
        <v>0</v>
      </c>
      <c r="AK19" s="34">
        <f t="shared" si="26"/>
        <v>0</v>
      </c>
      <c r="AL19" s="34">
        <f t="shared" si="27"/>
        <v>0</v>
      </c>
      <c r="AM19" s="34">
        <f t="shared" si="28"/>
        <v>0</v>
      </c>
      <c r="AN19" s="8">
        <f t="shared" si="29"/>
        <v>0</v>
      </c>
      <c r="AO19" s="35">
        <f t="shared" si="8"/>
        <v>0</v>
      </c>
      <c r="AP19" s="33"/>
    </row>
    <row r="20" spans="2:42" ht="18" x14ac:dyDescent="0.25">
      <c r="B20" s="205" t="s">
        <v>138</v>
      </c>
      <c r="C20" s="180">
        <v>50769</v>
      </c>
      <c r="D20" s="328" t="s">
        <v>63</v>
      </c>
      <c r="E20" s="134"/>
      <c r="F20" s="29">
        <f t="shared" si="9"/>
        <v>0</v>
      </c>
      <c r="G20" s="30">
        <f t="shared" si="1"/>
        <v>0</v>
      </c>
      <c r="H20" s="31">
        <f t="shared" si="10"/>
        <v>0</v>
      </c>
      <c r="I20" s="108">
        <f t="shared" si="11"/>
        <v>0</v>
      </c>
      <c r="J20" s="106">
        <f t="shared" si="12"/>
        <v>0</v>
      </c>
      <c r="K20" s="88"/>
      <c r="L20" s="82">
        <f t="shared" si="13"/>
        <v>0</v>
      </c>
      <c r="M20" s="89"/>
      <c r="N20" s="90">
        <f t="shared" si="14"/>
        <v>0</v>
      </c>
      <c r="O20" s="89"/>
      <c r="P20" s="90">
        <f t="shared" si="15"/>
        <v>0</v>
      </c>
      <c r="Q20" s="89"/>
      <c r="R20" s="90">
        <f t="shared" si="16"/>
        <v>0</v>
      </c>
      <c r="S20" s="89"/>
      <c r="T20" s="90">
        <f t="shared" si="17"/>
        <v>0</v>
      </c>
      <c r="U20" s="89"/>
      <c r="V20" s="90">
        <f t="shared" si="18"/>
        <v>0</v>
      </c>
      <c r="W20" s="89"/>
      <c r="X20" s="91">
        <f t="shared" si="19"/>
        <v>0</v>
      </c>
      <c r="Y20" s="92"/>
      <c r="Z20" s="87">
        <f t="shared" si="20"/>
        <v>0</v>
      </c>
      <c r="AA20" s="32"/>
      <c r="AB20" s="33"/>
      <c r="AC20" s="201" t="str">
        <f t="shared" si="7"/>
        <v>HATHWAY.R</v>
      </c>
      <c r="AD20" s="202">
        <f t="shared" si="7"/>
        <v>50769</v>
      </c>
      <c r="AE20" s="203" t="str">
        <f t="shared" si="7"/>
        <v>B/GWENT</v>
      </c>
      <c r="AF20" s="34">
        <f t="shared" si="21"/>
        <v>0</v>
      </c>
      <c r="AG20" s="34">
        <f t="shared" si="22"/>
        <v>0</v>
      </c>
      <c r="AH20" s="34">
        <f t="shared" si="23"/>
        <v>0</v>
      </c>
      <c r="AI20" s="34">
        <f t="shared" si="24"/>
        <v>0</v>
      </c>
      <c r="AJ20" s="34">
        <f t="shared" si="25"/>
        <v>0</v>
      </c>
      <c r="AK20" s="34">
        <f t="shared" si="26"/>
        <v>0</v>
      </c>
      <c r="AL20" s="34">
        <f t="shared" si="27"/>
        <v>0</v>
      </c>
      <c r="AM20" s="34">
        <f t="shared" si="28"/>
        <v>0</v>
      </c>
      <c r="AN20" s="8">
        <f t="shared" si="29"/>
        <v>0</v>
      </c>
      <c r="AO20" s="35">
        <f t="shared" si="8"/>
        <v>0</v>
      </c>
      <c r="AP20" s="33"/>
    </row>
    <row r="21" spans="2:42" ht="18" x14ac:dyDescent="0.25">
      <c r="B21" s="164" t="s">
        <v>139</v>
      </c>
      <c r="C21" s="134"/>
      <c r="D21" s="145" t="s">
        <v>61</v>
      </c>
      <c r="E21" s="134"/>
      <c r="F21" s="29">
        <f t="shared" si="9"/>
        <v>0</v>
      </c>
      <c r="G21" s="30">
        <f t="shared" si="1"/>
        <v>0</v>
      </c>
      <c r="H21" s="31">
        <f t="shared" si="10"/>
        <v>0</v>
      </c>
      <c r="I21" s="108">
        <f t="shared" si="11"/>
        <v>0</v>
      </c>
      <c r="J21" s="106">
        <f t="shared" si="12"/>
        <v>0</v>
      </c>
      <c r="K21" s="88"/>
      <c r="L21" s="82">
        <f t="shared" si="13"/>
        <v>0</v>
      </c>
      <c r="M21" s="89"/>
      <c r="N21" s="90">
        <f t="shared" si="14"/>
        <v>0</v>
      </c>
      <c r="O21" s="89"/>
      <c r="P21" s="90">
        <f t="shared" si="15"/>
        <v>0</v>
      </c>
      <c r="Q21" s="89"/>
      <c r="R21" s="90">
        <f t="shared" si="16"/>
        <v>0</v>
      </c>
      <c r="S21" s="89"/>
      <c r="T21" s="90">
        <f t="shared" si="17"/>
        <v>0</v>
      </c>
      <c r="U21" s="89"/>
      <c r="V21" s="90">
        <f t="shared" si="18"/>
        <v>0</v>
      </c>
      <c r="W21" s="89"/>
      <c r="X21" s="91">
        <f t="shared" si="19"/>
        <v>0</v>
      </c>
      <c r="Y21" s="92"/>
      <c r="Z21" s="87">
        <f t="shared" si="20"/>
        <v>0</v>
      </c>
      <c r="AA21" s="32"/>
      <c r="AB21" s="33"/>
      <c r="AC21" s="201" t="str">
        <f t="shared" si="7"/>
        <v>HEAD.JULIAN</v>
      </c>
      <c r="AD21" s="202">
        <f t="shared" si="7"/>
        <v>0</v>
      </c>
      <c r="AE21" s="203" t="str">
        <f t="shared" si="7"/>
        <v>TONDU</v>
      </c>
      <c r="AF21" s="34">
        <f t="shared" si="21"/>
        <v>0</v>
      </c>
      <c r="AG21" s="34">
        <f t="shared" si="22"/>
        <v>0</v>
      </c>
      <c r="AH21" s="34">
        <f t="shared" si="23"/>
        <v>0</v>
      </c>
      <c r="AI21" s="34">
        <f t="shared" si="24"/>
        <v>0</v>
      </c>
      <c r="AJ21" s="34">
        <f t="shared" si="25"/>
        <v>0</v>
      </c>
      <c r="AK21" s="34">
        <f t="shared" si="26"/>
        <v>0</v>
      </c>
      <c r="AL21" s="34">
        <f t="shared" si="27"/>
        <v>0</v>
      </c>
      <c r="AM21" s="34">
        <f t="shared" si="28"/>
        <v>0</v>
      </c>
      <c r="AN21" s="8">
        <f t="shared" si="29"/>
        <v>0</v>
      </c>
      <c r="AO21" s="35">
        <f t="shared" si="8"/>
        <v>0</v>
      </c>
      <c r="AP21" s="33"/>
    </row>
    <row r="22" spans="2:42" ht="18" x14ac:dyDescent="0.25">
      <c r="B22" s="166" t="s">
        <v>140</v>
      </c>
      <c r="C22" s="139">
        <v>50299</v>
      </c>
      <c r="D22" s="146" t="s">
        <v>66</v>
      </c>
      <c r="E22" s="134"/>
      <c r="F22" s="29">
        <f t="shared" si="9"/>
        <v>0</v>
      </c>
      <c r="G22" s="30">
        <f t="shared" si="1"/>
        <v>0</v>
      </c>
      <c r="H22" s="31">
        <f t="shared" si="10"/>
        <v>0</v>
      </c>
      <c r="I22" s="108">
        <f t="shared" si="11"/>
        <v>0</v>
      </c>
      <c r="J22" s="106">
        <f t="shared" si="12"/>
        <v>0</v>
      </c>
      <c r="K22" s="88"/>
      <c r="L22" s="82">
        <f t="shared" si="13"/>
        <v>0</v>
      </c>
      <c r="M22" s="89"/>
      <c r="N22" s="90">
        <f t="shared" si="14"/>
        <v>0</v>
      </c>
      <c r="O22" s="89"/>
      <c r="P22" s="90">
        <f t="shared" si="15"/>
        <v>0</v>
      </c>
      <c r="Q22" s="89"/>
      <c r="R22" s="90">
        <f t="shared" si="16"/>
        <v>0</v>
      </c>
      <c r="S22" s="89"/>
      <c r="T22" s="90">
        <f t="shared" si="17"/>
        <v>0</v>
      </c>
      <c r="U22" s="89"/>
      <c r="V22" s="90">
        <f t="shared" si="18"/>
        <v>0</v>
      </c>
      <c r="W22" s="89"/>
      <c r="X22" s="91">
        <f t="shared" si="19"/>
        <v>0</v>
      </c>
      <c r="Y22" s="92"/>
      <c r="Z22" s="87">
        <f t="shared" si="20"/>
        <v>0</v>
      </c>
      <c r="AA22" s="32"/>
      <c r="AB22" s="33"/>
      <c r="AC22" s="201" t="str">
        <f t="shared" si="7"/>
        <v>HIGGINS.A</v>
      </c>
      <c r="AD22" s="202">
        <f t="shared" si="7"/>
        <v>50299</v>
      </c>
      <c r="AE22" s="203" t="str">
        <f t="shared" si="7"/>
        <v>NELSON</v>
      </c>
      <c r="AF22" s="34">
        <f t="shared" si="21"/>
        <v>0</v>
      </c>
      <c r="AG22" s="34">
        <f t="shared" si="22"/>
        <v>0</v>
      </c>
      <c r="AH22" s="34">
        <f t="shared" si="23"/>
        <v>0</v>
      </c>
      <c r="AI22" s="34">
        <f t="shared" si="24"/>
        <v>0</v>
      </c>
      <c r="AJ22" s="34">
        <f t="shared" si="25"/>
        <v>0</v>
      </c>
      <c r="AK22" s="34">
        <f t="shared" si="26"/>
        <v>0</v>
      </c>
      <c r="AL22" s="34">
        <f t="shared" si="27"/>
        <v>0</v>
      </c>
      <c r="AM22" s="34">
        <f t="shared" si="28"/>
        <v>0</v>
      </c>
      <c r="AN22" s="8">
        <f t="shared" si="29"/>
        <v>0</v>
      </c>
      <c r="AO22" s="35">
        <f t="shared" si="8"/>
        <v>0</v>
      </c>
      <c r="AP22" s="33"/>
    </row>
    <row r="23" spans="2:42" ht="18" x14ac:dyDescent="0.25">
      <c r="B23" s="164" t="s">
        <v>81</v>
      </c>
      <c r="C23" s="134">
        <v>50094</v>
      </c>
      <c r="D23" s="168" t="s">
        <v>61</v>
      </c>
      <c r="E23" s="134"/>
      <c r="F23" s="29">
        <f t="shared" si="9"/>
        <v>0</v>
      </c>
      <c r="G23" s="30">
        <f t="shared" si="1"/>
        <v>0</v>
      </c>
      <c r="H23" s="31">
        <f t="shared" si="10"/>
        <v>0</v>
      </c>
      <c r="I23" s="108">
        <f t="shared" si="11"/>
        <v>0</v>
      </c>
      <c r="J23" s="106">
        <f t="shared" si="12"/>
        <v>0</v>
      </c>
      <c r="K23" s="88"/>
      <c r="L23" s="82">
        <f t="shared" si="13"/>
        <v>0</v>
      </c>
      <c r="M23" s="89"/>
      <c r="N23" s="90">
        <f t="shared" si="14"/>
        <v>0</v>
      </c>
      <c r="O23" s="89"/>
      <c r="P23" s="90">
        <f t="shared" si="15"/>
        <v>0</v>
      </c>
      <c r="Q23" s="89"/>
      <c r="R23" s="90">
        <f t="shared" si="16"/>
        <v>0</v>
      </c>
      <c r="S23" s="89"/>
      <c r="T23" s="90">
        <f t="shared" si="17"/>
        <v>0</v>
      </c>
      <c r="U23" s="89"/>
      <c r="V23" s="90">
        <f t="shared" si="18"/>
        <v>0</v>
      </c>
      <c r="W23" s="89"/>
      <c r="X23" s="91">
        <f t="shared" si="19"/>
        <v>0</v>
      </c>
      <c r="Y23" s="92"/>
      <c r="Z23" s="87">
        <f t="shared" si="20"/>
        <v>0</v>
      </c>
      <c r="AA23" s="32"/>
      <c r="AB23" s="33"/>
      <c r="AC23" s="201" t="str">
        <f t="shared" si="7"/>
        <v>HORROCKS.D</v>
      </c>
      <c r="AD23" s="202">
        <f t="shared" si="7"/>
        <v>50094</v>
      </c>
      <c r="AE23" s="203" t="str">
        <f t="shared" si="7"/>
        <v>TONDU</v>
      </c>
      <c r="AF23" s="34">
        <f t="shared" si="21"/>
        <v>0</v>
      </c>
      <c r="AG23" s="34">
        <f t="shared" si="22"/>
        <v>0</v>
      </c>
      <c r="AH23" s="34">
        <f t="shared" si="23"/>
        <v>0</v>
      </c>
      <c r="AI23" s="34">
        <f t="shared" si="24"/>
        <v>0</v>
      </c>
      <c r="AJ23" s="34">
        <f t="shared" si="25"/>
        <v>0</v>
      </c>
      <c r="AK23" s="34">
        <f t="shared" si="26"/>
        <v>0</v>
      </c>
      <c r="AL23" s="34">
        <f t="shared" si="27"/>
        <v>0</v>
      </c>
      <c r="AM23" s="34">
        <f t="shared" si="28"/>
        <v>0</v>
      </c>
      <c r="AN23" s="8">
        <f t="shared" si="29"/>
        <v>0</v>
      </c>
      <c r="AO23" s="35">
        <f t="shared" si="8"/>
        <v>0</v>
      </c>
      <c r="AP23" s="33"/>
    </row>
    <row r="24" spans="2:42" ht="18" x14ac:dyDescent="0.25">
      <c r="B24" s="166" t="s">
        <v>82</v>
      </c>
      <c r="C24" s="139">
        <v>50641</v>
      </c>
      <c r="D24" s="146" t="s">
        <v>61</v>
      </c>
      <c r="E24" s="134"/>
      <c r="F24" s="29">
        <f t="shared" si="9"/>
        <v>0</v>
      </c>
      <c r="G24" s="30">
        <f t="shared" si="1"/>
        <v>0</v>
      </c>
      <c r="H24" s="31">
        <f t="shared" si="10"/>
        <v>0</v>
      </c>
      <c r="I24" s="108">
        <f t="shared" si="11"/>
        <v>0</v>
      </c>
      <c r="J24" s="106">
        <f t="shared" si="12"/>
        <v>0</v>
      </c>
      <c r="K24" s="88"/>
      <c r="L24" s="82">
        <f t="shared" si="13"/>
        <v>0</v>
      </c>
      <c r="M24" s="89"/>
      <c r="N24" s="90">
        <f t="shared" si="14"/>
        <v>0</v>
      </c>
      <c r="O24" s="89"/>
      <c r="P24" s="90">
        <f t="shared" si="15"/>
        <v>0</v>
      </c>
      <c r="Q24" s="89"/>
      <c r="R24" s="90">
        <f t="shared" si="16"/>
        <v>0</v>
      </c>
      <c r="S24" s="89"/>
      <c r="T24" s="90">
        <f t="shared" si="17"/>
        <v>0</v>
      </c>
      <c r="U24" s="89"/>
      <c r="V24" s="90">
        <f t="shared" si="18"/>
        <v>0</v>
      </c>
      <c r="W24" s="89"/>
      <c r="X24" s="91">
        <f t="shared" si="19"/>
        <v>0</v>
      </c>
      <c r="Y24" s="92"/>
      <c r="Z24" s="87">
        <f t="shared" si="20"/>
        <v>0</v>
      </c>
      <c r="AA24" s="32"/>
      <c r="AB24" s="33"/>
      <c r="AC24" s="201" t="str">
        <f t="shared" si="7"/>
        <v>JACOB.P</v>
      </c>
      <c r="AD24" s="202">
        <f t="shared" si="7"/>
        <v>50641</v>
      </c>
      <c r="AE24" s="203" t="str">
        <f t="shared" si="7"/>
        <v>TONDU</v>
      </c>
      <c r="AF24" s="34">
        <f t="shared" si="21"/>
        <v>0</v>
      </c>
      <c r="AG24" s="34">
        <f t="shared" si="22"/>
        <v>0</v>
      </c>
      <c r="AH24" s="34">
        <f t="shared" si="23"/>
        <v>0</v>
      </c>
      <c r="AI24" s="34">
        <f t="shared" si="24"/>
        <v>0</v>
      </c>
      <c r="AJ24" s="34">
        <f t="shared" si="25"/>
        <v>0</v>
      </c>
      <c r="AK24" s="34">
        <f t="shared" si="26"/>
        <v>0</v>
      </c>
      <c r="AL24" s="34">
        <f t="shared" si="27"/>
        <v>0</v>
      </c>
      <c r="AM24" s="34">
        <f t="shared" si="28"/>
        <v>0</v>
      </c>
      <c r="AN24" s="8">
        <f t="shared" si="29"/>
        <v>0</v>
      </c>
      <c r="AO24" s="35">
        <f t="shared" si="8"/>
        <v>0</v>
      </c>
      <c r="AP24" s="33"/>
    </row>
    <row r="25" spans="2:42" ht="18" x14ac:dyDescent="0.25">
      <c r="B25" s="164" t="s">
        <v>112</v>
      </c>
      <c r="C25" s="134">
        <v>50855</v>
      </c>
      <c r="D25" s="168" t="s">
        <v>63</v>
      </c>
      <c r="E25" s="134"/>
      <c r="F25" s="29">
        <f t="shared" si="9"/>
        <v>68.571428571428569</v>
      </c>
      <c r="G25" s="30">
        <f t="shared" si="1"/>
        <v>68.571428571428569</v>
      </c>
      <c r="H25" s="31">
        <f t="shared" si="10"/>
        <v>6</v>
      </c>
      <c r="I25" s="108">
        <f t="shared" si="11"/>
        <v>1</v>
      </c>
      <c r="J25" s="106">
        <f t="shared" si="12"/>
        <v>68.571428571428569</v>
      </c>
      <c r="K25" s="88"/>
      <c r="L25" s="82">
        <f t="shared" si="13"/>
        <v>0</v>
      </c>
      <c r="M25" s="89">
        <v>24</v>
      </c>
      <c r="N25" s="90">
        <f t="shared" si="14"/>
        <v>68.571428571428569</v>
      </c>
      <c r="O25" s="89"/>
      <c r="P25" s="90">
        <f t="shared" si="15"/>
        <v>0</v>
      </c>
      <c r="Q25" s="89"/>
      <c r="R25" s="90">
        <f t="shared" si="16"/>
        <v>0</v>
      </c>
      <c r="S25" s="89"/>
      <c r="T25" s="90">
        <f t="shared" si="17"/>
        <v>0</v>
      </c>
      <c r="U25" s="89"/>
      <c r="V25" s="90">
        <f t="shared" si="18"/>
        <v>0</v>
      </c>
      <c r="W25" s="89"/>
      <c r="X25" s="91">
        <f t="shared" si="19"/>
        <v>0</v>
      </c>
      <c r="Y25" s="92"/>
      <c r="Z25" s="87">
        <f t="shared" si="20"/>
        <v>0</v>
      </c>
      <c r="AA25" s="32"/>
      <c r="AB25" s="33"/>
      <c r="AC25" s="201" t="str">
        <f t="shared" si="7"/>
        <v>JAMES.A</v>
      </c>
      <c r="AD25" s="202">
        <f t="shared" si="7"/>
        <v>50855</v>
      </c>
      <c r="AE25" s="203" t="str">
        <f t="shared" si="7"/>
        <v>B/GWENT</v>
      </c>
      <c r="AF25" s="34">
        <f t="shared" si="21"/>
        <v>0</v>
      </c>
      <c r="AG25" s="34">
        <f t="shared" si="22"/>
        <v>68.571428571428569</v>
      </c>
      <c r="AH25" s="34">
        <f t="shared" si="23"/>
        <v>0</v>
      </c>
      <c r="AI25" s="34">
        <f t="shared" si="24"/>
        <v>0</v>
      </c>
      <c r="AJ25" s="34">
        <f t="shared" si="25"/>
        <v>0</v>
      </c>
      <c r="AK25" s="34">
        <f t="shared" si="26"/>
        <v>0</v>
      </c>
      <c r="AL25" s="34">
        <f t="shared" si="27"/>
        <v>0</v>
      </c>
      <c r="AM25" s="34">
        <f t="shared" si="28"/>
        <v>0</v>
      </c>
      <c r="AN25" s="8">
        <f t="shared" si="29"/>
        <v>1</v>
      </c>
      <c r="AO25" s="35">
        <f t="shared" si="8"/>
        <v>68.571428571428569</v>
      </c>
      <c r="AP25" s="33"/>
    </row>
    <row r="26" spans="2:42" ht="18" x14ac:dyDescent="0.25">
      <c r="B26" s="141" t="s">
        <v>83</v>
      </c>
      <c r="C26" s="132">
        <v>50702</v>
      </c>
      <c r="D26" s="152" t="s">
        <v>66</v>
      </c>
      <c r="E26" s="134"/>
      <c r="F26" s="29">
        <f t="shared" si="9"/>
        <v>0</v>
      </c>
      <c r="G26" s="30">
        <f t="shared" si="1"/>
        <v>0</v>
      </c>
      <c r="H26" s="31">
        <f t="shared" si="10"/>
        <v>0</v>
      </c>
      <c r="I26" s="108">
        <f t="shared" si="11"/>
        <v>0</v>
      </c>
      <c r="J26" s="106">
        <f t="shared" si="12"/>
        <v>0</v>
      </c>
      <c r="K26" s="88"/>
      <c r="L26" s="82">
        <f t="shared" si="13"/>
        <v>0</v>
      </c>
      <c r="M26" s="89"/>
      <c r="N26" s="90">
        <f t="shared" si="14"/>
        <v>0</v>
      </c>
      <c r="O26" s="89"/>
      <c r="P26" s="90">
        <f t="shared" si="15"/>
        <v>0</v>
      </c>
      <c r="Q26" s="89"/>
      <c r="R26" s="90">
        <f t="shared" si="16"/>
        <v>0</v>
      </c>
      <c r="S26" s="89"/>
      <c r="T26" s="90">
        <f t="shared" si="17"/>
        <v>0</v>
      </c>
      <c r="U26" s="89"/>
      <c r="V26" s="90">
        <f t="shared" si="18"/>
        <v>0</v>
      </c>
      <c r="W26" s="89"/>
      <c r="X26" s="91">
        <f t="shared" si="19"/>
        <v>0</v>
      </c>
      <c r="Y26" s="92"/>
      <c r="Z26" s="87">
        <f t="shared" si="20"/>
        <v>0</v>
      </c>
      <c r="AA26" s="32"/>
      <c r="AB26" s="33"/>
      <c r="AC26" s="201" t="str">
        <f t="shared" si="7"/>
        <v>JAMES.G</v>
      </c>
      <c r="AD26" s="202">
        <f t="shared" si="7"/>
        <v>50702</v>
      </c>
      <c r="AE26" s="203" t="str">
        <f t="shared" si="7"/>
        <v>NELSON</v>
      </c>
      <c r="AF26" s="34">
        <f t="shared" si="21"/>
        <v>0</v>
      </c>
      <c r="AG26" s="34">
        <f t="shared" si="22"/>
        <v>0</v>
      </c>
      <c r="AH26" s="34">
        <f t="shared" si="23"/>
        <v>0</v>
      </c>
      <c r="AI26" s="34">
        <f t="shared" si="24"/>
        <v>0</v>
      </c>
      <c r="AJ26" s="34">
        <f t="shared" si="25"/>
        <v>0</v>
      </c>
      <c r="AK26" s="34">
        <f t="shared" si="26"/>
        <v>0</v>
      </c>
      <c r="AL26" s="34">
        <f t="shared" si="27"/>
        <v>0</v>
      </c>
      <c r="AM26" s="34">
        <f t="shared" si="28"/>
        <v>0</v>
      </c>
      <c r="AN26" s="8">
        <f t="shared" si="29"/>
        <v>0</v>
      </c>
      <c r="AO26" s="35">
        <f t="shared" si="8"/>
        <v>0</v>
      </c>
      <c r="AP26" s="33"/>
    </row>
    <row r="27" spans="2:42" ht="18" x14ac:dyDescent="0.25">
      <c r="B27" s="141" t="s">
        <v>98</v>
      </c>
      <c r="C27" s="132">
        <v>50997</v>
      </c>
      <c r="D27" s="152" t="s">
        <v>55</v>
      </c>
      <c r="E27" s="134"/>
      <c r="F27" s="29">
        <f t="shared" si="9"/>
        <v>82.857142857142861</v>
      </c>
      <c r="G27" s="30">
        <f t="shared" si="1"/>
        <v>82.857142857142861</v>
      </c>
      <c r="H27" s="31">
        <f t="shared" si="10"/>
        <v>5</v>
      </c>
      <c r="I27" s="108">
        <f t="shared" si="11"/>
        <v>1</v>
      </c>
      <c r="J27" s="106">
        <f t="shared" si="12"/>
        <v>82.857142857142861</v>
      </c>
      <c r="K27" s="88"/>
      <c r="L27" s="82">
        <f t="shared" si="13"/>
        <v>0</v>
      </c>
      <c r="M27" s="89">
        <v>29</v>
      </c>
      <c r="N27" s="90">
        <f t="shared" si="14"/>
        <v>82.857142857142861</v>
      </c>
      <c r="O27" s="89"/>
      <c r="P27" s="90">
        <f t="shared" si="15"/>
        <v>0</v>
      </c>
      <c r="Q27" s="89"/>
      <c r="R27" s="90">
        <f t="shared" si="16"/>
        <v>0</v>
      </c>
      <c r="S27" s="89"/>
      <c r="T27" s="90">
        <f t="shared" si="17"/>
        <v>0</v>
      </c>
      <c r="U27" s="89"/>
      <c r="V27" s="90">
        <f t="shared" si="18"/>
        <v>0</v>
      </c>
      <c r="W27" s="89"/>
      <c r="X27" s="91">
        <f t="shared" si="19"/>
        <v>0</v>
      </c>
      <c r="Y27" s="92"/>
      <c r="Z27" s="87">
        <f t="shared" si="20"/>
        <v>0</v>
      </c>
      <c r="AA27" s="32"/>
      <c r="AB27" s="33"/>
      <c r="AC27" s="201" t="str">
        <f t="shared" si="7"/>
        <v>JOHN.C</v>
      </c>
      <c r="AD27" s="202">
        <f t="shared" si="7"/>
        <v>50997</v>
      </c>
      <c r="AE27" s="203" t="str">
        <f t="shared" si="7"/>
        <v>QUARRY</v>
      </c>
      <c r="AF27" s="34">
        <f t="shared" si="21"/>
        <v>0</v>
      </c>
      <c r="AG27" s="34">
        <f t="shared" si="22"/>
        <v>82.857142857142861</v>
      </c>
      <c r="AH27" s="34">
        <f t="shared" si="23"/>
        <v>0</v>
      </c>
      <c r="AI27" s="34">
        <f t="shared" si="24"/>
        <v>0</v>
      </c>
      <c r="AJ27" s="34">
        <f t="shared" si="25"/>
        <v>0</v>
      </c>
      <c r="AK27" s="34">
        <f t="shared" si="26"/>
        <v>0</v>
      </c>
      <c r="AL27" s="34">
        <f t="shared" si="27"/>
        <v>0</v>
      </c>
      <c r="AM27" s="34">
        <f t="shared" si="28"/>
        <v>0</v>
      </c>
      <c r="AN27" s="8">
        <f t="shared" si="29"/>
        <v>1</v>
      </c>
      <c r="AO27" s="35">
        <f t="shared" si="8"/>
        <v>82.857142857142861</v>
      </c>
      <c r="AP27" s="33"/>
    </row>
    <row r="28" spans="2:42" ht="18" x14ac:dyDescent="0.25">
      <c r="B28" s="164" t="s">
        <v>84</v>
      </c>
      <c r="C28" s="132">
        <v>50109</v>
      </c>
      <c r="D28" s="152" t="s">
        <v>61</v>
      </c>
      <c r="E28" s="134"/>
      <c r="F28" s="29">
        <f t="shared" si="9"/>
        <v>94.285714285714292</v>
      </c>
      <c r="G28" s="30">
        <f t="shared" si="1"/>
        <v>94.285714285714292</v>
      </c>
      <c r="H28" s="31">
        <f t="shared" si="10"/>
        <v>3</v>
      </c>
      <c r="I28" s="108">
        <f t="shared" si="11"/>
        <v>1</v>
      </c>
      <c r="J28" s="106">
        <f t="shared" si="12"/>
        <v>94.285714285714292</v>
      </c>
      <c r="K28" s="88"/>
      <c r="L28" s="82">
        <f t="shared" si="13"/>
        <v>0</v>
      </c>
      <c r="M28" s="89">
        <v>33</v>
      </c>
      <c r="N28" s="90">
        <f t="shared" si="14"/>
        <v>94.285714285714292</v>
      </c>
      <c r="O28" s="89"/>
      <c r="P28" s="90">
        <f t="shared" si="15"/>
        <v>0</v>
      </c>
      <c r="Q28" s="89"/>
      <c r="R28" s="90">
        <f t="shared" si="16"/>
        <v>0</v>
      </c>
      <c r="S28" s="89"/>
      <c r="T28" s="90">
        <f t="shared" si="17"/>
        <v>0</v>
      </c>
      <c r="U28" s="89"/>
      <c r="V28" s="90">
        <f t="shared" si="18"/>
        <v>0</v>
      </c>
      <c r="W28" s="89"/>
      <c r="X28" s="91">
        <f t="shared" si="19"/>
        <v>0</v>
      </c>
      <c r="Y28" s="92"/>
      <c r="Z28" s="87">
        <f t="shared" si="20"/>
        <v>0</v>
      </c>
      <c r="AA28" s="32"/>
      <c r="AB28" s="33"/>
      <c r="AC28" s="201" t="str">
        <f t="shared" si="7"/>
        <v>JOHNSTON.J</v>
      </c>
      <c r="AD28" s="202">
        <f t="shared" si="7"/>
        <v>50109</v>
      </c>
      <c r="AE28" s="203" t="str">
        <f t="shared" si="7"/>
        <v>TONDU</v>
      </c>
      <c r="AF28" s="34">
        <f t="shared" si="21"/>
        <v>0</v>
      </c>
      <c r="AG28" s="34">
        <f t="shared" si="22"/>
        <v>94.285714285714292</v>
      </c>
      <c r="AH28" s="34">
        <f t="shared" si="23"/>
        <v>0</v>
      </c>
      <c r="AI28" s="34">
        <f t="shared" si="24"/>
        <v>0</v>
      </c>
      <c r="AJ28" s="34">
        <f t="shared" si="25"/>
        <v>0</v>
      </c>
      <c r="AK28" s="34">
        <f t="shared" si="26"/>
        <v>0</v>
      </c>
      <c r="AL28" s="34">
        <f t="shared" si="27"/>
        <v>0</v>
      </c>
      <c r="AM28" s="34">
        <f t="shared" si="28"/>
        <v>0</v>
      </c>
      <c r="AN28" s="8">
        <f t="shared" si="29"/>
        <v>1</v>
      </c>
      <c r="AO28" s="35">
        <f t="shared" si="8"/>
        <v>94.285714285714292</v>
      </c>
      <c r="AP28" s="33"/>
    </row>
    <row r="29" spans="2:42" ht="18" x14ac:dyDescent="0.25">
      <c r="B29" s="164" t="s">
        <v>69</v>
      </c>
      <c r="C29" s="134">
        <v>50563</v>
      </c>
      <c r="D29" s="145" t="s">
        <v>63</v>
      </c>
      <c r="E29" s="134"/>
      <c r="F29" s="29">
        <f t="shared" si="9"/>
        <v>0</v>
      </c>
      <c r="G29" s="30">
        <f t="shared" si="1"/>
        <v>0</v>
      </c>
      <c r="H29" s="31">
        <f t="shared" si="10"/>
        <v>0</v>
      </c>
      <c r="I29" s="108">
        <f t="shared" si="11"/>
        <v>0</v>
      </c>
      <c r="J29" s="106">
        <f t="shared" si="12"/>
        <v>0</v>
      </c>
      <c r="K29" s="88"/>
      <c r="L29" s="82">
        <f t="shared" si="13"/>
        <v>0</v>
      </c>
      <c r="M29" s="89"/>
      <c r="N29" s="90">
        <f t="shared" si="14"/>
        <v>0</v>
      </c>
      <c r="O29" s="89"/>
      <c r="P29" s="90">
        <f t="shared" si="15"/>
        <v>0</v>
      </c>
      <c r="Q29" s="89"/>
      <c r="R29" s="90">
        <f t="shared" si="16"/>
        <v>0</v>
      </c>
      <c r="S29" s="89"/>
      <c r="T29" s="90">
        <f t="shared" si="17"/>
        <v>0</v>
      </c>
      <c r="U29" s="89"/>
      <c r="V29" s="90">
        <f t="shared" si="18"/>
        <v>0</v>
      </c>
      <c r="W29" s="89"/>
      <c r="X29" s="91">
        <f t="shared" si="19"/>
        <v>0</v>
      </c>
      <c r="Y29" s="92"/>
      <c r="Z29" s="87">
        <f t="shared" si="20"/>
        <v>0</v>
      </c>
      <c r="AA29" s="32"/>
      <c r="AB29" s="33"/>
      <c r="AC29" s="201" t="str">
        <f t="shared" si="7"/>
        <v>JONES.A</v>
      </c>
      <c r="AD29" s="202">
        <f t="shared" si="7"/>
        <v>50563</v>
      </c>
      <c r="AE29" s="203" t="str">
        <f t="shared" si="7"/>
        <v>B/GWENT</v>
      </c>
      <c r="AF29" s="34">
        <f t="shared" si="21"/>
        <v>0</v>
      </c>
      <c r="AG29" s="34">
        <f t="shared" si="22"/>
        <v>0</v>
      </c>
      <c r="AH29" s="34">
        <f t="shared" si="23"/>
        <v>0</v>
      </c>
      <c r="AI29" s="34">
        <f t="shared" si="24"/>
        <v>0</v>
      </c>
      <c r="AJ29" s="34">
        <f t="shared" si="25"/>
        <v>0</v>
      </c>
      <c r="AK29" s="34">
        <f t="shared" si="26"/>
        <v>0</v>
      </c>
      <c r="AL29" s="34">
        <f t="shared" si="27"/>
        <v>0</v>
      </c>
      <c r="AM29" s="34">
        <f t="shared" si="28"/>
        <v>0</v>
      </c>
      <c r="AN29" s="8">
        <f t="shared" si="29"/>
        <v>0</v>
      </c>
      <c r="AO29" s="35">
        <f t="shared" si="8"/>
        <v>0</v>
      </c>
      <c r="AP29" s="33"/>
    </row>
    <row r="30" spans="2:42" ht="18" x14ac:dyDescent="0.25">
      <c r="B30" s="169" t="s">
        <v>141</v>
      </c>
      <c r="C30" s="134">
        <v>50858</v>
      </c>
      <c r="D30" s="327" t="s">
        <v>63</v>
      </c>
      <c r="E30" s="133"/>
      <c r="F30" s="29">
        <f t="shared" si="9"/>
        <v>0</v>
      </c>
      <c r="G30" s="30">
        <f t="shared" si="1"/>
        <v>0</v>
      </c>
      <c r="H30" s="31">
        <f t="shared" si="10"/>
        <v>0</v>
      </c>
      <c r="I30" s="108">
        <f t="shared" si="11"/>
        <v>0</v>
      </c>
      <c r="J30" s="106">
        <f t="shared" si="12"/>
        <v>0</v>
      </c>
      <c r="K30" s="88"/>
      <c r="L30" s="82">
        <f t="shared" si="13"/>
        <v>0</v>
      </c>
      <c r="M30" s="89"/>
      <c r="N30" s="90">
        <f t="shared" si="14"/>
        <v>0</v>
      </c>
      <c r="O30" s="89"/>
      <c r="P30" s="90">
        <f t="shared" si="15"/>
        <v>0</v>
      </c>
      <c r="Q30" s="89"/>
      <c r="R30" s="90">
        <f t="shared" si="16"/>
        <v>0</v>
      </c>
      <c r="S30" s="89"/>
      <c r="T30" s="90">
        <f t="shared" si="17"/>
        <v>0</v>
      </c>
      <c r="U30" s="89"/>
      <c r="V30" s="90">
        <f t="shared" si="18"/>
        <v>0</v>
      </c>
      <c r="W30" s="89"/>
      <c r="X30" s="91">
        <f t="shared" si="19"/>
        <v>0</v>
      </c>
      <c r="Y30" s="92"/>
      <c r="Z30" s="87">
        <f t="shared" si="20"/>
        <v>0</v>
      </c>
      <c r="AA30" s="32"/>
      <c r="AB30" s="33"/>
      <c r="AC30" s="201" t="str">
        <f t="shared" si="7"/>
        <v>KINGSHOT.S</v>
      </c>
      <c r="AD30" s="202">
        <f t="shared" si="7"/>
        <v>50858</v>
      </c>
      <c r="AE30" s="203" t="str">
        <f t="shared" si="7"/>
        <v>B/GWENT</v>
      </c>
      <c r="AF30" s="34">
        <f t="shared" si="21"/>
        <v>0</v>
      </c>
      <c r="AG30" s="34">
        <f t="shared" si="22"/>
        <v>0</v>
      </c>
      <c r="AH30" s="34">
        <f t="shared" si="23"/>
        <v>0</v>
      </c>
      <c r="AI30" s="34">
        <f t="shared" si="24"/>
        <v>0</v>
      </c>
      <c r="AJ30" s="34">
        <f t="shared" si="25"/>
        <v>0</v>
      </c>
      <c r="AK30" s="34">
        <f t="shared" si="26"/>
        <v>0</v>
      </c>
      <c r="AL30" s="34">
        <f t="shared" si="27"/>
        <v>0</v>
      </c>
      <c r="AM30" s="34">
        <f t="shared" si="28"/>
        <v>0</v>
      </c>
      <c r="AN30" s="8">
        <f t="shared" si="29"/>
        <v>0</v>
      </c>
      <c r="AO30" s="35">
        <f t="shared" si="8"/>
        <v>0</v>
      </c>
      <c r="AP30" s="33"/>
    </row>
    <row r="31" spans="2:42" ht="18" x14ac:dyDescent="0.25">
      <c r="B31" s="164" t="s">
        <v>142</v>
      </c>
      <c r="C31" s="134">
        <v>50075</v>
      </c>
      <c r="D31" s="145" t="s">
        <v>66</v>
      </c>
      <c r="E31" s="134"/>
      <c r="F31" s="29">
        <f t="shared" si="9"/>
        <v>100</v>
      </c>
      <c r="G31" s="30">
        <f t="shared" si="1"/>
        <v>100</v>
      </c>
      <c r="H31" s="31">
        <f t="shared" si="10"/>
        <v>2</v>
      </c>
      <c r="I31" s="108">
        <f t="shared" si="11"/>
        <v>1</v>
      </c>
      <c r="J31" s="106">
        <f t="shared" si="12"/>
        <v>100</v>
      </c>
      <c r="K31" s="88"/>
      <c r="L31" s="82">
        <f t="shared" si="13"/>
        <v>0</v>
      </c>
      <c r="M31" s="89"/>
      <c r="N31" s="90">
        <f t="shared" si="14"/>
        <v>0</v>
      </c>
      <c r="O31" s="89">
        <v>36</v>
      </c>
      <c r="P31" s="90">
        <f t="shared" si="15"/>
        <v>100</v>
      </c>
      <c r="Q31" s="89"/>
      <c r="R31" s="90">
        <f t="shared" si="16"/>
        <v>0</v>
      </c>
      <c r="S31" s="89"/>
      <c r="T31" s="90">
        <f t="shared" si="17"/>
        <v>0</v>
      </c>
      <c r="U31" s="89"/>
      <c r="V31" s="90">
        <f t="shared" si="18"/>
        <v>0</v>
      </c>
      <c r="W31" s="89"/>
      <c r="X31" s="91">
        <f t="shared" si="19"/>
        <v>0</v>
      </c>
      <c r="Y31" s="92"/>
      <c r="Z31" s="87">
        <f t="shared" si="20"/>
        <v>0</v>
      </c>
      <c r="AA31" s="32"/>
      <c r="AB31" s="33"/>
      <c r="AC31" s="201" t="str">
        <f t="shared" si="7"/>
        <v>LAND.C</v>
      </c>
      <c r="AD31" s="202">
        <f t="shared" si="7"/>
        <v>50075</v>
      </c>
      <c r="AE31" s="203" t="str">
        <f t="shared" si="7"/>
        <v>NELSON</v>
      </c>
      <c r="AF31" s="34">
        <f t="shared" si="21"/>
        <v>0</v>
      </c>
      <c r="AG31" s="34">
        <f t="shared" si="22"/>
        <v>0</v>
      </c>
      <c r="AH31" s="34">
        <f t="shared" si="23"/>
        <v>100</v>
      </c>
      <c r="AI31" s="34">
        <f t="shared" si="24"/>
        <v>0</v>
      </c>
      <c r="AJ31" s="34">
        <f t="shared" si="25"/>
        <v>0</v>
      </c>
      <c r="AK31" s="34">
        <f t="shared" si="26"/>
        <v>0</v>
      </c>
      <c r="AL31" s="34">
        <f t="shared" si="27"/>
        <v>0</v>
      </c>
      <c r="AM31" s="34">
        <f t="shared" si="28"/>
        <v>0</v>
      </c>
      <c r="AN31" s="8">
        <f t="shared" si="29"/>
        <v>1</v>
      </c>
      <c r="AO31" s="35">
        <f t="shared" si="8"/>
        <v>100</v>
      </c>
      <c r="AP31" s="33"/>
    </row>
    <row r="32" spans="2:42" ht="18" x14ac:dyDescent="0.25">
      <c r="B32" s="164" t="s">
        <v>125</v>
      </c>
      <c r="C32" s="134">
        <v>50013</v>
      </c>
      <c r="D32" s="145" t="s">
        <v>63</v>
      </c>
      <c r="E32" s="140"/>
      <c r="F32" s="29">
        <f t="shared" si="9"/>
        <v>0</v>
      </c>
      <c r="G32" s="30">
        <f t="shared" si="1"/>
        <v>0</v>
      </c>
      <c r="H32" s="31">
        <f t="shared" si="10"/>
        <v>0</v>
      </c>
      <c r="I32" s="108">
        <f t="shared" si="11"/>
        <v>0</v>
      </c>
      <c r="J32" s="106">
        <f t="shared" si="12"/>
        <v>0</v>
      </c>
      <c r="K32" s="88"/>
      <c r="L32" s="82">
        <f t="shared" si="13"/>
        <v>0</v>
      </c>
      <c r="M32" s="89"/>
      <c r="N32" s="90">
        <f t="shared" si="14"/>
        <v>0</v>
      </c>
      <c r="O32" s="89"/>
      <c r="P32" s="90">
        <f t="shared" si="15"/>
        <v>0</v>
      </c>
      <c r="Q32" s="89"/>
      <c r="R32" s="90">
        <f t="shared" si="16"/>
        <v>0</v>
      </c>
      <c r="S32" s="89"/>
      <c r="T32" s="90">
        <f t="shared" si="17"/>
        <v>0</v>
      </c>
      <c r="U32" s="89"/>
      <c r="V32" s="90">
        <f t="shared" si="18"/>
        <v>0</v>
      </c>
      <c r="W32" s="89"/>
      <c r="X32" s="91">
        <f t="shared" si="19"/>
        <v>0</v>
      </c>
      <c r="Y32" s="92"/>
      <c r="Z32" s="87">
        <f t="shared" si="20"/>
        <v>0</v>
      </c>
      <c r="AA32" s="32"/>
      <c r="AB32" s="33"/>
      <c r="AC32" s="201" t="str">
        <f t="shared" ref="AC32:AE42" si="30">B32</f>
        <v>LASHBROOK.J</v>
      </c>
      <c r="AD32" s="202">
        <f t="shared" si="30"/>
        <v>50013</v>
      </c>
      <c r="AE32" s="203" t="str">
        <f t="shared" si="30"/>
        <v>B/GWENT</v>
      </c>
      <c r="AF32" s="34">
        <f t="shared" si="21"/>
        <v>0</v>
      </c>
      <c r="AG32" s="34">
        <f t="shared" si="22"/>
        <v>0</v>
      </c>
      <c r="AH32" s="34">
        <f t="shared" si="23"/>
        <v>0</v>
      </c>
      <c r="AI32" s="34">
        <f t="shared" si="24"/>
        <v>0</v>
      </c>
      <c r="AJ32" s="34">
        <f t="shared" si="25"/>
        <v>0</v>
      </c>
      <c r="AK32" s="34">
        <f t="shared" si="26"/>
        <v>0</v>
      </c>
      <c r="AL32" s="34">
        <f t="shared" si="27"/>
        <v>0</v>
      </c>
      <c r="AM32" s="34">
        <f t="shared" si="28"/>
        <v>0</v>
      </c>
      <c r="AN32" s="8">
        <f t="shared" si="29"/>
        <v>0</v>
      </c>
      <c r="AO32" s="35">
        <f t="shared" si="8"/>
        <v>0</v>
      </c>
      <c r="AP32" s="33"/>
    </row>
    <row r="33" spans="2:42" ht="18" x14ac:dyDescent="0.25">
      <c r="B33" s="164" t="s">
        <v>143</v>
      </c>
      <c r="C33" s="134">
        <v>50067</v>
      </c>
      <c r="D33" s="145" t="s">
        <v>66</v>
      </c>
      <c r="E33" s="140"/>
      <c r="F33" s="29">
        <f t="shared" si="9"/>
        <v>0</v>
      </c>
      <c r="G33" s="30">
        <f t="shared" si="1"/>
        <v>0</v>
      </c>
      <c r="H33" s="31">
        <f t="shared" si="10"/>
        <v>0</v>
      </c>
      <c r="I33" s="108">
        <f t="shared" si="11"/>
        <v>0</v>
      </c>
      <c r="J33" s="106">
        <f t="shared" si="12"/>
        <v>0</v>
      </c>
      <c r="K33" s="88"/>
      <c r="L33" s="82">
        <f t="shared" si="13"/>
        <v>0</v>
      </c>
      <c r="M33" s="89"/>
      <c r="N33" s="90">
        <f t="shared" si="14"/>
        <v>0</v>
      </c>
      <c r="O33" s="89"/>
      <c r="P33" s="90">
        <f t="shared" si="15"/>
        <v>0</v>
      </c>
      <c r="Q33" s="89"/>
      <c r="R33" s="90">
        <f t="shared" si="16"/>
        <v>0</v>
      </c>
      <c r="S33" s="89"/>
      <c r="T33" s="90">
        <f t="shared" si="17"/>
        <v>0</v>
      </c>
      <c r="U33" s="89"/>
      <c r="V33" s="90">
        <f t="shared" si="18"/>
        <v>0</v>
      </c>
      <c r="W33" s="89"/>
      <c r="X33" s="91">
        <f t="shared" si="19"/>
        <v>0</v>
      </c>
      <c r="Y33" s="92"/>
      <c r="Z33" s="87">
        <f t="shared" si="20"/>
        <v>0</v>
      </c>
      <c r="AA33" s="32"/>
      <c r="AB33" s="33"/>
      <c r="AC33" s="201" t="str">
        <f t="shared" si="30"/>
        <v>LEWIS.J</v>
      </c>
      <c r="AD33" s="202">
        <f t="shared" si="30"/>
        <v>50067</v>
      </c>
      <c r="AE33" s="203" t="str">
        <f t="shared" si="30"/>
        <v>NELSON</v>
      </c>
      <c r="AF33" s="34">
        <f t="shared" si="21"/>
        <v>0</v>
      </c>
      <c r="AG33" s="34">
        <f t="shared" si="22"/>
        <v>0</v>
      </c>
      <c r="AH33" s="34">
        <f t="shared" si="23"/>
        <v>0</v>
      </c>
      <c r="AI33" s="34">
        <f t="shared" si="24"/>
        <v>0</v>
      </c>
      <c r="AJ33" s="34">
        <f t="shared" si="25"/>
        <v>0</v>
      </c>
      <c r="AK33" s="34">
        <f t="shared" si="26"/>
        <v>0</v>
      </c>
      <c r="AL33" s="34">
        <f t="shared" si="27"/>
        <v>0</v>
      </c>
      <c r="AM33" s="34">
        <f t="shared" si="28"/>
        <v>0</v>
      </c>
      <c r="AN33" s="8">
        <f t="shared" si="29"/>
        <v>0</v>
      </c>
      <c r="AO33" s="35">
        <f t="shared" si="8"/>
        <v>0</v>
      </c>
      <c r="AP33" s="33"/>
    </row>
    <row r="34" spans="2:42" ht="18" x14ac:dyDescent="0.25">
      <c r="B34" s="164" t="s">
        <v>144</v>
      </c>
      <c r="C34" s="134"/>
      <c r="D34" s="145" t="s">
        <v>63</v>
      </c>
      <c r="E34" s="138"/>
      <c r="F34" s="29">
        <f t="shared" si="9"/>
        <v>0</v>
      </c>
      <c r="G34" s="30">
        <f t="shared" si="1"/>
        <v>0</v>
      </c>
      <c r="H34" s="31">
        <f t="shared" si="10"/>
        <v>0</v>
      </c>
      <c r="I34" s="108">
        <f t="shared" si="11"/>
        <v>0</v>
      </c>
      <c r="J34" s="106">
        <f t="shared" si="12"/>
        <v>0</v>
      </c>
      <c r="K34" s="88"/>
      <c r="L34" s="82">
        <f t="shared" si="13"/>
        <v>0</v>
      </c>
      <c r="M34" s="89"/>
      <c r="N34" s="90">
        <f t="shared" si="14"/>
        <v>0</v>
      </c>
      <c r="O34" s="89"/>
      <c r="P34" s="90">
        <f t="shared" si="15"/>
        <v>0</v>
      </c>
      <c r="Q34" s="89"/>
      <c r="R34" s="90">
        <f t="shared" si="16"/>
        <v>0</v>
      </c>
      <c r="S34" s="89"/>
      <c r="T34" s="90">
        <f t="shared" si="17"/>
        <v>0</v>
      </c>
      <c r="U34" s="89"/>
      <c r="V34" s="90">
        <f t="shared" si="18"/>
        <v>0</v>
      </c>
      <c r="W34" s="89"/>
      <c r="X34" s="91">
        <f t="shared" si="19"/>
        <v>0</v>
      </c>
      <c r="Y34" s="92"/>
      <c r="Z34" s="87">
        <f t="shared" si="20"/>
        <v>0</v>
      </c>
      <c r="AA34" s="32"/>
      <c r="AB34" s="33"/>
      <c r="AC34" s="201" t="str">
        <f t="shared" si="30"/>
        <v>NATHAN.C</v>
      </c>
      <c r="AD34" s="202">
        <f t="shared" si="30"/>
        <v>0</v>
      </c>
      <c r="AE34" s="203" t="str">
        <f t="shared" si="30"/>
        <v>B/GWENT</v>
      </c>
      <c r="AF34" s="34">
        <f t="shared" si="21"/>
        <v>0</v>
      </c>
      <c r="AG34" s="34">
        <f t="shared" si="22"/>
        <v>0</v>
      </c>
      <c r="AH34" s="34">
        <f t="shared" si="23"/>
        <v>0</v>
      </c>
      <c r="AI34" s="34">
        <f t="shared" si="24"/>
        <v>0</v>
      </c>
      <c r="AJ34" s="34">
        <f t="shared" si="25"/>
        <v>0</v>
      </c>
      <c r="AK34" s="34">
        <f t="shared" si="26"/>
        <v>0</v>
      </c>
      <c r="AL34" s="34">
        <f t="shared" si="27"/>
        <v>0</v>
      </c>
      <c r="AM34" s="34">
        <f t="shared" si="28"/>
        <v>0</v>
      </c>
      <c r="AN34" s="8">
        <f t="shared" si="29"/>
        <v>0</v>
      </c>
      <c r="AO34" s="35">
        <f t="shared" si="8"/>
        <v>0</v>
      </c>
      <c r="AP34" s="33"/>
    </row>
    <row r="35" spans="2:42" ht="18" x14ac:dyDescent="0.25">
      <c r="B35" s="141" t="s">
        <v>152</v>
      </c>
      <c r="C35" s="142">
        <v>50068</v>
      </c>
      <c r="D35" s="395" t="s">
        <v>66</v>
      </c>
      <c r="E35" s="136"/>
      <c r="F35" s="29">
        <f t="shared" si="9"/>
        <v>0</v>
      </c>
      <c r="G35" s="30">
        <f t="shared" si="1"/>
        <v>0</v>
      </c>
      <c r="H35" s="31">
        <f t="shared" si="10"/>
        <v>0</v>
      </c>
      <c r="I35" s="108">
        <f t="shared" si="11"/>
        <v>0</v>
      </c>
      <c r="J35" s="106">
        <f t="shared" si="12"/>
        <v>0</v>
      </c>
      <c r="K35" s="88"/>
      <c r="L35" s="82">
        <f t="shared" si="13"/>
        <v>0</v>
      </c>
      <c r="M35" s="89"/>
      <c r="N35" s="90">
        <f t="shared" si="14"/>
        <v>0</v>
      </c>
      <c r="O35" s="89"/>
      <c r="P35" s="90">
        <f t="shared" si="15"/>
        <v>0</v>
      </c>
      <c r="Q35" s="89"/>
      <c r="R35" s="90">
        <f t="shared" si="16"/>
        <v>0</v>
      </c>
      <c r="S35" s="89"/>
      <c r="T35" s="90">
        <f t="shared" si="17"/>
        <v>0</v>
      </c>
      <c r="U35" s="89"/>
      <c r="V35" s="90">
        <f t="shared" si="18"/>
        <v>0</v>
      </c>
      <c r="W35" s="89"/>
      <c r="X35" s="91">
        <f t="shared" si="19"/>
        <v>0</v>
      </c>
      <c r="Y35" s="92"/>
      <c r="Z35" s="87">
        <f t="shared" si="20"/>
        <v>0</v>
      </c>
      <c r="AA35" s="32"/>
      <c r="AB35" s="33"/>
      <c r="AC35" s="201" t="str">
        <f t="shared" si="30"/>
        <v>PARRY.J</v>
      </c>
      <c r="AD35" s="202">
        <f t="shared" si="30"/>
        <v>50068</v>
      </c>
      <c r="AE35" s="203" t="str">
        <f t="shared" si="30"/>
        <v>NELSON</v>
      </c>
      <c r="AF35" s="34">
        <f t="shared" si="21"/>
        <v>0</v>
      </c>
      <c r="AG35" s="34">
        <f t="shared" si="22"/>
        <v>0</v>
      </c>
      <c r="AH35" s="34">
        <f t="shared" si="23"/>
        <v>0</v>
      </c>
      <c r="AI35" s="34">
        <f t="shared" si="24"/>
        <v>0</v>
      </c>
      <c r="AJ35" s="34">
        <f t="shared" si="25"/>
        <v>0</v>
      </c>
      <c r="AK35" s="34">
        <f t="shared" si="26"/>
        <v>0</v>
      </c>
      <c r="AL35" s="34">
        <f t="shared" si="27"/>
        <v>0</v>
      </c>
      <c r="AM35" s="34">
        <f t="shared" si="28"/>
        <v>0</v>
      </c>
      <c r="AN35" s="8">
        <f t="shared" si="29"/>
        <v>0</v>
      </c>
      <c r="AO35" s="35">
        <f t="shared" si="8"/>
        <v>0</v>
      </c>
      <c r="AP35" s="33"/>
    </row>
    <row r="36" spans="2:42" ht="18" x14ac:dyDescent="0.25">
      <c r="B36" s="166" t="s">
        <v>145</v>
      </c>
      <c r="C36" s="139">
        <v>50977</v>
      </c>
      <c r="D36" s="146" t="s">
        <v>61</v>
      </c>
      <c r="E36" s="138"/>
      <c r="F36" s="29">
        <f t="shared" si="9"/>
        <v>0</v>
      </c>
      <c r="G36" s="30">
        <f t="shared" si="1"/>
        <v>0</v>
      </c>
      <c r="H36" s="31">
        <f t="shared" si="10"/>
        <v>0</v>
      </c>
      <c r="I36" s="108">
        <f t="shared" si="11"/>
        <v>0</v>
      </c>
      <c r="J36" s="106">
        <f t="shared" si="12"/>
        <v>0</v>
      </c>
      <c r="K36" s="88"/>
      <c r="L36" s="82">
        <f t="shared" si="13"/>
        <v>0</v>
      </c>
      <c r="M36" s="89"/>
      <c r="N36" s="90">
        <f t="shared" si="14"/>
        <v>0</v>
      </c>
      <c r="O36" s="89"/>
      <c r="P36" s="90">
        <f t="shared" si="15"/>
        <v>0</v>
      </c>
      <c r="Q36" s="89"/>
      <c r="R36" s="90">
        <f t="shared" si="16"/>
        <v>0</v>
      </c>
      <c r="S36" s="89"/>
      <c r="T36" s="90">
        <f t="shared" si="17"/>
        <v>0</v>
      </c>
      <c r="U36" s="89"/>
      <c r="V36" s="90">
        <f t="shared" si="18"/>
        <v>0</v>
      </c>
      <c r="W36" s="89"/>
      <c r="X36" s="91">
        <f t="shared" si="19"/>
        <v>0</v>
      </c>
      <c r="Y36" s="92"/>
      <c r="Z36" s="87">
        <f t="shared" si="20"/>
        <v>0</v>
      </c>
      <c r="AA36" s="32"/>
      <c r="AB36" s="33"/>
      <c r="AC36" s="201" t="str">
        <f t="shared" si="30"/>
        <v>PITMAN.O</v>
      </c>
      <c r="AD36" s="202">
        <f t="shared" si="30"/>
        <v>50977</v>
      </c>
      <c r="AE36" s="203" t="str">
        <f t="shared" si="30"/>
        <v>TONDU</v>
      </c>
      <c r="AF36" s="34">
        <f t="shared" si="21"/>
        <v>0</v>
      </c>
      <c r="AG36" s="34">
        <f t="shared" si="22"/>
        <v>0</v>
      </c>
      <c r="AH36" s="34">
        <f t="shared" si="23"/>
        <v>0</v>
      </c>
      <c r="AI36" s="34">
        <f t="shared" si="24"/>
        <v>0</v>
      </c>
      <c r="AJ36" s="34">
        <f t="shared" si="25"/>
        <v>0</v>
      </c>
      <c r="AK36" s="34">
        <f t="shared" si="26"/>
        <v>0</v>
      </c>
      <c r="AL36" s="34">
        <f t="shared" si="27"/>
        <v>0</v>
      </c>
      <c r="AM36" s="34">
        <f t="shared" si="28"/>
        <v>0</v>
      </c>
      <c r="AN36" s="8">
        <f t="shared" si="29"/>
        <v>0</v>
      </c>
      <c r="AO36" s="35">
        <f t="shared" si="8"/>
        <v>0</v>
      </c>
      <c r="AP36" s="33"/>
    </row>
    <row r="37" spans="2:42" ht="18" x14ac:dyDescent="0.25">
      <c r="B37" s="169" t="s">
        <v>146</v>
      </c>
      <c r="C37" s="134">
        <v>50919</v>
      </c>
      <c r="D37" s="327" t="s">
        <v>55</v>
      </c>
      <c r="E37" s="140"/>
      <c r="F37" s="29">
        <f t="shared" si="9"/>
        <v>197.22222222222223</v>
      </c>
      <c r="G37" s="30">
        <f t="shared" si="1"/>
        <v>197.22222222222223</v>
      </c>
      <c r="H37" s="31">
        <f t="shared" si="10"/>
        <v>1</v>
      </c>
      <c r="I37" s="108">
        <f t="shared" si="11"/>
        <v>2</v>
      </c>
      <c r="J37" s="106">
        <f t="shared" si="12"/>
        <v>98.611111111111114</v>
      </c>
      <c r="K37" s="88"/>
      <c r="L37" s="82">
        <f t="shared" si="13"/>
        <v>0</v>
      </c>
      <c r="M37" s="89">
        <v>35</v>
      </c>
      <c r="N37" s="90">
        <f t="shared" si="14"/>
        <v>100</v>
      </c>
      <c r="O37" s="89">
        <v>35</v>
      </c>
      <c r="P37" s="90">
        <f t="shared" si="15"/>
        <v>97.222222222222229</v>
      </c>
      <c r="Q37" s="89"/>
      <c r="R37" s="90">
        <f t="shared" si="16"/>
        <v>0</v>
      </c>
      <c r="S37" s="89"/>
      <c r="T37" s="90">
        <f t="shared" si="17"/>
        <v>0</v>
      </c>
      <c r="U37" s="89"/>
      <c r="V37" s="90">
        <f t="shared" si="18"/>
        <v>0</v>
      </c>
      <c r="W37" s="89"/>
      <c r="X37" s="91">
        <f t="shared" si="19"/>
        <v>0</v>
      </c>
      <c r="Y37" s="92"/>
      <c r="Z37" s="87">
        <f t="shared" si="20"/>
        <v>0</v>
      </c>
      <c r="AA37" s="32"/>
      <c r="AB37" s="33"/>
      <c r="AC37" s="201" t="str">
        <f t="shared" si="30"/>
        <v>PORTHCARY.K</v>
      </c>
      <c r="AD37" s="202">
        <f t="shared" si="30"/>
        <v>50919</v>
      </c>
      <c r="AE37" s="203" t="str">
        <f t="shared" si="30"/>
        <v>QUARRY</v>
      </c>
      <c r="AF37" s="34">
        <f t="shared" si="21"/>
        <v>0</v>
      </c>
      <c r="AG37" s="34">
        <f t="shared" si="22"/>
        <v>100</v>
      </c>
      <c r="AH37" s="34">
        <f t="shared" si="23"/>
        <v>97.222222222222229</v>
      </c>
      <c r="AI37" s="34">
        <f t="shared" si="24"/>
        <v>0</v>
      </c>
      <c r="AJ37" s="34">
        <f t="shared" si="25"/>
        <v>0</v>
      </c>
      <c r="AK37" s="34">
        <f t="shared" si="26"/>
        <v>0</v>
      </c>
      <c r="AL37" s="34">
        <f t="shared" si="27"/>
        <v>0</v>
      </c>
      <c r="AM37" s="34">
        <f t="shared" si="28"/>
        <v>0</v>
      </c>
      <c r="AN37" s="8">
        <f t="shared" si="29"/>
        <v>2</v>
      </c>
      <c r="AO37" s="35">
        <f t="shared" si="8"/>
        <v>98.611111111111114</v>
      </c>
      <c r="AP37" s="33"/>
    </row>
    <row r="38" spans="2:42" ht="18" x14ac:dyDescent="0.25">
      <c r="B38" s="164" t="s">
        <v>203</v>
      </c>
      <c r="C38" s="134"/>
      <c r="D38" s="145" t="s">
        <v>63</v>
      </c>
      <c r="E38" s="133"/>
      <c r="F38" s="29">
        <f t="shared" si="9"/>
        <v>94.285714285714292</v>
      </c>
      <c r="G38" s="30">
        <f t="shared" si="1"/>
        <v>94.285714285714292</v>
      </c>
      <c r="H38" s="31">
        <f t="shared" si="10"/>
        <v>3</v>
      </c>
      <c r="I38" s="108">
        <f t="shared" si="11"/>
        <v>1</v>
      </c>
      <c r="J38" s="106">
        <f t="shared" si="12"/>
        <v>94.285714285714292</v>
      </c>
      <c r="K38" s="88"/>
      <c r="L38" s="82">
        <f t="shared" si="13"/>
        <v>0</v>
      </c>
      <c r="M38" s="89">
        <v>33</v>
      </c>
      <c r="N38" s="90">
        <f t="shared" si="14"/>
        <v>94.285714285714292</v>
      </c>
      <c r="O38" s="89"/>
      <c r="P38" s="90">
        <f t="shared" si="15"/>
        <v>0</v>
      </c>
      <c r="Q38" s="89"/>
      <c r="R38" s="90">
        <f t="shared" si="16"/>
        <v>0</v>
      </c>
      <c r="S38" s="89"/>
      <c r="T38" s="90">
        <f t="shared" si="17"/>
        <v>0</v>
      </c>
      <c r="U38" s="89"/>
      <c r="V38" s="90">
        <f t="shared" si="18"/>
        <v>0</v>
      </c>
      <c r="W38" s="89"/>
      <c r="X38" s="91">
        <f t="shared" si="19"/>
        <v>0</v>
      </c>
      <c r="Y38" s="92"/>
      <c r="Z38" s="87">
        <f t="shared" si="20"/>
        <v>0</v>
      </c>
      <c r="AA38" s="32"/>
      <c r="AB38" s="33"/>
      <c r="AC38" s="201" t="str">
        <f t="shared" si="30"/>
        <v>REDWOOD.J</v>
      </c>
      <c r="AD38" s="202">
        <f t="shared" si="30"/>
        <v>0</v>
      </c>
      <c r="AE38" s="203" t="str">
        <f t="shared" si="30"/>
        <v>B/GWENT</v>
      </c>
      <c r="AF38" s="34">
        <f t="shared" si="21"/>
        <v>0</v>
      </c>
      <c r="AG38" s="34">
        <f t="shared" si="22"/>
        <v>94.285714285714292</v>
      </c>
      <c r="AH38" s="34">
        <f t="shared" si="23"/>
        <v>0</v>
      </c>
      <c r="AI38" s="34">
        <f t="shared" si="24"/>
        <v>0</v>
      </c>
      <c r="AJ38" s="34">
        <f t="shared" si="25"/>
        <v>0</v>
      </c>
      <c r="AK38" s="34">
        <f t="shared" si="26"/>
        <v>0</v>
      </c>
      <c r="AL38" s="34">
        <f t="shared" si="27"/>
        <v>0</v>
      </c>
      <c r="AM38" s="34">
        <f t="shared" si="28"/>
        <v>0</v>
      </c>
      <c r="AN38" s="8">
        <f t="shared" si="29"/>
        <v>1</v>
      </c>
      <c r="AO38" s="35">
        <f t="shared" si="8"/>
        <v>94.285714285714292</v>
      </c>
      <c r="AP38" s="33"/>
    </row>
    <row r="39" spans="2:42" ht="18" x14ac:dyDescent="0.25">
      <c r="B39" s="171" t="s">
        <v>89</v>
      </c>
      <c r="C39" s="178">
        <v>50022</v>
      </c>
      <c r="D39" s="331" t="s">
        <v>55</v>
      </c>
      <c r="E39" s="138"/>
      <c r="F39" s="29">
        <f t="shared" si="9"/>
        <v>0</v>
      </c>
      <c r="G39" s="30">
        <f t="shared" si="1"/>
        <v>0</v>
      </c>
      <c r="H39" s="31">
        <f t="shared" si="10"/>
        <v>0</v>
      </c>
      <c r="I39" s="108">
        <f t="shared" si="11"/>
        <v>0</v>
      </c>
      <c r="J39" s="106">
        <f t="shared" si="12"/>
        <v>0</v>
      </c>
      <c r="K39" s="88"/>
      <c r="L39" s="82">
        <f t="shared" si="13"/>
        <v>0</v>
      </c>
      <c r="M39" s="89"/>
      <c r="N39" s="90">
        <f t="shared" si="14"/>
        <v>0</v>
      </c>
      <c r="O39" s="89"/>
      <c r="P39" s="90">
        <f t="shared" si="15"/>
        <v>0</v>
      </c>
      <c r="Q39" s="89"/>
      <c r="R39" s="90">
        <f t="shared" si="16"/>
        <v>0</v>
      </c>
      <c r="S39" s="89"/>
      <c r="T39" s="90">
        <f t="shared" si="17"/>
        <v>0</v>
      </c>
      <c r="U39" s="89"/>
      <c r="V39" s="90">
        <f t="shared" si="18"/>
        <v>0</v>
      </c>
      <c r="W39" s="89"/>
      <c r="X39" s="91">
        <f t="shared" si="19"/>
        <v>0</v>
      </c>
      <c r="Y39" s="92"/>
      <c r="Z39" s="87">
        <f t="shared" si="20"/>
        <v>0</v>
      </c>
      <c r="AA39" s="32"/>
      <c r="AB39" s="33"/>
      <c r="AC39" s="201" t="str">
        <f t="shared" si="30"/>
        <v>ROBINSON.G</v>
      </c>
      <c r="AD39" s="202">
        <f t="shared" si="30"/>
        <v>50022</v>
      </c>
      <c r="AE39" s="203" t="str">
        <f t="shared" si="30"/>
        <v>QUARRY</v>
      </c>
      <c r="AF39" s="34">
        <f t="shared" si="21"/>
        <v>0</v>
      </c>
      <c r="AG39" s="34">
        <f t="shared" si="22"/>
        <v>0</v>
      </c>
      <c r="AH39" s="34">
        <f t="shared" si="23"/>
        <v>0</v>
      </c>
      <c r="AI39" s="34">
        <f t="shared" si="24"/>
        <v>0</v>
      </c>
      <c r="AJ39" s="34">
        <f t="shared" si="25"/>
        <v>0</v>
      </c>
      <c r="AK39" s="34">
        <f t="shared" si="26"/>
        <v>0</v>
      </c>
      <c r="AL39" s="34">
        <f t="shared" si="27"/>
        <v>0</v>
      </c>
      <c r="AM39" s="34">
        <f t="shared" si="28"/>
        <v>0</v>
      </c>
      <c r="AN39" s="8">
        <f t="shared" si="29"/>
        <v>0</v>
      </c>
      <c r="AO39" s="35">
        <f t="shared" si="8"/>
        <v>0</v>
      </c>
      <c r="AP39" s="33"/>
    </row>
    <row r="40" spans="2:42" ht="18" x14ac:dyDescent="0.25">
      <c r="B40" s="141" t="s">
        <v>126</v>
      </c>
      <c r="C40" s="132">
        <v>50117</v>
      </c>
      <c r="D40" s="152" t="s">
        <v>61</v>
      </c>
      <c r="E40" s="138"/>
      <c r="F40" s="29">
        <f t="shared" si="9"/>
        <v>0</v>
      </c>
      <c r="G40" s="30">
        <f t="shared" si="1"/>
        <v>0</v>
      </c>
      <c r="H40" s="31">
        <f t="shared" si="10"/>
        <v>0</v>
      </c>
      <c r="I40" s="108">
        <f t="shared" si="11"/>
        <v>0</v>
      </c>
      <c r="J40" s="106">
        <f t="shared" si="12"/>
        <v>0</v>
      </c>
      <c r="K40" s="88"/>
      <c r="L40" s="82">
        <f t="shared" si="13"/>
        <v>0</v>
      </c>
      <c r="M40" s="89"/>
      <c r="N40" s="90">
        <f t="shared" si="14"/>
        <v>0</v>
      </c>
      <c r="O40" s="89"/>
      <c r="P40" s="90">
        <f t="shared" si="15"/>
        <v>0</v>
      </c>
      <c r="Q40" s="89"/>
      <c r="R40" s="90">
        <f t="shared" si="16"/>
        <v>0</v>
      </c>
      <c r="S40" s="89"/>
      <c r="T40" s="90">
        <f t="shared" si="17"/>
        <v>0</v>
      </c>
      <c r="U40" s="89"/>
      <c r="V40" s="90">
        <f t="shared" si="18"/>
        <v>0</v>
      </c>
      <c r="W40" s="89"/>
      <c r="X40" s="91">
        <f t="shared" si="19"/>
        <v>0</v>
      </c>
      <c r="Y40" s="92"/>
      <c r="Z40" s="87">
        <f t="shared" si="20"/>
        <v>0</v>
      </c>
      <c r="AA40" s="32"/>
      <c r="AB40" s="33"/>
      <c r="AC40" s="201" t="str">
        <f t="shared" si="30"/>
        <v>SEALEY.W</v>
      </c>
      <c r="AD40" s="202">
        <f t="shared" si="30"/>
        <v>50117</v>
      </c>
      <c r="AE40" s="203" t="str">
        <f t="shared" si="30"/>
        <v>TONDU</v>
      </c>
      <c r="AF40" s="34">
        <f t="shared" si="21"/>
        <v>0</v>
      </c>
      <c r="AG40" s="34">
        <f t="shared" si="22"/>
        <v>0</v>
      </c>
      <c r="AH40" s="34">
        <f t="shared" si="23"/>
        <v>0</v>
      </c>
      <c r="AI40" s="34">
        <f t="shared" si="24"/>
        <v>0</v>
      </c>
      <c r="AJ40" s="34">
        <f t="shared" si="25"/>
        <v>0</v>
      </c>
      <c r="AK40" s="34">
        <f t="shared" si="26"/>
        <v>0</v>
      </c>
      <c r="AL40" s="34">
        <f t="shared" si="27"/>
        <v>0</v>
      </c>
      <c r="AM40" s="34">
        <f t="shared" si="28"/>
        <v>0</v>
      </c>
      <c r="AN40" s="8">
        <f t="shared" si="29"/>
        <v>0</v>
      </c>
      <c r="AO40" s="35">
        <f t="shared" si="8"/>
        <v>0</v>
      </c>
      <c r="AP40" s="33"/>
    </row>
    <row r="41" spans="2:42" ht="18" x14ac:dyDescent="0.25">
      <c r="B41" s="141" t="s">
        <v>147</v>
      </c>
      <c r="C41" s="132"/>
      <c r="D41" s="152" t="s">
        <v>55</v>
      </c>
      <c r="E41" s="131"/>
      <c r="F41" s="29">
        <f t="shared" si="9"/>
        <v>0</v>
      </c>
      <c r="G41" s="30">
        <f t="shared" si="1"/>
        <v>0</v>
      </c>
      <c r="H41" s="31">
        <f t="shared" si="10"/>
        <v>0</v>
      </c>
      <c r="I41" s="108">
        <f t="shared" si="11"/>
        <v>0</v>
      </c>
      <c r="J41" s="106">
        <f t="shared" si="12"/>
        <v>0</v>
      </c>
      <c r="K41" s="88"/>
      <c r="L41" s="82">
        <f t="shared" si="13"/>
        <v>0</v>
      </c>
      <c r="M41" s="89"/>
      <c r="N41" s="90">
        <f t="shared" si="14"/>
        <v>0</v>
      </c>
      <c r="O41" s="89"/>
      <c r="P41" s="90">
        <f t="shared" si="15"/>
        <v>0</v>
      </c>
      <c r="Q41" s="89"/>
      <c r="R41" s="90">
        <f t="shared" si="16"/>
        <v>0</v>
      </c>
      <c r="S41" s="89"/>
      <c r="T41" s="90">
        <f t="shared" si="17"/>
        <v>0</v>
      </c>
      <c r="U41" s="89"/>
      <c r="V41" s="90">
        <f t="shared" si="18"/>
        <v>0</v>
      </c>
      <c r="W41" s="89"/>
      <c r="X41" s="91">
        <f t="shared" si="19"/>
        <v>0</v>
      </c>
      <c r="Y41" s="92"/>
      <c r="Z41" s="87">
        <f t="shared" si="20"/>
        <v>0</v>
      </c>
      <c r="AA41" s="32"/>
      <c r="AB41" s="33"/>
      <c r="AC41" s="201" t="str">
        <f t="shared" si="30"/>
        <v>SMITH.A</v>
      </c>
      <c r="AD41" s="202">
        <f t="shared" si="30"/>
        <v>0</v>
      </c>
      <c r="AE41" s="203" t="str">
        <f t="shared" si="30"/>
        <v>QUARRY</v>
      </c>
      <c r="AF41" s="34">
        <f t="shared" si="21"/>
        <v>0</v>
      </c>
      <c r="AG41" s="34">
        <f t="shared" si="22"/>
        <v>0</v>
      </c>
      <c r="AH41" s="34">
        <f t="shared" si="23"/>
        <v>0</v>
      </c>
      <c r="AI41" s="34">
        <f t="shared" si="24"/>
        <v>0</v>
      </c>
      <c r="AJ41" s="34">
        <f t="shared" si="25"/>
        <v>0</v>
      </c>
      <c r="AK41" s="34">
        <f t="shared" si="26"/>
        <v>0</v>
      </c>
      <c r="AL41" s="34">
        <f t="shared" si="27"/>
        <v>0</v>
      </c>
      <c r="AM41" s="34">
        <f t="shared" si="28"/>
        <v>0</v>
      </c>
      <c r="AN41" s="8">
        <f t="shared" si="29"/>
        <v>0</v>
      </c>
      <c r="AO41" s="35">
        <f t="shared" si="8"/>
        <v>0</v>
      </c>
      <c r="AP41" s="33"/>
    </row>
    <row r="42" spans="2:42" ht="18.75" thickBot="1" x14ac:dyDescent="0.3">
      <c r="B42" s="207" t="s">
        <v>148</v>
      </c>
      <c r="C42" s="151">
        <v>50519</v>
      </c>
      <c r="D42" s="332" t="s">
        <v>55</v>
      </c>
      <c r="E42" s="495"/>
      <c r="F42" s="29">
        <f t="shared" si="9"/>
        <v>0</v>
      </c>
      <c r="G42" s="30">
        <f t="shared" si="1"/>
        <v>0</v>
      </c>
      <c r="H42" s="31">
        <f t="shared" si="10"/>
        <v>0</v>
      </c>
      <c r="I42" s="21">
        <f t="shared" si="11"/>
        <v>0</v>
      </c>
      <c r="J42" s="106">
        <f t="shared" si="12"/>
        <v>0</v>
      </c>
      <c r="K42" s="88"/>
      <c r="L42" s="82">
        <f t="shared" si="13"/>
        <v>0</v>
      </c>
      <c r="M42" s="89"/>
      <c r="N42" s="90">
        <f t="shared" si="14"/>
        <v>0</v>
      </c>
      <c r="O42" s="89"/>
      <c r="P42" s="90">
        <f t="shared" si="15"/>
        <v>0</v>
      </c>
      <c r="Q42" s="89"/>
      <c r="R42" s="90">
        <f t="shared" si="16"/>
        <v>0</v>
      </c>
      <c r="S42" s="89"/>
      <c r="T42" s="90">
        <f t="shared" si="17"/>
        <v>0</v>
      </c>
      <c r="U42" s="89"/>
      <c r="V42" s="90">
        <f t="shared" si="18"/>
        <v>0</v>
      </c>
      <c r="W42" s="89"/>
      <c r="X42" s="91">
        <f t="shared" si="19"/>
        <v>0</v>
      </c>
      <c r="Y42" s="92"/>
      <c r="Z42" s="87">
        <f t="shared" si="20"/>
        <v>0</v>
      </c>
      <c r="AA42" s="32"/>
      <c r="AB42" s="33"/>
      <c r="AC42" s="201" t="str">
        <f t="shared" si="30"/>
        <v>SMITH.B</v>
      </c>
      <c r="AD42" s="202">
        <f t="shared" si="30"/>
        <v>50519</v>
      </c>
      <c r="AE42" s="203" t="str">
        <f t="shared" si="30"/>
        <v>QUARRY</v>
      </c>
      <c r="AF42" s="34">
        <f t="shared" si="21"/>
        <v>0</v>
      </c>
      <c r="AG42" s="34">
        <f t="shared" si="22"/>
        <v>0</v>
      </c>
      <c r="AH42" s="34">
        <f t="shared" si="23"/>
        <v>0</v>
      </c>
      <c r="AI42" s="34">
        <f t="shared" si="24"/>
        <v>0</v>
      </c>
      <c r="AJ42" s="34">
        <f t="shared" si="25"/>
        <v>0</v>
      </c>
      <c r="AK42" s="34">
        <f t="shared" si="26"/>
        <v>0</v>
      </c>
      <c r="AL42" s="34">
        <f t="shared" si="27"/>
        <v>0</v>
      </c>
      <c r="AM42" s="34">
        <f t="shared" si="28"/>
        <v>0</v>
      </c>
      <c r="AN42" s="8">
        <f t="shared" si="29"/>
        <v>0</v>
      </c>
      <c r="AO42" s="35">
        <f t="shared" si="8"/>
        <v>0</v>
      </c>
      <c r="AP42" s="33"/>
    </row>
    <row r="43" spans="2:42" ht="18.75" thickBot="1" x14ac:dyDescent="0.3">
      <c r="B43" s="207" t="s">
        <v>151</v>
      </c>
      <c r="C43" s="151"/>
      <c r="D43" s="332" t="s">
        <v>66</v>
      </c>
      <c r="E43" s="152"/>
      <c r="F43" s="29">
        <f t="shared" si="9"/>
        <v>0</v>
      </c>
      <c r="G43" s="30">
        <f t="shared" si="1"/>
        <v>0</v>
      </c>
      <c r="H43" s="31">
        <f t="shared" si="10"/>
        <v>0</v>
      </c>
      <c r="I43" s="21">
        <f t="shared" si="11"/>
        <v>0</v>
      </c>
      <c r="J43" s="106">
        <f t="shared" si="12"/>
        <v>0</v>
      </c>
      <c r="K43" s="88"/>
      <c r="L43" s="82">
        <f t="shared" si="13"/>
        <v>0</v>
      </c>
      <c r="M43" s="89"/>
      <c r="N43" s="90">
        <f t="shared" si="14"/>
        <v>0</v>
      </c>
      <c r="O43" s="89"/>
      <c r="P43" s="90">
        <f t="shared" ref="P43:P50" si="31">AH43</f>
        <v>0</v>
      </c>
      <c r="Q43" s="89"/>
      <c r="R43" s="90">
        <f t="shared" ref="R43:R50" si="32">AI43</f>
        <v>0</v>
      </c>
      <c r="S43" s="89"/>
      <c r="T43" s="90">
        <f t="shared" ref="T43:T50" si="33">AJ43</f>
        <v>0</v>
      </c>
      <c r="U43" s="89"/>
      <c r="V43" s="90">
        <f t="shared" ref="V43:V50" si="34">AK43</f>
        <v>0</v>
      </c>
      <c r="W43" s="89"/>
      <c r="X43" s="91">
        <f t="shared" ref="X43:X50" si="35">AL43</f>
        <v>0</v>
      </c>
      <c r="Y43" s="92"/>
      <c r="Z43" s="87">
        <f t="shared" ref="Z43:Z50" si="36">AM43</f>
        <v>0</v>
      </c>
      <c r="AA43" s="32"/>
      <c r="AB43" s="33"/>
      <c r="AC43" s="201" t="str">
        <f t="shared" ref="AC43:AC50" si="37">B43</f>
        <v>TAYLOR.B</v>
      </c>
      <c r="AD43" s="202">
        <f t="shared" ref="AD43:AD50" si="38">C43</f>
        <v>0</v>
      </c>
      <c r="AE43" s="203" t="str">
        <f t="shared" ref="AE43:AE50" si="39">D43</f>
        <v>NELSON</v>
      </c>
      <c r="AF43" s="34">
        <f t="shared" ref="AF43:AF50" si="40">(K43*100)/$AF$7</f>
        <v>0</v>
      </c>
      <c r="AG43" s="34">
        <f t="shared" ref="AG43:AG50" si="41">(M43*100)/$AG$7</f>
        <v>0</v>
      </c>
      <c r="AH43" s="34">
        <f t="shared" ref="AH43:AH50" si="42">(O43*100)/$AH$7</f>
        <v>0</v>
      </c>
      <c r="AI43" s="34">
        <f t="shared" ref="AI43:AI50" si="43">(Q43*100)/$AI$7</f>
        <v>0</v>
      </c>
      <c r="AJ43" s="34">
        <f t="shared" ref="AJ43:AJ50" si="44">(S43*100)/$AJ$7</f>
        <v>0</v>
      </c>
      <c r="AK43" s="34">
        <f t="shared" ref="AK43:AK50" si="45">(U43*100)/$AK$7</f>
        <v>0</v>
      </c>
      <c r="AL43" s="34">
        <f t="shared" ref="AL43:AL50" si="46">(W43*100)/$AL$7</f>
        <v>0</v>
      </c>
      <c r="AM43" s="34">
        <f t="shared" ref="AM43:AM50" si="47">(Y43*100)/$AM$7</f>
        <v>0</v>
      </c>
      <c r="AN43" s="8">
        <f t="shared" ref="AN43:AN50" si="48">COUNTIF(AF43:AM43,"&gt;0")</f>
        <v>0</v>
      </c>
      <c r="AO43" s="35">
        <f t="shared" ref="AO43:AO50" si="49">IF(ISERR(SUM(AF43:AM43)/AN43),0,SUM(AF43:AM43)/AN43)</f>
        <v>0</v>
      </c>
      <c r="AP43" s="33"/>
    </row>
    <row r="44" spans="2:42" ht="18.75" thickBot="1" x14ac:dyDescent="0.3">
      <c r="B44" s="493" t="s">
        <v>149</v>
      </c>
      <c r="C44" s="247"/>
      <c r="D44" s="494"/>
      <c r="E44" s="152"/>
      <c r="F44" s="29">
        <f t="shared" si="9"/>
        <v>0</v>
      </c>
      <c r="G44" s="30">
        <f t="shared" si="1"/>
        <v>0</v>
      </c>
      <c r="H44" s="31">
        <f t="shared" si="10"/>
        <v>0</v>
      </c>
      <c r="I44" s="21">
        <f t="shared" si="11"/>
        <v>0</v>
      </c>
      <c r="J44" s="106">
        <f t="shared" si="12"/>
        <v>0</v>
      </c>
      <c r="K44" s="88"/>
      <c r="L44" s="82">
        <f t="shared" si="13"/>
        <v>0</v>
      </c>
      <c r="M44" s="89"/>
      <c r="N44" s="90">
        <f t="shared" si="14"/>
        <v>0</v>
      </c>
      <c r="O44" s="89"/>
      <c r="P44" s="90">
        <f t="shared" si="31"/>
        <v>0</v>
      </c>
      <c r="Q44" s="89"/>
      <c r="R44" s="90">
        <f t="shared" si="32"/>
        <v>0</v>
      </c>
      <c r="S44" s="89"/>
      <c r="T44" s="90">
        <f t="shared" si="33"/>
        <v>0</v>
      </c>
      <c r="U44" s="89"/>
      <c r="V44" s="90">
        <f t="shared" si="34"/>
        <v>0</v>
      </c>
      <c r="W44" s="89"/>
      <c r="X44" s="91">
        <f t="shared" si="35"/>
        <v>0</v>
      </c>
      <c r="Y44" s="92"/>
      <c r="Z44" s="87">
        <f t="shared" si="36"/>
        <v>0</v>
      </c>
      <c r="AA44" s="32"/>
      <c r="AB44" s="33"/>
      <c r="AC44" s="201" t="str">
        <f t="shared" si="37"/>
        <v>WILLIAMS.B</v>
      </c>
      <c r="AD44" s="202">
        <f t="shared" si="38"/>
        <v>0</v>
      </c>
      <c r="AE44" s="203">
        <f t="shared" si="39"/>
        <v>0</v>
      </c>
      <c r="AF44" s="34">
        <f t="shared" si="40"/>
        <v>0</v>
      </c>
      <c r="AG44" s="34">
        <f t="shared" si="41"/>
        <v>0</v>
      </c>
      <c r="AH44" s="34">
        <f t="shared" si="42"/>
        <v>0</v>
      </c>
      <c r="AI44" s="34">
        <f t="shared" si="43"/>
        <v>0</v>
      </c>
      <c r="AJ44" s="34">
        <f t="shared" si="44"/>
        <v>0</v>
      </c>
      <c r="AK44" s="34">
        <f t="shared" si="45"/>
        <v>0</v>
      </c>
      <c r="AL44" s="34">
        <f t="shared" si="46"/>
        <v>0</v>
      </c>
      <c r="AM44" s="34">
        <f t="shared" si="47"/>
        <v>0</v>
      </c>
      <c r="AN44" s="8">
        <f t="shared" si="48"/>
        <v>0</v>
      </c>
      <c r="AO44" s="35">
        <f t="shared" si="49"/>
        <v>0</v>
      </c>
      <c r="AP44" s="33"/>
    </row>
    <row r="45" spans="2:42" ht="18.75" thickBot="1" x14ac:dyDescent="0.3">
      <c r="B45" s="153" t="s">
        <v>91</v>
      </c>
      <c r="C45" s="154">
        <v>50168</v>
      </c>
      <c r="D45" s="181" t="s">
        <v>66</v>
      </c>
      <c r="E45" s="152"/>
      <c r="F45" s="29">
        <f t="shared" si="9"/>
        <v>0</v>
      </c>
      <c r="G45" s="30">
        <f t="shared" si="1"/>
        <v>0</v>
      </c>
      <c r="H45" s="31">
        <f t="shared" si="10"/>
        <v>0</v>
      </c>
      <c r="I45" s="21">
        <f t="shared" si="11"/>
        <v>0</v>
      </c>
      <c r="J45" s="106">
        <f t="shared" si="12"/>
        <v>0</v>
      </c>
      <c r="K45" s="88"/>
      <c r="L45" s="82">
        <f t="shared" si="13"/>
        <v>0</v>
      </c>
      <c r="M45" s="89"/>
      <c r="N45" s="90">
        <f t="shared" si="14"/>
        <v>0</v>
      </c>
      <c r="O45" s="89"/>
      <c r="P45" s="90">
        <f t="shared" si="31"/>
        <v>0</v>
      </c>
      <c r="Q45" s="89"/>
      <c r="R45" s="90">
        <f t="shared" si="32"/>
        <v>0</v>
      </c>
      <c r="S45" s="89"/>
      <c r="T45" s="90">
        <f t="shared" si="33"/>
        <v>0</v>
      </c>
      <c r="U45" s="89"/>
      <c r="V45" s="90">
        <f t="shared" si="34"/>
        <v>0</v>
      </c>
      <c r="W45" s="89"/>
      <c r="X45" s="91">
        <f t="shared" si="35"/>
        <v>0</v>
      </c>
      <c r="Y45" s="92"/>
      <c r="Z45" s="87">
        <f t="shared" si="36"/>
        <v>0</v>
      </c>
      <c r="AA45" s="32"/>
      <c r="AB45" s="33"/>
      <c r="AC45" s="201" t="str">
        <f t="shared" si="37"/>
        <v>WILLIAMS.G</v>
      </c>
      <c r="AD45" s="202">
        <f t="shared" si="38"/>
        <v>50168</v>
      </c>
      <c r="AE45" s="203" t="str">
        <f t="shared" si="39"/>
        <v>NELSON</v>
      </c>
      <c r="AF45" s="34">
        <f t="shared" si="40"/>
        <v>0</v>
      </c>
      <c r="AG45" s="34">
        <f t="shared" si="41"/>
        <v>0</v>
      </c>
      <c r="AH45" s="34">
        <f t="shared" si="42"/>
        <v>0</v>
      </c>
      <c r="AI45" s="34">
        <f t="shared" si="43"/>
        <v>0</v>
      </c>
      <c r="AJ45" s="34">
        <f t="shared" si="44"/>
        <v>0</v>
      </c>
      <c r="AK45" s="34">
        <f t="shared" si="45"/>
        <v>0</v>
      </c>
      <c r="AL45" s="34">
        <f t="shared" si="46"/>
        <v>0</v>
      </c>
      <c r="AM45" s="34">
        <f t="shared" si="47"/>
        <v>0</v>
      </c>
      <c r="AN45" s="8">
        <f t="shared" si="48"/>
        <v>0</v>
      </c>
      <c r="AO45" s="35">
        <f t="shared" si="49"/>
        <v>0</v>
      </c>
      <c r="AP45" s="33"/>
    </row>
    <row r="46" spans="2:42" ht="18.75" thickBot="1" x14ac:dyDescent="0.3">
      <c r="B46" s="153" t="s">
        <v>150</v>
      </c>
      <c r="C46" s="154">
        <v>50903</v>
      </c>
      <c r="D46" s="181" t="s">
        <v>66</v>
      </c>
      <c r="E46" s="152"/>
      <c r="F46" s="29">
        <f t="shared" si="9"/>
        <v>0</v>
      </c>
      <c r="G46" s="30">
        <f t="shared" si="1"/>
        <v>0</v>
      </c>
      <c r="H46" s="31">
        <f t="shared" si="10"/>
        <v>0</v>
      </c>
      <c r="I46" s="21">
        <f t="shared" si="11"/>
        <v>0</v>
      </c>
      <c r="J46" s="106">
        <f t="shared" si="12"/>
        <v>0</v>
      </c>
      <c r="K46" s="88"/>
      <c r="L46" s="82">
        <f t="shared" si="13"/>
        <v>0</v>
      </c>
      <c r="M46" s="89"/>
      <c r="N46" s="90">
        <f t="shared" si="14"/>
        <v>0</v>
      </c>
      <c r="O46" s="89"/>
      <c r="P46" s="90">
        <f t="shared" si="31"/>
        <v>0</v>
      </c>
      <c r="Q46" s="89"/>
      <c r="R46" s="90">
        <f t="shared" si="32"/>
        <v>0</v>
      </c>
      <c r="S46" s="89"/>
      <c r="T46" s="90">
        <f t="shared" si="33"/>
        <v>0</v>
      </c>
      <c r="U46" s="89"/>
      <c r="V46" s="90">
        <f t="shared" si="34"/>
        <v>0</v>
      </c>
      <c r="W46" s="89"/>
      <c r="X46" s="91">
        <f t="shared" si="35"/>
        <v>0</v>
      </c>
      <c r="Y46" s="92"/>
      <c r="Z46" s="87">
        <f t="shared" si="36"/>
        <v>0</v>
      </c>
      <c r="AA46" s="32"/>
      <c r="AB46" s="33"/>
      <c r="AC46" s="201" t="str">
        <f t="shared" si="37"/>
        <v>WILLIS.B</v>
      </c>
      <c r="AD46" s="202">
        <f t="shared" si="38"/>
        <v>50903</v>
      </c>
      <c r="AE46" s="203" t="str">
        <f t="shared" si="39"/>
        <v>NELSON</v>
      </c>
      <c r="AF46" s="34">
        <f t="shared" si="40"/>
        <v>0</v>
      </c>
      <c r="AG46" s="34">
        <f t="shared" si="41"/>
        <v>0</v>
      </c>
      <c r="AH46" s="34">
        <f t="shared" si="42"/>
        <v>0</v>
      </c>
      <c r="AI46" s="34">
        <f t="shared" si="43"/>
        <v>0</v>
      </c>
      <c r="AJ46" s="34">
        <f t="shared" si="44"/>
        <v>0</v>
      </c>
      <c r="AK46" s="34">
        <f t="shared" si="45"/>
        <v>0</v>
      </c>
      <c r="AL46" s="34">
        <f t="shared" si="46"/>
        <v>0</v>
      </c>
      <c r="AM46" s="34">
        <f t="shared" si="47"/>
        <v>0</v>
      </c>
      <c r="AN46" s="8">
        <f t="shared" si="48"/>
        <v>0</v>
      </c>
      <c r="AO46" s="35">
        <f t="shared" si="49"/>
        <v>0</v>
      </c>
      <c r="AP46" s="33"/>
    </row>
    <row r="47" spans="2:42" ht="18.75" thickBot="1" x14ac:dyDescent="0.3">
      <c r="B47" s="337"/>
      <c r="C47" s="154"/>
      <c r="D47" s="181"/>
      <c r="E47" s="152"/>
      <c r="F47" s="29">
        <f t="shared" si="9"/>
        <v>0</v>
      </c>
      <c r="G47" s="30">
        <f t="shared" si="1"/>
        <v>0</v>
      </c>
      <c r="H47" s="31">
        <f t="shared" si="10"/>
        <v>0</v>
      </c>
      <c r="I47" s="21">
        <f t="shared" si="11"/>
        <v>0</v>
      </c>
      <c r="J47" s="106">
        <f t="shared" si="12"/>
        <v>0</v>
      </c>
      <c r="K47" s="88"/>
      <c r="L47" s="82">
        <f t="shared" si="13"/>
        <v>0</v>
      </c>
      <c r="M47" s="89"/>
      <c r="N47" s="90">
        <f t="shared" si="14"/>
        <v>0</v>
      </c>
      <c r="O47" s="89"/>
      <c r="P47" s="90">
        <f t="shared" si="31"/>
        <v>0</v>
      </c>
      <c r="Q47" s="89"/>
      <c r="R47" s="90">
        <f t="shared" si="32"/>
        <v>0</v>
      </c>
      <c r="S47" s="89"/>
      <c r="T47" s="90">
        <f t="shared" si="33"/>
        <v>0</v>
      </c>
      <c r="U47" s="89"/>
      <c r="V47" s="90">
        <f t="shared" si="34"/>
        <v>0</v>
      </c>
      <c r="W47" s="89"/>
      <c r="X47" s="91">
        <f t="shared" si="35"/>
        <v>0</v>
      </c>
      <c r="Y47" s="92"/>
      <c r="Z47" s="87">
        <f t="shared" si="36"/>
        <v>0</v>
      </c>
      <c r="AA47" s="32"/>
      <c r="AB47" s="33"/>
      <c r="AC47" s="201">
        <f t="shared" si="37"/>
        <v>0</v>
      </c>
      <c r="AD47" s="202">
        <f t="shared" si="38"/>
        <v>0</v>
      </c>
      <c r="AE47" s="203">
        <f t="shared" si="39"/>
        <v>0</v>
      </c>
      <c r="AF47" s="34">
        <f t="shared" si="40"/>
        <v>0</v>
      </c>
      <c r="AG47" s="34">
        <f t="shared" si="41"/>
        <v>0</v>
      </c>
      <c r="AH47" s="34">
        <f t="shared" si="42"/>
        <v>0</v>
      </c>
      <c r="AI47" s="34">
        <f t="shared" si="43"/>
        <v>0</v>
      </c>
      <c r="AJ47" s="34">
        <f t="shared" si="44"/>
        <v>0</v>
      </c>
      <c r="AK47" s="34">
        <f t="shared" si="45"/>
        <v>0</v>
      </c>
      <c r="AL47" s="34">
        <f t="shared" si="46"/>
        <v>0</v>
      </c>
      <c r="AM47" s="34">
        <f t="shared" si="47"/>
        <v>0</v>
      </c>
      <c r="AN47" s="8">
        <f t="shared" si="48"/>
        <v>0</v>
      </c>
      <c r="AO47" s="35">
        <f t="shared" si="49"/>
        <v>0</v>
      </c>
      <c r="AP47" s="33"/>
    </row>
    <row r="48" spans="2:42" ht="18.75" thickBot="1" x14ac:dyDescent="0.3">
      <c r="B48" s="338"/>
      <c r="C48" s="339"/>
      <c r="D48" s="340"/>
      <c r="E48" s="152"/>
      <c r="F48" s="29">
        <f t="shared" si="9"/>
        <v>0</v>
      </c>
      <c r="G48" s="30">
        <f t="shared" si="1"/>
        <v>0</v>
      </c>
      <c r="H48" s="31">
        <f t="shared" si="10"/>
        <v>0</v>
      </c>
      <c r="I48" s="21">
        <f t="shared" si="11"/>
        <v>0</v>
      </c>
      <c r="J48" s="106">
        <f t="shared" si="12"/>
        <v>0</v>
      </c>
      <c r="K48" s="88"/>
      <c r="L48" s="82">
        <f t="shared" si="13"/>
        <v>0</v>
      </c>
      <c r="M48" s="89"/>
      <c r="N48" s="90">
        <f t="shared" si="14"/>
        <v>0</v>
      </c>
      <c r="O48" s="89"/>
      <c r="P48" s="90">
        <f t="shared" si="31"/>
        <v>0</v>
      </c>
      <c r="Q48" s="89"/>
      <c r="R48" s="90">
        <f t="shared" si="32"/>
        <v>0</v>
      </c>
      <c r="S48" s="89"/>
      <c r="T48" s="90">
        <f t="shared" si="33"/>
        <v>0</v>
      </c>
      <c r="U48" s="89"/>
      <c r="V48" s="90">
        <f t="shared" si="34"/>
        <v>0</v>
      </c>
      <c r="W48" s="89"/>
      <c r="X48" s="91">
        <f t="shared" si="35"/>
        <v>0</v>
      </c>
      <c r="Y48" s="92"/>
      <c r="Z48" s="87">
        <f t="shared" si="36"/>
        <v>0</v>
      </c>
      <c r="AA48" s="32"/>
      <c r="AB48" s="33"/>
      <c r="AC48" s="201">
        <f t="shared" si="37"/>
        <v>0</v>
      </c>
      <c r="AD48" s="202">
        <f t="shared" si="38"/>
        <v>0</v>
      </c>
      <c r="AE48" s="203">
        <f t="shared" si="39"/>
        <v>0</v>
      </c>
      <c r="AF48" s="34">
        <f t="shared" si="40"/>
        <v>0</v>
      </c>
      <c r="AG48" s="34">
        <f t="shared" si="41"/>
        <v>0</v>
      </c>
      <c r="AH48" s="34">
        <f t="shared" si="42"/>
        <v>0</v>
      </c>
      <c r="AI48" s="34">
        <f t="shared" si="43"/>
        <v>0</v>
      </c>
      <c r="AJ48" s="34">
        <f t="shared" si="44"/>
        <v>0</v>
      </c>
      <c r="AK48" s="34">
        <f t="shared" si="45"/>
        <v>0</v>
      </c>
      <c r="AL48" s="34">
        <f t="shared" si="46"/>
        <v>0</v>
      </c>
      <c r="AM48" s="34">
        <f t="shared" si="47"/>
        <v>0</v>
      </c>
      <c r="AN48" s="8">
        <f t="shared" si="48"/>
        <v>0</v>
      </c>
      <c r="AO48" s="35">
        <f t="shared" si="49"/>
        <v>0</v>
      </c>
      <c r="AP48" s="33"/>
    </row>
    <row r="49" spans="2:42" ht="18.75" thickBot="1" x14ac:dyDescent="0.3">
      <c r="B49" s="153"/>
      <c r="C49" s="154"/>
      <c r="D49" s="181"/>
      <c r="E49" s="152"/>
      <c r="F49" s="29">
        <f t="shared" si="9"/>
        <v>0</v>
      </c>
      <c r="G49" s="30">
        <f t="shared" si="1"/>
        <v>0</v>
      </c>
      <c r="H49" s="31">
        <f t="shared" si="10"/>
        <v>0</v>
      </c>
      <c r="I49" s="21">
        <f t="shared" si="11"/>
        <v>0</v>
      </c>
      <c r="J49" s="106">
        <f t="shared" si="12"/>
        <v>0</v>
      </c>
      <c r="K49" s="88"/>
      <c r="L49" s="82">
        <f t="shared" si="13"/>
        <v>0</v>
      </c>
      <c r="M49" s="89"/>
      <c r="N49" s="90">
        <f t="shared" si="14"/>
        <v>0</v>
      </c>
      <c r="O49" s="89"/>
      <c r="P49" s="90">
        <f t="shared" si="31"/>
        <v>0</v>
      </c>
      <c r="Q49" s="89"/>
      <c r="R49" s="90">
        <f t="shared" si="32"/>
        <v>0</v>
      </c>
      <c r="S49" s="89"/>
      <c r="T49" s="90">
        <f t="shared" si="33"/>
        <v>0</v>
      </c>
      <c r="U49" s="89"/>
      <c r="V49" s="90">
        <f t="shared" si="34"/>
        <v>0</v>
      </c>
      <c r="W49" s="89"/>
      <c r="X49" s="91">
        <f t="shared" si="35"/>
        <v>0</v>
      </c>
      <c r="Y49" s="92"/>
      <c r="Z49" s="87">
        <f t="shared" si="36"/>
        <v>0</v>
      </c>
      <c r="AA49" s="32"/>
      <c r="AB49" s="33"/>
      <c r="AC49" s="201">
        <f t="shared" si="37"/>
        <v>0</v>
      </c>
      <c r="AD49" s="202">
        <f t="shared" si="38"/>
        <v>0</v>
      </c>
      <c r="AE49" s="203">
        <f t="shared" si="39"/>
        <v>0</v>
      </c>
      <c r="AF49" s="34">
        <f t="shared" si="40"/>
        <v>0</v>
      </c>
      <c r="AG49" s="34">
        <f t="shared" si="41"/>
        <v>0</v>
      </c>
      <c r="AH49" s="34">
        <f t="shared" si="42"/>
        <v>0</v>
      </c>
      <c r="AI49" s="34">
        <f t="shared" si="43"/>
        <v>0</v>
      </c>
      <c r="AJ49" s="34">
        <f t="shared" si="44"/>
        <v>0</v>
      </c>
      <c r="AK49" s="34">
        <f t="shared" si="45"/>
        <v>0</v>
      </c>
      <c r="AL49" s="34">
        <f t="shared" si="46"/>
        <v>0</v>
      </c>
      <c r="AM49" s="34">
        <f t="shared" si="47"/>
        <v>0</v>
      </c>
      <c r="AN49" s="8">
        <f t="shared" si="48"/>
        <v>0</v>
      </c>
      <c r="AO49" s="35">
        <f t="shared" si="49"/>
        <v>0</v>
      </c>
      <c r="AP49" s="33"/>
    </row>
    <row r="50" spans="2:42" ht="18.75" thickBot="1" x14ac:dyDescent="0.3">
      <c r="B50" s="153"/>
      <c r="C50" s="154"/>
      <c r="D50" s="181"/>
      <c r="E50" s="152"/>
      <c r="F50" s="29">
        <f t="shared" si="9"/>
        <v>0</v>
      </c>
      <c r="G50" s="30">
        <f t="shared" si="1"/>
        <v>0</v>
      </c>
      <c r="H50" s="31">
        <f t="shared" si="10"/>
        <v>0</v>
      </c>
      <c r="I50" s="21">
        <f t="shared" si="11"/>
        <v>0</v>
      </c>
      <c r="J50" s="106">
        <f t="shared" si="12"/>
        <v>0</v>
      </c>
      <c r="K50" s="88"/>
      <c r="L50" s="82">
        <f t="shared" si="13"/>
        <v>0</v>
      </c>
      <c r="M50" s="89"/>
      <c r="N50" s="90">
        <f t="shared" si="14"/>
        <v>0</v>
      </c>
      <c r="O50" s="89"/>
      <c r="P50" s="90">
        <f t="shared" si="31"/>
        <v>0</v>
      </c>
      <c r="Q50" s="89"/>
      <c r="R50" s="90">
        <f t="shared" si="32"/>
        <v>0</v>
      </c>
      <c r="S50" s="89"/>
      <c r="T50" s="90">
        <f t="shared" si="33"/>
        <v>0</v>
      </c>
      <c r="U50" s="89"/>
      <c r="V50" s="90">
        <f t="shared" si="34"/>
        <v>0</v>
      </c>
      <c r="W50" s="89"/>
      <c r="X50" s="91">
        <f t="shared" si="35"/>
        <v>0</v>
      </c>
      <c r="Y50" s="92"/>
      <c r="Z50" s="87">
        <f t="shared" si="36"/>
        <v>0</v>
      </c>
      <c r="AA50" s="32"/>
      <c r="AB50" s="33"/>
      <c r="AC50" s="201">
        <f t="shared" si="37"/>
        <v>0</v>
      </c>
      <c r="AD50" s="202">
        <f t="shared" si="38"/>
        <v>0</v>
      </c>
      <c r="AE50" s="203">
        <f t="shared" si="39"/>
        <v>0</v>
      </c>
      <c r="AF50" s="34">
        <f t="shared" si="40"/>
        <v>0</v>
      </c>
      <c r="AG50" s="34">
        <f t="shared" si="41"/>
        <v>0</v>
      </c>
      <c r="AH50" s="34">
        <f t="shared" si="42"/>
        <v>0</v>
      </c>
      <c r="AI50" s="34">
        <f t="shared" si="43"/>
        <v>0</v>
      </c>
      <c r="AJ50" s="34">
        <f t="shared" si="44"/>
        <v>0</v>
      </c>
      <c r="AK50" s="34">
        <f t="shared" si="45"/>
        <v>0</v>
      </c>
      <c r="AL50" s="34">
        <f t="shared" si="46"/>
        <v>0</v>
      </c>
      <c r="AM50" s="34">
        <f t="shared" si="47"/>
        <v>0</v>
      </c>
      <c r="AN50" s="8">
        <f t="shared" si="48"/>
        <v>0</v>
      </c>
      <c r="AO50" s="35">
        <f t="shared" si="49"/>
        <v>0</v>
      </c>
      <c r="AP50" s="33"/>
    </row>
  </sheetData>
  <sheetProtection algorithmName="SHA-512" hashValue="qQnzcodX7qxVXW4K/GJbeQ0V5TucQIsfcf4I78YR83yQVGlZWRIN6cI5KASQZUGSfCb7PyrFueC9RcB+I7uv8A==" saltValue="UoP5I3NmTpXnG3zOeg1Ixg==" spinCount="100000" sheet="1" selectLockedCells="1" selectUnlockedCells="1"/>
  <sortState xmlns:xlrd2="http://schemas.microsoft.com/office/spreadsheetml/2017/richdata2" ref="B11:N50">
    <sortCondition ref="B11:B50"/>
  </sortState>
  <conditionalFormatting sqref="H45:H50">
    <cfRule type="cellIs" dxfId="89" priority="45" stopIfTrue="1" operator="lessThan">
      <formula>1</formula>
    </cfRule>
  </conditionalFormatting>
  <conditionalFormatting sqref="I43:I50">
    <cfRule type="cellIs" dxfId="88" priority="44" stopIfTrue="1" operator="equal">
      <formula>0</formula>
    </cfRule>
  </conditionalFormatting>
  <conditionalFormatting sqref="L43:L50 N43:N50 P43:P50 R43:R50 T43:T50 V43:V50 X43:X50 Z43:Z50 AB43:AB50 AP43:AP50">
    <cfRule type="cellIs" dxfId="87" priority="42" stopIfTrue="1" operator="greaterThan">
      <formula>1</formula>
    </cfRule>
    <cfRule type="cellIs" dxfId="86" priority="43" stopIfTrue="1" operator="lessThan">
      <formula>1</formula>
    </cfRule>
  </conditionalFormatting>
  <conditionalFormatting sqref="M43:M50 Q43:Q50 S43:S50 U43:U50 Y43:Y50 K43:K50 AA43:AA50 W43:W50 O43:O50">
    <cfRule type="cellIs" dxfId="85" priority="40" stopIfTrue="1" operator="greaterThan">
      <formula>1</formula>
    </cfRule>
    <cfRule type="cellIs" dxfId="84" priority="41" stopIfTrue="1" operator="lessThan">
      <formula>1</formula>
    </cfRule>
  </conditionalFormatting>
  <conditionalFormatting sqref="H45:I50 I43:I44">
    <cfRule type="cellIs" dxfId="83" priority="33" operator="lessThan">
      <formula>1</formula>
    </cfRule>
    <cfRule type="cellIs" dxfId="82" priority="34" operator="lessThan">
      <formula>1</formula>
    </cfRule>
  </conditionalFormatting>
  <conditionalFormatting sqref="AA43:AB50 AP43:AP50">
    <cfRule type="cellIs" dxfId="81" priority="31" operator="lessThan">
      <formula>0.1</formula>
    </cfRule>
    <cfRule type="cellIs" dxfId="80" priority="32" operator="lessThan">
      <formula>0.1</formula>
    </cfRule>
  </conditionalFormatting>
  <conditionalFormatting sqref="F43:F50">
    <cfRule type="cellIs" dxfId="79" priority="27" operator="lessThan">
      <formula>0.1</formula>
    </cfRule>
  </conditionalFormatting>
  <conditionalFormatting sqref="AA43:AB50 AP43:AP50">
    <cfRule type="cellIs" dxfId="78" priority="25" operator="lessThan">
      <formula>0.1</formula>
    </cfRule>
    <cfRule type="cellIs" dxfId="77" priority="26" operator="lessThan">
      <formula>0.1</formula>
    </cfRule>
  </conditionalFormatting>
  <conditionalFormatting sqref="K43:Z50">
    <cfRule type="cellIs" dxfId="76" priority="24" operator="lessThan">
      <formula>0.01</formula>
    </cfRule>
  </conditionalFormatting>
  <conditionalFormatting sqref="J43:J50">
    <cfRule type="cellIs" dxfId="75" priority="23" operator="lessThan">
      <formula>1</formula>
    </cfRule>
  </conditionalFormatting>
  <conditionalFormatting sqref="G10:H10 H11:H44 G11:G50">
    <cfRule type="cellIs" dxfId="74" priority="22" stopIfTrue="1" operator="lessThan">
      <formula>1</formula>
    </cfRule>
  </conditionalFormatting>
  <conditionalFormatting sqref="I10:I42">
    <cfRule type="cellIs" dxfId="73" priority="21" stopIfTrue="1" operator="equal">
      <formula>0</formula>
    </cfRule>
  </conditionalFormatting>
  <conditionalFormatting sqref="L10:L42 P10:P42 R10:R42 T10:T42 V10:V42 X10:X42 Z10:Z42 AB10:AB42 N10:N42 AP10:AP42">
    <cfRule type="cellIs" dxfId="72" priority="19" stopIfTrue="1" operator="greaterThan">
      <formula>1</formula>
    </cfRule>
    <cfRule type="cellIs" dxfId="71" priority="20" stopIfTrue="1" operator="lessThan">
      <formula>1</formula>
    </cfRule>
  </conditionalFormatting>
  <conditionalFormatting sqref="M10:M42 Q10:Q42 S10:S42 U10:U42 Y10:Y42 K10:K42 AA10:AA42 W10:W42 O10:O42">
    <cfRule type="cellIs" dxfId="70" priority="17" stopIfTrue="1" operator="greaterThan">
      <formula>1</formula>
    </cfRule>
    <cfRule type="cellIs" dxfId="69" priority="18" stopIfTrue="1" operator="lessThan">
      <formula>1</formula>
    </cfRule>
  </conditionalFormatting>
  <conditionalFormatting sqref="J10:J42">
    <cfRule type="cellIs" dxfId="68" priority="12" operator="greaterThan">
      <formula>79.999999999</formula>
    </cfRule>
    <cfRule type="cellIs" dxfId="67" priority="13" operator="lessThan">
      <formula>79.999999</formula>
    </cfRule>
    <cfRule type="cellIs" dxfId="66" priority="14" operator="greaterThan">
      <formula>79.9999999</formula>
    </cfRule>
    <cfRule type="cellIs" dxfId="65" priority="15" stopIfTrue="1" operator="lessThan">
      <formula>1</formula>
    </cfRule>
    <cfRule type="cellIs" dxfId="64" priority="16" stopIfTrue="1" operator="between">
      <formula>1</formula>
      <formula>69.999999</formula>
    </cfRule>
  </conditionalFormatting>
  <conditionalFormatting sqref="G10:J10 I31:J42 H31:H44 H11:J30 G11:G50">
    <cfRule type="cellIs" dxfId="63" priority="10" operator="lessThan">
      <formula>1</formula>
    </cfRule>
    <cfRule type="cellIs" dxfId="62" priority="11" operator="lessThan">
      <formula>1</formula>
    </cfRule>
  </conditionalFormatting>
  <conditionalFormatting sqref="AA10:AB42 AP10:AP42">
    <cfRule type="cellIs" dxfId="61" priority="8" operator="lessThan">
      <formula>0.1</formula>
    </cfRule>
    <cfRule type="cellIs" dxfId="60" priority="9" operator="lessThan">
      <formula>0.1</formula>
    </cfRule>
  </conditionalFormatting>
  <conditionalFormatting sqref="J10:J42">
    <cfRule type="cellIs" dxfId="59" priority="7" operator="between">
      <formula>1</formula>
      <formula>79.99999</formula>
    </cfRule>
  </conditionalFormatting>
  <conditionalFormatting sqref="H10:H27">
    <cfRule type="cellIs" dxfId="58" priority="6" operator="between">
      <formula>1</formula>
      <formula>3</formula>
    </cfRule>
  </conditionalFormatting>
  <conditionalFormatting sqref="H10:H44">
    <cfRule type="cellIs" dxfId="57" priority="5" operator="between">
      <formula>1</formula>
      <formula>3</formula>
    </cfRule>
  </conditionalFormatting>
  <conditionalFormatting sqref="F10:F42">
    <cfRule type="cellIs" dxfId="56" priority="4" operator="lessThan">
      <formula>0.1</formula>
    </cfRule>
  </conditionalFormatting>
  <conditionalFormatting sqref="AA10:AB42 AP10:AP42">
    <cfRule type="cellIs" dxfId="55" priority="2" operator="lessThan">
      <formula>0.1</formula>
    </cfRule>
    <cfRule type="cellIs" dxfId="54" priority="3" operator="lessThan">
      <formula>0.1</formula>
    </cfRule>
  </conditionalFormatting>
  <conditionalFormatting sqref="K10:Z42">
    <cfRule type="cellIs" dxfId="53" priority="1" operator="lessThan">
      <formula>0.01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5F0C-1082-4A94-97B0-06B55D1B5F11}">
  <dimension ref="B5:AP37"/>
  <sheetViews>
    <sheetView topLeftCell="A5" zoomScale="75" zoomScaleNormal="75" workbookViewId="0">
      <selection activeCell="E32" sqref="E32"/>
    </sheetView>
  </sheetViews>
  <sheetFormatPr defaultRowHeight="15" x14ac:dyDescent="0.25"/>
  <cols>
    <col min="2" max="2" width="27" customWidth="1"/>
    <col min="3" max="3" width="13.28515625" customWidth="1"/>
    <col min="4" max="4" width="17" customWidth="1"/>
    <col min="5" max="5" width="23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15.75" thickBot="1" x14ac:dyDescent="0.3"/>
    <row r="6" spans="2:42" ht="48.75" thickBot="1" x14ac:dyDescent="0.85">
      <c r="B6" s="282" t="s">
        <v>50</v>
      </c>
      <c r="C6" s="67"/>
      <c r="D6" s="68"/>
      <c r="E6" s="204"/>
      <c r="F6" s="69"/>
      <c r="G6" s="66"/>
      <c r="H6" s="70"/>
      <c r="I6" s="71"/>
      <c r="J6" s="72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60"/>
      <c r="Y6" s="58"/>
      <c r="Z6" s="59"/>
      <c r="AA6" s="283"/>
      <c r="AB6" s="2"/>
      <c r="AC6" s="1"/>
      <c r="AD6" s="2"/>
      <c r="AE6" s="1"/>
      <c r="AF6" s="2"/>
      <c r="AG6" s="1"/>
      <c r="AH6" s="2"/>
      <c r="AI6" s="1"/>
      <c r="AJ6" s="2"/>
      <c r="AK6" s="1"/>
      <c r="AL6" s="2"/>
      <c r="AM6" s="1"/>
      <c r="AN6" s="2"/>
      <c r="AO6" s="1"/>
      <c r="AP6" s="2"/>
    </row>
    <row r="7" spans="2:42" ht="29.25" thickBot="1" x14ac:dyDescent="0.5">
      <c r="B7" s="73" t="s">
        <v>210</v>
      </c>
      <c r="C7" s="74"/>
      <c r="D7" s="75"/>
      <c r="E7" s="75"/>
      <c r="F7" s="76"/>
      <c r="G7" s="77"/>
      <c r="H7" s="79" t="s">
        <v>35</v>
      </c>
      <c r="I7" s="79"/>
      <c r="J7" s="78"/>
      <c r="K7" s="61" t="s">
        <v>228</v>
      </c>
      <c r="L7" s="42"/>
      <c r="M7" s="61" t="s">
        <v>227</v>
      </c>
      <c r="N7" s="62"/>
      <c r="O7" s="63" t="str">
        <f>AA!P6</f>
        <v xml:space="preserve"> OAKTREE</v>
      </c>
      <c r="P7" s="64"/>
      <c r="Q7" s="63" t="s">
        <v>244</v>
      </c>
      <c r="R7" s="64"/>
      <c r="S7" s="63" t="s">
        <v>242</v>
      </c>
      <c r="T7" s="64"/>
      <c r="U7" s="63" t="s">
        <v>72</v>
      </c>
      <c r="V7" s="64"/>
      <c r="W7" s="61"/>
      <c r="X7" s="62"/>
      <c r="Y7" s="61"/>
      <c r="Z7" s="62"/>
      <c r="AA7" s="284"/>
      <c r="AB7" s="4"/>
      <c r="AC7" s="5"/>
      <c r="AD7" s="6"/>
      <c r="AE7" s="7" t="s">
        <v>1</v>
      </c>
      <c r="AF7" s="8" t="s">
        <v>2</v>
      </c>
      <c r="AG7" s="8" t="s">
        <v>3</v>
      </c>
      <c r="AH7" s="8" t="s">
        <v>4</v>
      </c>
      <c r="AI7" s="8" t="s">
        <v>5</v>
      </c>
      <c r="AJ7" s="8" t="s">
        <v>6</v>
      </c>
      <c r="AK7" s="8" t="s">
        <v>7</v>
      </c>
      <c r="AL7" s="8" t="s">
        <v>8</v>
      </c>
      <c r="AM7" s="8" t="s">
        <v>9</v>
      </c>
      <c r="AN7" s="9" t="s">
        <v>10</v>
      </c>
      <c r="AO7" s="9" t="s">
        <v>11</v>
      </c>
      <c r="AP7" s="4"/>
    </row>
    <row r="8" spans="2:42" ht="18.75" thickBot="1" x14ac:dyDescent="0.3">
      <c r="B8" s="36"/>
      <c r="C8" s="37"/>
      <c r="D8" s="450"/>
      <c r="E8" s="447" t="s">
        <v>12</v>
      </c>
      <c r="F8" s="80"/>
      <c r="G8" s="40" t="s">
        <v>13</v>
      </c>
      <c r="H8" s="41" t="s">
        <v>14</v>
      </c>
      <c r="I8" s="93" t="s">
        <v>15</v>
      </c>
      <c r="J8" s="94"/>
      <c r="K8" s="95">
        <f>AA!L7</f>
        <v>37</v>
      </c>
      <c r="L8" s="96"/>
      <c r="M8" s="97">
        <f>AA!N7</f>
        <v>40</v>
      </c>
      <c r="N8" s="98"/>
      <c r="O8" s="97">
        <f>AA!P7</f>
        <v>40</v>
      </c>
      <c r="P8" s="99"/>
      <c r="Q8" s="97">
        <f>AA!R7</f>
        <v>1</v>
      </c>
      <c r="R8" s="98"/>
      <c r="S8" s="100">
        <f>AA!T7</f>
        <v>1</v>
      </c>
      <c r="T8" s="101"/>
      <c r="U8" s="100">
        <f>AA!V7</f>
        <v>1</v>
      </c>
      <c r="V8" s="101"/>
      <c r="W8" s="102">
        <v>1</v>
      </c>
      <c r="X8" s="105"/>
      <c r="Y8" s="97">
        <v>1</v>
      </c>
      <c r="Z8" s="98"/>
      <c r="AA8" s="285"/>
      <c r="AB8" s="11"/>
      <c r="AC8" s="12"/>
      <c r="AD8" s="13" t="s">
        <v>16</v>
      </c>
      <c r="AE8" s="12"/>
      <c r="AF8" s="14">
        <f>K8</f>
        <v>37</v>
      </c>
      <c r="AG8" s="14">
        <f>M8</f>
        <v>40</v>
      </c>
      <c r="AH8" s="14">
        <f>O8</f>
        <v>40</v>
      </c>
      <c r="AI8" s="14">
        <f>Q8</f>
        <v>1</v>
      </c>
      <c r="AJ8" s="14">
        <f>S8</f>
        <v>1</v>
      </c>
      <c r="AK8" s="14">
        <f>U8</f>
        <v>1</v>
      </c>
      <c r="AL8" s="14">
        <f>W8</f>
        <v>1</v>
      </c>
      <c r="AM8" s="14">
        <f>Y8</f>
        <v>1</v>
      </c>
      <c r="AN8" s="15" t="s">
        <v>17</v>
      </c>
      <c r="AO8" s="15" t="s">
        <v>18</v>
      </c>
      <c r="AP8" s="11"/>
    </row>
    <row r="9" spans="2:42" ht="18" x14ac:dyDescent="0.25">
      <c r="B9" s="43" t="s">
        <v>19</v>
      </c>
      <c r="C9" s="43" t="s">
        <v>20</v>
      </c>
      <c r="D9" s="43" t="s">
        <v>21</v>
      </c>
      <c r="E9" s="448" t="s">
        <v>22</v>
      </c>
      <c r="F9" s="41" t="s">
        <v>10</v>
      </c>
      <c r="G9" s="40" t="s">
        <v>23</v>
      </c>
      <c r="H9" s="41" t="s">
        <v>24</v>
      </c>
      <c r="I9" s="44" t="s">
        <v>17</v>
      </c>
      <c r="J9" s="44" t="s">
        <v>11</v>
      </c>
      <c r="K9" s="44" t="s">
        <v>25</v>
      </c>
      <c r="L9" s="45" t="s">
        <v>26</v>
      </c>
      <c r="M9" s="46" t="s">
        <v>25</v>
      </c>
      <c r="N9" s="45" t="s">
        <v>26</v>
      </c>
      <c r="O9" s="46" t="s">
        <v>25</v>
      </c>
      <c r="P9" s="45" t="s">
        <v>26</v>
      </c>
      <c r="Q9" s="46" t="s">
        <v>25</v>
      </c>
      <c r="R9" s="45" t="s">
        <v>26</v>
      </c>
      <c r="S9" s="46" t="s">
        <v>25</v>
      </c>
      <c r="T9" s="45" t="s">
        <v>26</v>
      </c>
      <c r="U9" s="46" t="s">
        <v>25</v>
      </c>
      <c r="V9" s="45" t="s">
        <v>26</v>
      </c>
      <c r="W9" s="46" t="s">
        <v>25</v>
      </c>
      <c r="X9" s="47" t="s">
        <v>26</v>
      </c>
      <c r="Y9" s="286" t="s">
        <v>25</v>
      </c>
      <c r="Z9" s="45" t="s">
        <v>26</v>
      </c>
      <c r="AA9" s="287"/>
      <c r="AB9" s="17"/>
      <c r="AC9" s="18" t="s">
        <v>19</v>
      </c>
      <c r="AD9" s="18" t="s">
        <v>20</v>
      </c>
      <c r="AE9" s="18" t="s">
        <v>21</v>
      </c>
      <c r="AF9" s="19" t="s">
        <v>27</v>
      </c>
      <c r="AG9" s="19" t="s">
        <v>27</v>
      </c>
      <c r="AH9" s="19" t="s">
        <v>27</v>
      </c>
      <c r="AI9" s="19" t="s">
        <v>27</v>
      </c>
      <c r="AJ9" s="19" t="s">
        <v>27</v>
      </c>
      <c r="AK9" s="19" t="s">
        <v>27</v>
      </c>
      <c r="AL9" s="19" t="s">
        <v>27</v>
      </c>
      <c r="AM9" s="20" t="s">
        <v>27</v>
      </c>
      <c r="AN9" s="15" t="s">
        <v>28</v>
      </c>
      <c r="AO9" s="15" t="s">
        <v>29</v>
      </c>
      <c r="AP9" s="17"/>
    </row>
    <row r="10" spans="2:42" ht="18.75" thickBot="1" x14ac:dyDescent="0.3">
      <c r="B10" s="38"/>
      <c r="C10" s="38"/>
      <c r="D10" s="38"/>
      <c r="E10" s="449" t="s">
        <v>30</v>
      </c>
      <c r="F10" s="49" t="s">
        <v>31</v>
      </c>
      <c r="G10" s="50" t="s">
        <v>223</v>
      </c>
      <c r="H10" s="49" t="s">
        <v>32</v>
      </c>
      <c r="I10" s="49" t="s">
        <v>33</v>
      </c>
      <c r="J10" s="51" t="s">
        <v>27</v>
      </c>
      <c r="K10" s="52"/>
      <c r="L10" s="53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279"/>
      <c r="Y10" s="288"/>
      <c r="Z10" s="53"/>
      <c r="AA10" s="289"/>
      <c r="AB10" s="23"/>
      <c r="AC10" s="24"/>
      <c r="AD10" s="25"/>
      <c r="AE10" s="24"/>
      <c r="AF10" s="26"/>
      <c r="AG10" s="26"/>
      <c r="AH10" s="26"/>
      <c r="AI10" s="26"/>
      <c r="AJ10" s="26"/>
      <c r="AK10" s="26"/>
      <c r="AL10" s="26"/>
      <c r="AM10" s="27"/>
      <c r="AN10" s="28"/>
      <c r="AO10" s="28"/>
      <c r="AP10" s="23"/>
    </row>
    <row r="11" spans="2:42" ht="18" x14ac:dyDescent="0.25">
      <c r="B11" s="164" t="s">
        <v>234</v>
      </c>
      <c r="C11" s="134">
        <v>50988</v>
      </c>
      <c r="D11" s="131" t="s">
        <v>61</v>
      </c>
      <c r="E11" s="335"/>
      <c r="F11" s="29">
        <f t="shared" ref="F11:F24" si="0">SUM(L11+N11+P11+R11+T11+V11+X11+Z11)</f>
        <v>238.58108108108109</v>
      </c>
      <c r="G11" s="30">
        <f>LARGE(AF11:AM11,1)+LARGE(AF11:AM11,2)+LARGE(AF11:AM11,3)+LARGE(AF11:AM11,4)</f>
        <v>238.58108108108109</v>
      </c>
      <c r="H11" s="31">
        <f t="shared" ref="H11:H24" si="1">IF(G11=0,,RANK(G11,$G$11:$G$70))</f>
        <v>1</v>
      </c>
      <c r="I11" s="107">
        <f t="shared" ref="I11:I24" si="2">AN11</f>
        <v>3</v>
      </c>
      <c r="J11" s="474">
        <f>'Rolling 12'!E92</f>
        <v>68.691783889152319</v>
      </c>
      <c r="K11" s="477">
        <f>'Rolling 12'!BR92</f>
        <v>30</v>
      </c>
      <c r="L11" s="82">
        <f t="shared" ref="L11:L24" si="3">AF11</f>
        <v>81.081081081081081</v>
      </c>
      <c r="M11" s="468">
        <f>'Rolling 12'!BS92</f>
        <v>33</v>
      </c>
      <c r="N11" s="492">
        <f t="shared" ref="N11:N24" si="4">AG11</f>
        <v>82.5</v>
      </c>
      <c r="O11" s="468">
        <f>'Rolling 12'!BT92</f>
        <v>30</v>
      </c>
      <c r="P11" s="492">
        <f t="shared" ref="P11:P24" si="5">AH11</f>
        <v>75</v>
      </c>
      <c r="Q11" s="83"/>
      <c r="R11" s="84">
        <f t="shared" ref="R11:R24" si="6">AI11</f>
        <v>0</v>
      </c>
      <c r="S11" s="83"/>
      <c r="T11" s="84">
        <f t="shared" ref="T11:T24" si="7">AJ11</f>
        <v>0</v>
      </c>
      <c r="U11" s="83"/>
      <c r="V11" s="84">
        <f t="shared" ref="V11:V27" si="8">AK11</f>
        <v>0</v>
      </c>
      <c r="W11" s="83"/>
      <c r="X11" s="290">
        <f t="shared" ref="X11:X27" si="9">AL11</f>
        <v>0</v>
      </c>
      <c r="Y11" s="81"/>
      <c r="Z11" s="291">
        <f>AM11</f>
        <v>0</v>
      </c>
      <c r="AA11" s="292"/>
      <c r="AB11" s="33"/>
      <c r="AC11" s="201" t="str">
        <f t="shared" ref="AC11:AE27" si="10">B11</f>
        <v>EXARCHOS.S</v>
      </c>
      <c r="AD11" s="202">
        <f t="shared" si="10"/>
        <v>50988</v>
      </c>
      <c r="AE11" s="203" t="str">
        <f t="shared" si="10"/>
        <v>TONDU</v>
      </c>
      <c r="AF11" s="34">
        <f>(K11*100)/$AF$8</f>
        <v>81.081081081081081</v>
      </c>
      <c r="AG11" s="34">
        <f>(M11*100)/$AG$8</f>
        <v>82.5</v>
      </c>
      <c r="AH11" s="34">
        <f>(O11*100)/$AH$8</f>
        <v>75</v>
      </c>
      <c r="AI11" s="34">
        <f>(Q11*100)/$AI$8</f>
        <v>0</v>
      </c>
      <c r="AJ11" s="34">
        <f>(S11*100)/$AJ$8</f>
        <v>0</v>
      </c>
      <c r="AK11" s="34">
        <f>(U11*100)/$AK$8</f>
        <v>0</v>
      </c>
      <c r="AL11" s="34">
        <f>(W11*100)/$AL$8</f>
        <v>0</v>
      </c>
      <c r="AM11" s="34">
        <f>(Y11*100)/$AM$8</f>
        <v>0</v>
      </c>
      <c r="AN11" s="8">
        <f>COUNTIF(AF11:AM11,"&gt;0")</f>
        <v>3</v>
      </c>
      <c r="AO11" s="35">
        <f>IF(ISERR(SUM(AF11:AM11)/AN11),0,SUM(AF11:AM11)/AN11)</f>
        <v>79.527027027027032</v>
      </c>
      <c r="AP11" s="33"/>
    </row>
    <row r="12" spans="2:42" ht="18" x14ac:dyDescent="0.25">
      <c r="B12" s="164" t="s">
        <v>96</v>
      </c>
      <c r="C12" s="134">
        <v>50844</v>
      </c>
      <c r="D12" s="131" t="s">
        <v>72</v>
      </c>
      <c r="E12" s="335"/>
      <c r="F12" s="29">
        <f t="shared" si="0"/>
        <v>0</v>
      </c>
      <c r="G12" s="30">
        <f t="shared" ref="G12:G21" si="11">LARGE(AF12:AM12,1)+LARGE(AF12:AM12,2)+LARGE(AF12:AM12,3)+LARGE(AF12:AM12,4)</f>
        <v>0</v>
      </c>
      <c r="H12" s="31">
        <f t="shared" si="1"/>
        <v>0</v>
      </c>
      <c r="I12" s="108">
        <f t="shared" si="2"/>
        <v>0</v>
      </c>
      <c r="J12" s="474">
        <f t="shared" ref="J12:J24" si="12">AO12</f>
        <v>0</v>
      </c>
      <c r="K12" s="491">
        <f>'Rolling 12'!BR93</f>
        <v>0</v>
      </c>
      <c r="L12" s="82">
        <f t="shared" si="3"/>
        <v>0</v>
      </c>
      <c r="M12" s="470">
        <f>'Rolling 12'!BS93</f>
        <v>0</v>
      </c>
      <c r="N12" s="82">
        <f t="shared" si="4"/>
        <v>0</v>
      </c>
      <c r="O12" s="470">
        <f>'Rolling 12'!BT93</f>
        <v>0</v>
      </c>
      <c r="P12" s="82">
        <f t="shared" si="5"/>
        <v>0</v>
      </c>
      <c r="Q12" s="89"/>
      <c r="R12" s="90">
        <f t="shared" si="6"/>
        <v>0</v>
      </c>
      <c r="S12" s="89"/>
      <c r="T12" s="90">
        <f t="shared" si="7"/>
        <v>0</v>
      </c>
      <c r="U12" s="89"/>
      <c r="V12" s="90">
        <f t="shared" si="8"/>
        <v>0</v>
      </c>
      <c r="W12" s="89"/>
      <c r="X12" s="293">
        <f t="shared" si="9"/>
        <v>0</v>
      </c>
      <c r="Y12" s="88"/>
      <c r="Z12" s="291">
        <f t="shared" ref="Z12:Z27" si="13">AM12</f>
        <v>0</v>
      </c>
      <c r="AA12" s="292"/>
      <c r="AB12" s="33"/>
      <c r="AC12" s="201" t="str">
        <f t="shared" si="10"/>
        <v>HAMMOND.P</v>
      </c>
      <c r="AD12" s="202">
        <f t="shared" si="10"/>
        <v>50844</v>
      </c>
      <c r="AE12" s="203" t="str">
        <f t="shared" si="10"/>
        <v>CASTLETON</v>
      </c>
      <c r="AF12" s="34">
        <f t="shared" ref="AF12:AF27" si="14">(K12*100)/$AF$8</f>
        <v>0</v>
      </c>
      <c r="AG12" s="34">
        <f t="shared" ref="AG12:AG27" si="15">(M12*100)/$AG$8</f>
        <v>0</v>
      </c>
      <c r="AH12" s="34">
        <f t="shared" ref="AH12:AH27" si="16">(O12*100)/$AH$8</f>
        <v>0</v>
      </c>
      <c r="AI12" s="34">
        <f t="shared" ref="AI12:AI27" si="17">(Q12*100)/$AI$8</f>
        <v>0</v>
      </c>
      <c r="AJ12" s="34">
        <f t="shared" ref="AJ12:AJ27" si="18">(S12*100)/$AJ$8</f>
        <v>0</v>
      </c>
      <c r="AK12" s="34">
        <f t="shared" ref="AK12:AK27" si="19">(U12*100)/$AK$8</f>
        <v>0</v>
      </c>
      <c r="AL12" s="34">
        <f t="shared" ref="AL12:AL27" si="20">(W12*100)/$AL$8</f>
        <v>0</v>
      </c>
      <c r="AM12" s="34">
        <f t="shared" ref="AM12:AM27" si="21">(Y12*100)/$AM$8</f>
        <v>0</v>
      </c>
      <c r="AN12" s="8">
        <f t="shared" ref="AN12:AN27" si="22">COUNTIF(AF12:AM12,"&gt;0")</f>
        <v>0</v>
      </c>
      <c r="AO12" s="35">
        <f t="shared" ref="AO12:AO27" si="23">IF(ISERR(SUM(AF12:AM12)/AN12),0,SUM(AF12:AM12)/AN12)</f>
        <v>0</v>
      </c>
      <c r="AP12" s="33"/>
    </row>
    <row r="13" spans="2:42" ht="18" x14ac:dyDescent="0.25">
      <c r="B13" s="131" t="s">
        <v>111</v>
      </c>
      <c r="C13" s="134">
        <v>50863</v>
      </c>
      <c r="D13" s="131" t="s">
        <v>61</v>
      </c>
      <c r="E13" s="335"/>
      <c r="F13" s="29">
        <f t="shared" si="0"/>
        <v>162.5</v>
      </c>
      <c r="G13" s="30">
        <f t="shared" si="11"/>
        <v>162.5</v>
      </c>
      <c r="H13" s="31">
        <f t="shared" si="1"/>
        <v>2</v>
      </c>
      <c r="I13" s="108">
        <f t="shared" si="2"/>
        <v>2</v>
      </c>
      <c r="J13" s="474">
        <f t="shared" si="12"/>
        <v>81.25</v>
      </c>
      <c r="K13" s="491">
        <f>'Rolling 12'!BR94</f>
        <v>0</v>
      </c>
      <c r="L13" s="82">
        <f t="shared" si="3"/>
        <v>0</v>
      </c>
      <c r="M13" s="470">
        <f>'Rolling 12'!BS94</f>
        <v>31</v>
      </c>
      <c r="N13" s="82">
        <f t="shared" si="4"/>
        <v>77.5</v>
      </c>
      <c r="O13" s="470">
        <f>'Rolling 12'!BT94</f>
        <v>34</v>
      </c>
      <c r="P13" s="82">
        <f t="shared" si="5"/>
        <v>85</v>
      </c>
      <c r="Q13" s="89"/>
      <c r="R13" s="90">
        <f t="shared" si="6"/>
        <v>0</v>
      </c>
      <c r="S13" s="89"/>
      <c r="T13" s="90">
        <f t="shared" si="7"/>
        <v>0</v>
      </c>
      <c r="U13" s="89"/>
      <c r="V13" s="90">
        <f t="shared" si="8"/>
        <v>0</v>
      </c>
      <c r="W13" s="89"/>
      <c r="X13" s="293">
        <f t="shared" si="9"/>
        <v>0</v>
      </c>
      <c r="Y13" s="88"/>
      <c r="Z13" s="291">
        <f t="shared" si="13"/>
        <v>0</v>
      </c>
      <c r="AA13" s="294"/>
      <c r="AB13" s="33"/>
      <c r="AC13" s="201" t="str">
        <f t="shared" si="10"/>
        <v>HICKS.D</v>
      </c>
      <c r="AD13" s="202">
        <f t="shared" si="10"/>
        <v>50863</v>
      </c>
      <c r="AE13" s="203" t="str">
        <f t="shared" si="10"/>
        <v>TONDU</v>
      </c>
      <c r="AF13" s="34">
        <f t="shared" si="14"/>
        <v>0</v>
      </c>
      <c r="AG13" s="34">
        <f t="shared" si="15"/>
        <v>77.5</v>
      </c>
      <c r="AH13" s="34">
        <f t="shared" si="16"/>
        <v>85</v>
      </c>
      <c r="AI13" s="34">
        <f t="shared" si="17"/>
        <v>0</v>
      </c>
      <c r="AJ13" s="34">
        <f t="shared" si="18"/>
        <v>0</v>
      </c>
      <c r="AK13" s="34">
        <f t="shared" si="19"/>
        <v>0</v>
      </c>
      <c r="AL13" s="34">
        <f t="shared" si="20"/>
        <v>0</v>
      </c>
      <c r="AM13" s="34">
        <f t="shared" si="21"/>
        <v>0</v>
      </c>
      <c r="AN13" s="8">
        <f t="shared" si="22"/>
        <v>2</v>
      </c>
      <c r="AO13" s="35">
        <f t="shared" si="23"/>
        <v>81.25</v>
      </c>
      <c r="AP13" s="33"/>
    </row>
    <row r="14" spans="2:42" ht="18" x14ac:dyDescent="0.25">
      <c r="B14" s="138" t="s">
        <v>81</v>
      </c>
      <c r="C14" s="139">
        <v>50094</v>
      </c>
      <c r="D14" s="138" t="s">
        <v>61</v>
      </c>
      <c r="E14" s="335"/>
      <c r="F14" s="29">
        <f t="shared" si="0"/>
        <v>80</v>
      </c>
      <c r="G14" s="30">
        <f t="shared" si="11"/>
        <v>80</v>
      </c>
      <c r="H14" s="31">
        <f t="shared" si="1"/>
        <v>3</v>
      </c>
      <c r="I14" s="108">
        <f t="shared" si="2"/>
        <v>1</v>
      </c>
      <c r="J14" s="474">
        <f t="shared" si="12"/>
        <v>80</v>
      </c>
      <c r="K14" s="491">
        <f>'Rolling 12'!BR95</f>
        <v>0</v>
      </c>
      <c r="L14" s="82">
        <f t="shared" si="3"/>
        <v>0</v>
      </c>
      <c r="M14" s="470">
        <f>'Rolling 12'!BS95</f>
        <v>0</v>
      </c>
      <c r="N14" s="82">
        <f t="shared" si="4"/>
        <v>0</v>
      </c>
      <c r="O14" s="470">
        <f>'Rolling 12'!BT95</f>
        <v>32</v>
      </c>
      <c r="P14" s="82">
        <f t="shared" si="5"/>
        <v>80</v>
      </c>
      <c r="Q14" s="89"/>
      <c r="R14" s="90">
        <f t="shared" si="6"/>
        <v>0</v>
      </c>
      <c r="S14" s="89"/>
      <c r="T14" s="90">
        <f t="shared" si="7"/>
        <v>0</v>
      </c>
      <c r="U14" s="89"/>
      <c r="V14" s="90">
        <f t="shared" si="8"/>
        <v>0</v>
      </c>
      <c r="W14" s="89"/>
      <c r="X14" s="293">
        <f t="shared" si="9"/>
        <v>0</v>
      </c>
      <c r="Y14" s="88"/>
      <c r="Z14" s="291">
        <f t="shared" si="13"/>
        <v>0</v>
      </c>
      <c r="AA14" s="292"/>
      <c r="AB14" s="33"/>
      <c r="AC14" s="201" t="str">
        <f t="shared" si="10"/>
        <v>HORROCKS.D</v>
      </c>
      <c r="AD14" s="202">
        <f t="shared" si="10"/>
        <v>50094</v>
      </c>
      <c r="AE14" s="203" t="str">
        <f t="shared" si="10"/>
        <v>TONDU</v>
      </c>
      <c r="AF14" s="34">
        <f t="shared" si="14"/>
        <v>0</v>
      </c>
      <c r="AG14" s="34">
        <f t="shared" si="15"/>
        <v>0</v>
      </c>
      <c r="AH14" s="34">
        <f t="shared" si="16"/>
        <v>80</v>
      </c>
      <c r="AI14" s="34">
        <f t="shared" si="17"/>
        <v>0</v>
      </c>
      <c r="AJ14" s="34">
        <f t="shared" si="18"/>
        <v>0</v>
      </c>
      <c r="AK14" s="34">
        <f t="shared" si="19"/>
        <v>0</v>
      </c>
      <c r="AL14" s="34">
        <f t="shared" si="20"/>
        <v>0</v>
      </c>
      <c r="AM14" s="34">
        <f t="shared" si="21"/>
        <v>0</v>
      </c>
      <c r="AN14" s="8">
        <f t="shared" si="22"/>
        <v>1</v>
      </c>
      <c r="AO14" s="35">
        <f t="shared" si="23"/>
        <v>80</v>
      </c>
      <c r="AP14" s="33"/>
    </row>
    <row r="15" spans="2:42" ht="18" x14ac:dyDescent="0.25">
      <c r="B15" s="131" t="s">
        <v>83</v>
      </c>
      <c r="C15" s="132">
        <v>50702</v>
      </c>
      <c r="D15" s="133" t="s">
        <v>66</v>
      </c>
      <c r="E15" s="335"/>
      <c r="F15" s="29">
        <f t="shared" si="0"/>
        <v>77.5</v>
      </c>
      <c r="G15" s="30">
        <f t="shared" si="11"/>
        <v>77.5</v>
      </c>
      <c r="H15" s="31">
        <f t="shared" si="1"/>
        <v>4</v>
      </c>
      <c r="I15" s="108">
        <f t="shared" si="2"/>
        <v>1</v>
      </c>
      <c r="J15" s="474">
        <f t="shared" si="12"/>
        <v>77.5</v>
      </c>
      <c r="K15" s="491">
        <f>'Rolling 12'!BR96</f>
        <v>0</v>
      </c>
      <c r="L15" s="82">
        <f t="shared" si="3"/>
        <v>0</v>
      </c>
      <c r="M15" s="470">
        <f>'Rolling 12'!BS96</f>
        <v>31</v>
      </c>
      <c r="N15" s="82">
        <f t="shared" si="4"/>
        <v>77.5</v>
      </c>
      <c r="O15" s="470">
        <f>'Rolling 12'!BT96</f>
        <v>0</v>
      </c>
      <c r="P15" s="82">
        <f t="shared" si="5"/>
        <v>0</v>
      </c>
      <c r="Q15" s="89"/>
      <c r="R15" s="90">
        <f t="shared" si="6"/>
        <v>0</v>
      </c>
      <c r="S15" s="89"/>
      <c r="T15" s="90">
        <f t="shared" si="7"/>
        <v>0</v>
      </c>
      <c r="U15" s="89"/>
      <c r="V15" s="90">
        <f t="shared" si="8"/>
        <v>0</v>
      </c>
      <c r="W15" s="89"/>
      <c r="X15" s="293">
        <f t="shared" si="9"/>
        <v>0</v>
      </c>
      <c r="Y15" s="88"/>
      <c r="Z15" s="291">
        <f t="shared" si="13"/>
        <v>0</v>
      </c>
      <c r="AA15" s="292"/>
      <c r="AB15" s="33"/>
      <c r="AC15" s="201" t="str">
        <f t="shared" si="10"/>
        <v>JAMES.G</v>
      </c>
      <c r="AD15" s="202">
        <f t="shared" si="10"/>
        <v>50702</v>
      </c>
      <c r="AE15" s="203" t="str">
        <f t="shared" si="10"/>
        <v>NELSON</v>
      </c>
      <c r="AF15" s="34">
        <f t="shared" si="14"/>
        <v>0</v>
      </c>
      <c r="AG15" s="34">
        <f t="shared" si="15"/>
        <v>77.5</v>
      </c>
      <c r="AH15" s="34">
        <f t="shared" si="16"/>
        <v>0</v>
      </c>
      <c r="AI15" s="34">
        <f t="shared" si="17"/>
        <v>0</v>
      </c>
      <c r="AJ15" s="34">
        <f t="shared" si="18"/>
        <v>0</v>
      </c>
      <c r="AK15" s="34">
        <f t="shared" si="19"/>
        <v>0</v>
      </c>
      <c r="AL15" s="34">
        <f t="shared" si="20"/>
        <v>0</v>
      </c>
      <c r="AM15" s="34">
        <f t="shared" si="21"/>
        <v>0</v>
      </c>
      <c r="AN15" s="8">
        <f t="shared" si="22"/>
        <v>1</v>
      </c>
      <c r="AO15" s="35">
        <f t="shared" si="23"/>
        <v>77.5</v>
      </c>
      <c r="AP15" s="33"/>
    </row>
    <row r="16" spans="2:42" ht="18" x14ac:dyDescent="0.25">
      <c r="B16" s="138" t="s">
        <v>119</v>
      </c>
      <c r="C16" s="139">
        <v>50540</v>
      </c>
      <c r="D16" s="138" t="s">
        <v>72</v>
      </c>
      <c r="E16" s="335"/>
      <c r="F16" s="29">
        <f t="shared" si="0"/>
        <v>0</v>
      </c>
      <c r="G16" s="30">
        <f t="shared" si="11"/>
        <v>0</v>
      </c>
      <c r="H16" s="31">
        <f t="shared" si="1"/>
        <v>0</v>
      </c>
      <c r="I16" s="108">
        <f t="shared" si="2"/>
        <v>0</v>
      </c>
      <c r="J16" s="474">
        <f t="shared" si="12"/>
        <v>0</v>
      </c>
      <c r="K16" s="491">
        <f>'Rolling 12'!BR97</f>
        <v>0</v>
      </c>
      <c r="L16" s="82">
        <f t="shared" si="3"/>
        <v>0</v>
      </c>
      <c r="M16" s="470">
        <f>'Rolling 12'!BS97</f>
        <v>0</v>
      </c>
      <c r="N16" s="82">
        <f t="shared" si="4"/>
        <v>0</v>
      </c>
      <c r="O16" s="470">
        <f>'Rolling 12'!BT97</f>
        <v>0</v>
      </c>
      <c r="P16" s="82">
        <f t="shared" si="5"/>
        <v>0</v>
      </c>
      <c r="Q16" s="89"/>
      <c r="R16" s="90">
        <f t="shared" si="6"/>
        <v>0</v>
      </c>
      <c r="S16" s="89"/>
      <c r="T16" s="90">
        <f t="shared" si="7"/>
        <v>0</v>
      </c>
      <c r="U16" s="89"/>
      <c r="V16" s="90">
        <f t="shared" si="8"/>
        <v>0</v>
      </c>
      <c r="W16" s="89"/>
      <c r="X16" s="293">
        <f t="shared" si="9"/>
        <v>0</v>
      </c>
      <c r="Y16" s="88"/>
      <c r="Z16" s="291">
        <f t="shared" si="13"/>
        <v>0</v>
      </c>
      <c r="AA16" s="292"/>
      <c r="AB16" s="33"/>
      <c r="AC16" s="201" t="str">
        <f t="shared" si="10"/>
        <v>KOCIOMBAS.J</v>
      </c>
      <c r="AD16" s="202">
        <f t="shared" si="10"/>
        <v>50540</v>
      </c>
      <c r="AE16" s="203" t="str">
        <f t="shared" si="10"/>
        <v>CASTLETON</v>
      </c>
      <c r="AF16" s="34">
        <f t="shared" si="14"/>
        <v>0</v>
      </c>
      <c r="AG16" s="34">
        <f t="shared" si="15"/>
        <v>0</v>
      </c>
      <c r="AH16" s="34">
        <f t="shared" si="16"/>
        <v>0</v>
      </c>
      <c r="AI16" s="34">
        <f t="shared" si="17"/>
        <v>0</v>
      </c>
      <c r="AJ16" s="34">
        <f t="shared" si="18"/>
        <v>0</v>
      </c>
      <c r="AK16" s="34">
        <f t="shared" si="19"/>
        <v>0</v>
      </c>
      <c r="AL16" s="34">
        <f t="shared" si="20"/>
        <v>0</v>
      </c>
      <c r="AM16" s="34">
        <f t="shared" si="21"/>
        <v>0</v>
      </c>
      <c r="AN16" s="8">
        <f t="shared" si="22"/>
        <v>0</v>
      </c>
      <c r="AO16" s="35">
        <f t="shared" si="23"/>
        <v>0</v>
      </c>
      <c r="AP16" s="33"/>
    </row>
    <row r="17" spans="2:42" ht="18" x14ac:dyDescent="0.25">
      <c r="B17" s="166" t="s">
        <v>115</v>
      </c>
      <c r="C17" s="139">
        <v>50292</v>
      </c>
      <c r="D17" s="138" t="s">
        <v>116</v>
      </c>
      <c r="E17" s="335"/>
      <c r="F17" s="29">
        <f t="shared" si="0"/>
        <v>0</v>
      </c>
      <c r="G17" s="30">
        <f t="shared" si="11"/>
        <v>0</v>
      </c>
      <c r="H17" s="31">
        <f t="shared" si="1"/>
        <v>0</v>
      </c>
      <c r="I17" s="108">
        <f t="shared" si="2"/>
        <v>0</v>
      </c>
      <c r="J17" s="474">
        <f t="shared" si="12"/>
        <v>0</v>
      </c>
      <c r="K17" s="491">
        <f>'Rolling 12'!BR98</f>
        <v>0</v>
      </c>
      <c r="L17" s="82">
        <f t="shared" si="3"/>
        <v>0</v>
      </c>
      <c r="M17" s="470">
        <f>'Rolling 12'!BS98</f>
        <v>0</v>
      </c>
      <c r="N17" s="82">
        <f t="shared" si="4"/>
        <v>0</v>
      </c>
      <c r="O17" s="470">
        <f>'Rolling 12'!BT98</f>
        <v>0</v>
      </c>
      <c r="P17" s="82">
        <f t="shared" si="5"/>
        <v>0</v>
      </c>
      <c r="Q17" s="89"/>
      <c r="R17" s="90">
        <f t="shared" si="6"/>
        <v>0</v>
      </c>
      <c r="S17" s="89"/>
      <c r="T17" s="90">
        <f t="shared" si="7"/>
        <v>0</v>
      </c>
      <c r="U17" s="89"/>
      <c r="V17" s="90">
        <f t="shared" si="8"/>
        <v>0</v>
      </c>
      <c r="W17" s="89"/>
      <c r="X17" s="293">
        <f t="shared" si="9"/>
        <v>0</v>
      </c>
      <c r="Y17" s="88"/>
      <c r="Z17" s="291">
        <f t="shared" si="13"/>
        <v>0</v>
      </c>
      <c r="AA17" s="292"/>
      <c r="AB17" s="33"/>
      <c r="AC17" s="201" t="str">
        <f t="shared" si="10"/>
        <v>KOCIOMBAS.S</v>
      </c>
      <c r="AD17" s="202">
        <f t="shared" si="10"/>
        <v>50292</v>
      </c>
      <c r="AE17" s="203" t="str">
        <f t="shared" si="10"/>
        <v>CASTLE</v>
      </c>
      <c r="AF17" s="34">
        <f t="shared" si="14"/>
        <v>0</v>
      </c>
      <c r="AG17" s="34">
        <f t="shared" si="15"/>
        <v>0</v>
      </c>
      <c r="AH17" s="34">
        <f t="shared" si="16"/>
        <v>0</v>
      </c>
      <c r="AI17" s="34">
        <f t="shared" si="17"/>
        <v>0</v>
      </c>
      <c r="AJ17" s="34">
        <f t="shared" si="18"/>
        <v>0</v>
      </c>
      <c r="AK17" s="34">
        <f t="shared" si="19"/>
        <v>0</v>
      </c>
      <c r="AL17" s="34">
        <f t="shared" si="20"/>
        <v>0</v>
      </c>
      <c r="AM17" s="34">
        <f t="shared" si="21"/>
        <v>0</v>
      </c>
      <c r="AN17" s="8">
        <f t="shared" si="22"/>
        <v>0</v>
      </c>
      <c r="AO17" s="35">
        <f t="shared" si="23"/>
        <v>0</v>
      </c>
      <c r="AP17" s="33"/>
    </row>
    <row r="18" spans="2:42" ht="18" x14ac:dyDescent="0.25">
      <c r="B18" s="166" t="s">
        <v>110</v>
      </c>
      <c r="C18" s="139">
        <v>50229</v>
      </c>
      <c r="D18" s="138" t="s">
        <v>63</v>
      </c>
      <c r="E18" s="335"/>
      <c r="F18" s="29">
        <f t="shared" si="0"/>
        <v>0</v>
      </c>
      <c r="G18" s="30">
        <f t="shared" si="11"/>
        <v>0</v>
      </c>
      <c r="H18" s="31">
        <f t="shared" si="1"/>
        <v>0</v>
      </c>
      <c r="I18" s="108">
        <f t="shared" si="2"/>
        <v>0</v>
      </c>
      <c r="J18" s="474">
        <f t="shared" si="12"/>
        <v>0</v>
      </c>
      <c r="K18" s="491">
        <f>'Rolling 12'!BR99</f>
        <v>0</v>
      </c>
      <c r="L18" s="82">
        <f t="shared" si="3"/>
        <v>0</v>
      </c>
      <c r="M18" s="470">
        <f>'Rolling 12'!BS99</f>
        <v>0</v>
      </c>
      <c r="N18" s="82">
        <f t="shared" si="4"/>
        <v>0</v>
      </c>
      <c r="O18" s="470">
        <f>'Rolling 12'!BT99</f>
        <v>0</v>
      </c>
      <c r="P18" s="82">
        <f t="shared" si="5"/>
        <v>0</v>
      </c>
      <c r="Q18" s="89"/>
      <c r="R18" s="90">
        <f t="shared" si="6"/>
        <v>0</v>
      </c>
      <c r="S18" s="89"/>
      <c r="T18" s="90">
        <f t="shared" si="7"/>
        <v>0</v>
      </c>
      <c r="U18" s="89"/>
      <c r="V18" s="90">
        <f t="shared" si="8"/>
        <v>0</v>
      </c>
      <c r="W18" s="89"/>
      <c r="X18" s="293">
        <f t="shared" si="9"/>
        <v>0</v>
      </c>
      <c r="Y18" s="88"/>
      <c r="Z18" s="291">
        <f t="shared" si="13"/>
        <v>0</v>
      </c>
      <c r="AA18" s="292"/>
      <c r="AB18" s="33"/>
      <c r="AC18" s="201" t="str">
        <f t="shared" si="10"/>
        <v>THOMAS.K</v>
      </c>
      <c r="AD18" s="202">
        <f t="shared" si="10"/>
        <v>50229</v>
      </c>
      <c r="AE18" s="203" t="str">
        <f t="shared" si="10"/>
        <v>B/GWENT</v>
      </c>
      <c r="AF18" s="34">
        <f t="shared" si="14"/>
        <v>0</v>
      </c>
      <c r="AG18" s="34">
        <f t="shared" si="15"/>
        <v>0</v>
      </c>
      <c r="AH18" s="34">
        <f t="shared" si="16"/>
        <v>0</v>
      </c>
      <c r="AI18" s="34">
        <f t="shared" si="17"/>
        <v>0</v>
      </c>
      <c r="AJ18" s="34">
        <f t="shared" si="18"/>
        <v>0</v>
      </c>
      <c r="AK18" s="34">
        <f t="shared" si="19"/>
        <v>0</v>
      </c>
      <c r="AL18" s="34">
        <f t="shared" si="20"/>
        <v>0</v>
      </c>
      <c r="AM18" s="34">
        <f t="shared" si="21"/>
        <v>0</v>
      </c>
      <c r="AN18" s="8">
        <f t="shared" si="22"/>
        <v>0</v>
      </c>
      <c r="AO18" s="35">
        <f t="shared" si="23"/>
        <v>0</v>
      </c>
      <c r="AP18" s="33"/>
    </row>
    <row r="19" spans="2:42" ht="18" x14ac:dyDescent="0.25">
      <c r="B19" s="164"/>
      <c r="C19" s="134"/>
      <c r="D19" s="131"/>
      <c r="E19" s="335"/>
      <c r="F19" s="29">
        <f t="shared" si="0"/>
        <v>0</v>
      </c>
      <c r="G19" s="30">
        <f t="shared" si="11"/>
        <v>0</v>
      </c>
      <c r="H19" s="31">
        <f t="shared" si="1"/>
        <v>0</v>
      </c>
      <c r="I19" s="108">
        <f t="shared" si="2"/>
        <v>0</v>
      </c>
      <c r="J19" s="474">
        <f t="shared" si="12"/>
        <v>0</v>
      </c>
      <c r="K19" s="88"/>
      <c r="L19" s="82">
        <f t="shared" si="3"/>
        <v>0</v>
      </c>
      <c r="M19" s="88"/>
      <c r="N19" s="82">
        <f t="shared" si="4"/>
        <v>0</v>
      </c>
      <c r="O19" s="470">
        <f>'Rolling 12'!BT100</f>
        <v>0</v>
      </c>
      <c r="P19" s="82">
        <f t="shared" si="5"/>
        <v>0</v>
      </c>
      <c r="Q19" s="89"/>
      <c r="R19" s="90">
        <f t="shared" si="6"/>
        <v>0</v>
      </c>
      <c r="S19" s="89"/>
      <c r="T19" s="90">
        <f t="shared" si="7"/>
        <v>0</v>
      </c>
      <c r="U19" s="89"/>
      <c r="V19" s="90">
        <f t="shared" si="8"/>
        <v>0</v>
      </c>
      <c r="W19" s="89"/>
      <c r="X19" s="293">
        <f t="shared" si="9"/>
        <v>0</v>
      </c>
      <c r="Y19" s="88"/>
      <c r="Z19" s="291">
        <f t="shared" si="13"/>
        <v>0</v>
      </c>
      <c r="AA19" s="292"/>
      <c r="AB19" s="33"/>
      <c r="AC19" s="201">
        <f t="shared" si="10"/>
        <v>0</v>
      </c>
      <c r="AD19" s="202">
        <f t="shared" si="10"/>
        <v>0</v>
      </c>
      <c r="AE19" s="203">
        <f t="shared" si="10"/>
        <v>0</v>
      </c>
      <c r="AF19" s="34">
        <f t="shared" si="14"/>
        <v>0</v>
      </c>
      <c r="AG19" s="34">
        <f t="shared" si="15"/>
        <v>0</v>
      </c>
      <c r="AH19" s="34">
        <f t="shared" si="16"/>
        <v>0</v>
      </c>
      <c r="AI19" s="34">
        <f t="shared" si="17"/>
        <v>0</v>
      </c>
      <c r="AJ19" s="34">
        <f t="shared" si="18"/>
        <v>0</v>
      </c>
      <c r="AK19" s="34">
        <f t="shared" si="19"/>
        <v>0</v>
      </c>
      <c r="AL19" s="34">
        <f t="shared" si="20"/>
        <v>0</v>
      </c>
      <c r="AM19" s="34">
        <f t="shared" si="21"/>
        <v>0</v>
      </c>
      <c r="AN19" s="8">
        <f t="shared" si="22"/>
        <v>0</v>
      </c>
      <c r="AO19" s="35">
        <f t="shared" si="23"/>
        <v>0</v>
      </c>
      <c r="AP19" s="33"/>
    </row>
    <row r="20" spans="2:42" ht="18" x14ac:dyDescent="0.25">
      <c r="B20" s="164"/>
      <c r="C20" s="134"/>
      <c r="D20" s="137"/>
      <c r="E20" s="335"/>
      <c r="F20" s="29">
        <f t="shared" si="0"/>
        <v>0</v>
      </c>
      <c r="G20" s="30">
        <f t="shared" si="11"/>
        <v>0</v>
      </c>
      <c r="H20" s="31">
        <f t="shared" si="1"/>
        <v>0</v>
      </c>
      <c r="I20" s="108">
        <f t="shared" si="2"/>
        <v>0</v>
      </c>
      <c r="J20" s="474">
        <f t="shared" si="12"/>
        <v>0</v>
      </c>
      <c r="K20" s="88"/>
      <c r="L20" s="82">
        <f t="shared" si="3"/>
        <v>0</v>
      </c>
      <c r="M20" s="88"/>
      <c r="N20" s="82">
        <f t="shared" si="4"/>
        <v>0</v>
      </c>
      <c r="O20" s="470">
        <f>'Rolling 12'!BT101</f>
        <v>0</v>
      </c>
      <c r="P20" s="82">
        <f t="shared" si="5"/>
        <v>0</v>
      </c>
      <c r="Q20" s="89"/>
      <c r="R20" s="90">
        <f t="shared" si="6"/>
        <v>0</v>
      </c>
      <c r="S20" s="89"/>
      <c r="T20" s="90">
        <f t="shared" si="7"/>
        <v>0</v>
      </c>
      <c r="U20" s="89"/>
      <c r="V20" s="90">
        <f t="shared" si="8"/>
        <v>0</v>
      </c>
      <c r="W20" s="89"/>
      <c r="X20" s="293">
        <f t="shared" si="9"/>
        <v>0</v>
      </c>
      <c r="Y20" s="88"/>
      <c r="Z20" s="291">
        <f t="shared" si="13"/>
        <v>0</v>
      </c>
      <c r="AA20" s="292"/>
      <c r="AB20" s="33"/>
      <c r="AC20" s="201">
        <f t="shared" si="10"/>
        <v>0</v>
      </c>
      <c r="AD20" s="202">
        <f t="shared" si="10"/>
        <v>0</v>
      </c>
      <c r="AE20" s="203">
        <f t="shared" si="10"/>
        <v>0</v>
      </c>
      <c r="AF20" s="34">
        <f t="shared" si="14"/>
        <v>0</v>
      </c>
      <c r="AG20" s="34">
        <f t="shared" si="15"/>
        <v>0</v>
      </c>
      <c r="AH20" s="34">
        <f t="shared" si="16"/>
        <v>0</v>
      </c>
      <c r="AI20" s="34">
        <f t="shared" si="17"/>
        <v>0</v>
      </c>
      <c r="AJ20" s="34">
        <f t="shared" si="18"/>
        <v>0</v>
      </c>
      <c r="AK20" s="34">
        <f t="shared" si="19"/>
        <v>0</v>
      </c>
      <c r="AL20" s="34">
        <f t="shared" si="20"/>
        <v>0</v>
      </c>
      <c r="AM20" s="34">
        <f t="shared" si="21"/>
        <v>0</v>
      </c>
      <c r="AN20" s="8">
        <f t="shared" si="22"/>
        <v>0</v>
      </c>
      <c r="AO20" s="35">
        <f t="shared" si="23"/>
        <v>0</v>
      </c>
      <c r="AP20" s="33"/>
    </row>
    <row r="21" spans="2:42" ht="18" x14ac:dyDescent="0.25">
      <c r="B21" s="164"/>
      <c r="C21" s="134"/>
      <c r="D21" s="131"/>
      <c r="E21" s="335"/>
      <c r="F21" s="29">
        <f t="shared" si="0"/>
        <v>0</v>
      </c>
      <c r="G21" s="30">
        <f t="shared" si="11"/>
        <v>0</v>
      </c>
      <c r="H21" s="31">
        <f t="shared" si="1"/>
        <v>0</v>
      </c>
      <c r="I21" s="108">
        <f t="shared" si="2"/>
        <v>0</v>
      </c>
      <c r="J21" s="474">
        <f t="shared" si="12"/>
        <v>0</v>
      </c>
      <c r="K21" s="88"/>
      <c r="L21" s="82">
        <f t="shared" si="3"/>
        <v>0</v>
      </c>
      <c r="M21" s="88"/>
      <c r="N21" s="82">
        <f t="shared" si="4"/>
        <v>0</v>
      </c>
      <c r="O21" s="470">
        <f>'Rolling 12'!BT102</f>
        <v>0</v>
      </c>
      <c r="P21" s="82">
        <f t="shared" si="5"/>
        <v>0</v>
      </c>
      <c r="Q21" s="89"/>
      <c r="R21" s="90">
        <f t="shared" si="6"/>
        <v>0</v>
      </c>
      <c r="S21" s="89"/>
      <c r="T21" s="90">
        <f t="shared" si="7"/>
        <v>0</v>
      </c>
      <c r="U21" s="89"/>
      <c r="V21" s="90">
        <f t="shared" si="8"/>
        <v>0</v>
      </c>
      <c r="W21" s="89"/>
      <c r="X21" s="293">
        <f t="shared" si="9"/>
        <v>0</v>
      </c>
      <c r="Y21" s="88"/>
      <c r="Z21" s="291">
        <f t="shared" si="13"/>
        <v>0</v>
      </c>
      <c r="AA21" s="292"/>
      <c r="AB21" s="33"/>
      <c r="AC21" s="201">
        <f t="shared" si="10"/>
        <v>0</v>
      </c>
      <c r="AD21" s="202">
        <f t="shared" si="10"/>
        <v>0</v>
      </c>
      <c r="AE21" s="203">
        <f t="shared" si="10"/>
        <v>0</v>
      </c>
      <c r="AF21" s="34">
        <f t="shared" si="14"/>
        <v>0</v>
      </c>
      <c r="AG21" s="34">
        <f t="shared" si="15"/>
        <v>0</v>
      </c>
      <c r="AH21" s="34">
        <f t="shared" si="16"/>
        <v>0</v>
      </c>
      <c r="AI21" s="34">
        <f t="shared" si="17"/>
        <v>0</v>
      </c>
      <c r="AJ21" s="34">
        <f t="shared" si="18"/>
        <v>0</v>
      </c>
      <c r="AK21" s="34">
        <f t="shared" si="19"/>
        <v>0</v>
      </c>
      <c r="AL21" s="34">
        <f t="shared" si="20"/>
        <v>0</v>
      </c>
      <c r="AM21" s="34">
        <f t="shared" si="21"/>
        <v>0</v>
      </c>
      <c r="AN21" s="8">
        <f t="shared" si="22"/>
        <v>0</v>
      </c>
      <c r="AO21" s="35">
        <f t="shared" si="23"/>
        <v>0</v>
      </c>
      <c r="AP21" s="33"/>
    </row>
    <row r="22" spans="2:42" ht="18" x14ac:dyDescent="0.25">
      <c r="B22" s="164"/>
      <c r="C22" s="134"/>
      <c r="D22" s="131"/>
      <c r="E22" s="335"/>
      <c r="F22" s="29">
        <f t="shared" si="0"/>
        <v>0</v>
      </c>
      <c r="G22" s="30">
        <f t="shared" ref="G22:G24" si="24">LARGE(AF22:AM22,1)+LARGE(AF22:AM22,2)+LARGE(AF22:AM22,3)+LARGE(AF22:AM22,4)+LARGE(AF22:AM22,5)</f>
        <v>0</v>
      </c>
      <c r="H22" s="31">
        <f t="shared" si="1"/>
        <v>0</v>
      </c>
      <c r="I22" s="108">
        <f t="shared" si="2"/>
        <v>0</v>
      </c>
      <c r="J22" s="474">
        <f t="shared" si="12"/>
        <v>0</v>
      </c>
      <c r="K22" s="88"/>
      <c r="L22" s="82">
        <f t="shared" si="3"/>
        <v>0</v>
      </c>
      <c r="M22" s="88"/>
      <c r="N22" s="82">
        <f t="shared" si="4"/>
        <v>0</v>
      </c>
      <c r="O22" s="470">
        <f>'Rolling 12'!BT103</f>
        <v>0</v>
      </c>
      <c r="P22" s="82">
        <f t="shared" si="5"/>
        <v>0</v>
      </c>
      <c r="Q22" s="89"/>
      <c r="R22" s="90">
        <f t="shared" si="6"/>
        <v>0</v>
      </c>
      <c r="S22" s="89"/>
      <c r="T22" s="90">
        <f t="shared" si="7"/>
        <v>0</v>
      </c>
      <c r="U22" s="89"/>
      <c r="V22" s="90">
        <f t="shared" si="8"/>
        <v>0</v>
      </c>
      <c r="W22" s="89"/>
      <c r="X22" s="293">
        <f t="shared" si="9"/>
        <v>0</v>
      </c>
      <c r="Y22" s="88"/>
      <c r="Z22" s="291">
        <f t="shared" si="13"/>
        <v>0</v>
      </c>
      <c r="AA22" s="292"/>
      <c r="AB22" s="33"/>
      <c r="AC22" s="201">
        <f t="shared" si="10"/>
        <v>0</v>
      </c>
      <c r="AD22" s="202">
        <f t="shared" si="10"/>
        <v>0</v>
      </c>
      <c r="AE22" s="203">
        <f t="shared" si="10"/>
        <v>0</v>
      </c>
      <c r="AF22" s="34">
        <f t="shared" si="14"/>
        <v>0</v>
      </c>
      <c r="AG22" s="34">
        <f t="shared" si="15"/>
        <v>0</v>
      </c>
      <c r="AH22" s="34">
        <f t="shared" si="16"/>
        <v>0</v>
      </c>
      <c r="AI22" s="34">
        <f t="shared" si="17"/>
        <v>0</v>
      </c>
      <c r="AJ22" s="34">
        <f t="shared" si="18"/>
        <v>0</v>
      </c>
      <c r="AK22" s="34">
        <f t="shared" si="19"/>
        <v>0</v>
      </c>
      <c r="AL22" s="34">
        <f t="shared" si="20"/>
        <v>0</v>
      </c>
      <c r="AM22" s="34">
        <f t="shared" si="21"/>
        <v>0</v>
      </c>
      <c r="AN22" s="8">
        <f t="shared" si="22"/>
        <v>0</v>
      </c>
      <c r="AO22" s="35">
        <f t="shared" si="23"/>
        <v>0</v>
      </c>
      <c r="AP22" s="33"/>
    </row>
    <row r="23" spans="2:42" ht="18" x14ac:dyDescent="0.25">
      <c r="B23" s="169"/>
      <c r="C23" s="134"/>
      <c r="D23" s="140"/>
      <c r="E23" s="335"/>
      <c r="F23" s="29">
        <f t="shared" si="0"/>
        <v>0</v>
      </c>
      <c r="G23" s="30">
        <f t="shared" si="24"/>
        <v>0</v>
      </c>
      <c r="H23" s="31">
        <f t="shared" si="1"/>
        <v>0</v>
      </c>
      <c r="I23" s="108">
        <f t="shared" si="2"/>
        <v>0</v>
      </c>
      <c r="J23" s="474">
        <f t="shared" si="12"/>
        <v>0</v>
      </c>
      <c r="K23" s="88"/>
      <c r="L23" s="82">
        <f t="shared" si="3"/>
        <v>0</v>
      </c>
      <c r="M23" s="88"/>
      <c r="N23" s="82">
        <f t="shared" si="4"/>
        <v>0</v>
      </c>
      <c r="O23" s="470">
        <f>'Rolling 12'!BT104</f>
        <v>0</v>
      </c>
      <c r="P23" s="82">
        <f t="shared" si="5"/>
        <v>0</v>
      </c>
      <c r="Q23" s="89"/>
      <c r="R23" s="90">
        <f t="shared" si="6"/>
        <v>0</v>
      </c>
      <c r="S23" s="89"/>
      <c r="T23" s="90">
        <f t="shared" si="7"/>
        <v>0</v>
      </c>
      <c r="U23" s="89"/>
      <c r="V23" s="90">
        <f t="shared" si="8"/>
        <v>0</v>
      </c>
      <c r="W23" s="89"/>
      <c r="X23" s="293">
        <f t="shared" si="9"/>
        <v>0</v>
      </c>
      <c r="Y23" s="88"/>
      <c r="Z23" s="291">
        <f t="shared" si="13"/>
        <v>0</v>
      </c>
      <c r="AA23" s="292"/>
      <c r="AB23" s="33"/>
      <c r="AC23" s="201">
        <f t="shared" si="10"/>
        <v>0</v>
      </c>
      <c r="AD23" s="202">
        <f t="shared" si="10"/>
        <v>0</v>
      </c>
      <c r="AE23" s="203">
        <f t="shared" si="10"/>
        <v>0</v>
      </c>
      <c r="AF23" s="34">
        <f t="shared" si="14"/>
        <v>0</v>
      </c>
      <c r="AG23" s="34">
        <f t="shared" si="15"/>
        <v>0</v>
      </c>
      <c r="AH23" s="34">
        <f t="shared" si="16"/>
        <v>0</v>
      </c>
      <c r="AI23" s="34">
        <f t="shared" si="17"/>
        <v>0</v>
      </c>
      <c r="AJ23" s="34">
        <f t="shared" si="18"/>
        <v>0</v>
      </c>
      <c r="AK23" s="34">
        <f t="shared" si="19"/>
        <v>0</v>
      </c>
      <c r="AL23" s="34">
        <f t="shared" si="20"/>
        <v>0</v>
      </c>
      <c r="AM23" s="34">
        <f t="shared" si="21"/>
        <v>0</v>
      </c>
      <c r="AN23" s="8">
        <f t="shared" si="22"/>
        <v>0</v>
      </c>
      <c r="AO23" s="35">
        <f t="shared" si="23"/>
        <v>0</v>
      </c>
      <c r="AP23" s="33"/>
    </row>
    <row r="24" spans="2:42" ht="18" x14ac:dyDescent="0.25">
      <c r="B24" s="164"/>
      <c r="C24" s="134"/>
      <c r="D24" s="131"/>
      <c r="E24" s="335"/>
      <c r="F24" s="29">
        <f t="shared" si="0"/>
        <v>0</v>
      </c>
      <c r="G24" s="30">
        <f t="shared" si="24"/>
        <v>0</v>
      </c>
      <c r="H24" s="31">
        <f t="shared" si="1"/>
        <v>0</v>
      </c>
      <c r="I24" s="108">
        <f t="shared" si="2"/>
        <v>0</v>
      </c>
      <c r="J24" s="474">
        <f t="shared" si="12"/>
        <v>0</v>
      </c>
      <c r="K24" s="88"/>
      <c r="L24" s="82">
        <f t="shared" si="3"/>
        <v>0</v>
      </c>
      <c r="M24" s="88"/>
      <c r="N24" s="82">
        <f t="shared" si="4"/>
        <v>0</v>
      </c>
      <c r="O24" s="470">
        <f>'Rolling 12'!BT105</f>
        <v>0</v>
      </c>
      <c r="P24" s="82">
        <f t="shared" si="5"/>
        <v>0</v>
      </c>
      <c r="Q24" s="89"/>
      <c r="R24" s="90">
        <f t="shared" si="6"/>
        <v>0</v>
      </c>
      <c r="S24" s="89"/>
      <c r="T24" s="90">
        <f t="shared" si="7"/>
        <v>0</v>
      </c>
      <c r="U24" s="89"/>
      <c r="V24" s="90">
        <f t="shared" si="8"/>
        <v>0</v>
      </c>
      <c r="W24" s="89"/>
      <c r="X24" s="293">
        <f t="shared" si="9"/>
        <v>0</v>
      </c>
      <c r="Y24" s="88"/>
      <c r="Z24" s="291">
        <f t="shared" si="13"/>
        <v>0</v>
      </c>
      <c r="AA24" s="292"/>
      <c r="AB24" s="33"/>
      <c r="AC24" s="201">
        <f t="shared" si="10"/>
        <v>0</v>
      </c>
      <c r="AD24" s="202">
        <f t="shared" si="10"/>
        <v>0</v>
      </c>
      <c r="AE24" s="203">
        <f t="shared" si="10"/>
        <v>0</v>
      </c>
      <c r="AF24" s="34">
        <f t="shared" si="14"/>
        <v>0</v>
      </c>
      <c r="AG24" s="34">
        <f t="shared" si="15"/>
        <v>0</v>
      </c>
      <c r="AH24" s="34">
        <f t="shared" si="16"/>
        <v>0</v>
      </c>
      <c r="AI24" s="34">
        <f t="shared" si="17"/>
        <v>0</v>
      </c>
      <c r="AJ24" s="34">
        <f t="shared" si="18"/>
        <v>0</v>
      </c>
      <c r="AK24" s="34">
        <f t="shared" si="19"/>
        <v>0</v>
      </c>
      <c r="AL24" s="34">
        <f t="shared" si="20"/>
        <v>0</v>
      </c>
      <c r="AM24" s="34">
        <f t="shared" si="21"/>
        <v>0</v>
      </c>
      <c r="AN24" s="8">
        <f t="shared" si="22"/>
        <v>0</v>
      </c>
      <c r="AO24" s="35">
        <f t="shared" si="23"/>
        <v>0</v>
      </c>
      <c r="AP24" s="33"/>
    </row>
    <row r="25" spans="2:42" ht="18" x14ac:dyDescent="0.25">
      <c r="B25" s="164"/>
      <c r="C25" s="134"/>
      <c r="D25" s="131"/>
      <c r="E25" s="335"/>
      <c r="F25" s="29">
        <f t="shared" ref="F25:F27" si="25">SUM(L25+N25+P25+R25+T25+V25+X25+Z25)</f>
        <v>0</v>
      </c>
      <c r="G25" s="30">
        <f t="shared" ref="G25:G27" si="26">LARGE(AF25:AM25,1)+LARGE(AF25:AM25,2)+LARGE(AF25:AM25,3)+LARGE(AF25:AM25,4)+LARGE(AF25:AM25,5)</f>
        <v>0</v>
      </c>
      <c r="H25" s="31">
        <f t="shared" ref="H25:H27" si="27">IF(G25=0,,RANK(G25,$G$11:$G$70))</f>
        <v>0</v>
      </c>
      <c r="I25" s="108">
        <f t="shared" ref="I25:J26" si="28">AN25</f>
        <v>0</v>
      </c>
      <c r="J25" s="474">
        <f t="shared" si="28"/>
        <v>0</v>
      </c>
      <c r="K25" s="88"/>
      <c r="L25" s="82">
        <f t="shared" ref="L25:L27" si="29">AF25</f>
        <v>0</v>
      </c>
      <c r="M25" s="88"/>
      <c r="N25" s="82">
        <f t="shared" ref="N25:N27" si="30">AG25</f>
        <v>0</v>
      </c>
      <c r="O25" s="470">
        <f>'Rolling 12'!BT106</f>
        <v>0</v>
      </c>
      <c r="P25" s="82">
        <f t="shared" ref="P25:P27" si="31">AH25</f>
        <v>0</v>
      </c>
      <c r="Q25" s="89"/>
      <c r="R25" s="90">
        <f t="shared" ref="R25:R27" si="32">AI25</f>
        <v>0</v>
      </c>
      <c r="S25" s="89"/>
      <c r="T25" s="90">
        <f t="shared" ref="T25:T27" si="33">AJ25</f>
        <v>0</v>
      </c>
      <c r="U25" s="89"/>
      <c r="V25" s="90">
        <f t="shared" si="8"/>
        <v>0</v>
      </c>
      <c r="W25" s="89"/>
      <c r="X25" s="293">
        <f t="shared" si="9"/>
        <v>0</v>
      </c>
      <c r="Y25" s="88"/>
      <c r="Z25" s="291">
        <f t="shared" si="13"/>
        <v>0</v>
      </c>
      <c r="AA25" s="292"/>
      <c r="AB25" s="33"/>
      <c r="AC25" s="201">
        <f t="shared" si="10"/>
        <v>0</v>
      </c>
      <c r="AD25" s="202">
        <f t="shared" si="10"/>
        <v>0</v>
      </c>
      <c r="AE25" s="203">
        <f t="shared" si="10"/>
        <v>0</v>
      </c>
      <c r="AF25" s="34">
        <f t="shared" si="14"/>
        <v>0</v>
      </c>
      <c r="AG25" s="34">
        <f t="shared" si="15"/>
        <v>0</v>
      </c>
      <c r="AH25" s="34">
        <f t="shared" si="16"/>
        <v>0</v>
      </c>
      <c r="AI25" s="34">
        <f t="shared" si="17"/>
        <v>0</v>
      </c>
      <c r="AJ25" s="34">
        <f t="shared" si="18"/>
        <v>0</v>
      </c>
      <c r="AK25" s="34">
        <f t="shared" si="19"/>
        <v>0</v>
      </c>
      <c r="AL25" s="34">
        <f t="shared" si="20"/>
        <v>0</v>
      </c>
      <c r="AM25" s="34">
        <f t="shared" si="21"/>
        <v>0</v>
      </c>
      <c r="AN25" s="8">
        <f t="shared" si="22"/>
        <v>0</v>
      </c>
      <c r="AO25" s="35">
        <f t="shared" si="23"/>
        <v>0</v>
      </c>
      <c r="AP25" s="33"/>
    </row>
    <row r="26" spans="2:42" ht="18" x14ac:dyDescent="0.25">
      <c r="B26" s="164"/>
      <c r="C26" s="134"/>
      <c r="D26" s="137"/>
      <c r="E26" s="335"/>
      <c r="F26" s="29">
        <f t="shared" si="25"/>
        <v>0</v>
      </c>
      <c r="G26" s="30">
        <f t="shared" si="26"/>
        <v>0</v>
      </c>
      <c r="H26" s="31">
        <f t="shared" si="27"/>
        <v>0</v>
      </c>
      <c r="I26" s="108">
        <f t="shared" si="28"/>
        <v>0</v>
      </c>
      <c r="J26" s="474">
        <f t="shared" si="28"/>
        <v>0</v>
      </c>
      <c r="K26" s="88"/>
      <c r="L26" s="82">
        <f t="shared" si="29"/>
        <v>0</v>
      </c>
      <c r="M26" s="88"/>
      <c r="N26" s="82">
        <f t="shared" si="30"/>
        <v>0</v>
      </c>
      <c r="O26" s="470">
        <f>'Rolling 12'!BT107</f>
        <v>0</v>
      </c>
      <c r="P26" s="82">
        <f t="shared" si="31"/>
        <v>0</v>
      </c>
      <c r="Q26" s="89"/>
      <c r="R26" s="90">
        <f t="shared" si="32"/>
        <v>0</v>
      </c>
      <c r="S26" s="89"/>
      <c r="T26" s="90">
        <f t="shared" si="33"/>
        <v>0</v>
      </c>
      <c r="U26" s="89"/>
      <c r="V26" s="90">
        <f t="shared" si="8"/>
        <v>0</v>
      </c>
      <c r="W26" s="89"/>
      <c r="X26" s="293">
        <f t="shared" si="9"/>
        <v>0</v>
      </c>
      <c r="Y26" s="88"/>
      <c r="Z26" s="291">
        <f t="shared" si="13"/>
        <v>0</v>
      </c>
      <c r="AA26" s="292"/>
      <c r="AB26" s="33"/>
      <c r="AC26" s="201">
        <f t="shared" si="10"/>
        <v>0</v>
      </c>
      <c r="AD26" s="202">
        <f t="shared" si="10"/>
        <v>0</v>
      </c>
      <c r="AE26" s="203">
        <f t="shared" si="10"/>
        <v>0</v>
      </c>
      <c r="AF26" s="34">
        <f t="shared" si="14"/>
        <v>0</v>
      </c>
      <c r="AG26" s="34">
        <f t="shared" si="15"/>
        <v>0</v>
      </c>
      <c r="AH26" s="34">
        <f t="shared" si="16"/>
        <v>0</v>
      </c>
      <c r="AI26" s="34">
        <f t="shared" si="17"/>
        <v>0</v>
      </c>
      <c r="AJ26" s="34">
        <f t="shared" si="18"/>
        <v>0</v>
      </c>
      <c r="AK26" s="34">
        <f t="shared" si="19"/>
        <v>0</v>
      </c>
      <c r="AL26" s="34">
        <f t="shared" si="20"/>
        <v>0</v>
      </c>
      <c r="AM26" s="34">
        <f t="shared" si="21"/>
        <v>0</v>
      </c>
      <c r="AN26" s="8">
        <f t="shared" si="22"/>
        <v>0</v>
      </c>
      <c r="AO26" s="35">
        <f t="shared" si="23"/>
        <v>0</v>
      </c>
      <c r="AP26" s="33"/>
    </row>
    <row r="27" spans="2:42" ht="18" x14ac:dyDescent="0.25">
      <c r="B27" s="164"/>
      <c r="C27" s="134"/>
      <c r="D27" s="131"/>
      <c r="E27" s="335"/>
      <c r="F27" s="29">
        <f t="shared" si="25"/>
        <v>0</v>
      </c>
      <c r="G27" s="30">
        <f t="shared" si="26"/>
        <v>0</v>
      </c>
      <c r="H27" s="31">
        <f t="shared" si="27"/>
        <v>0</v>
      </c>
      <c r="I27" s="108">
        <f t="shared" ref="I27:J27" si="34">AN27</f>
        <v>0</v>
      </c>
      <c r="J27" s="474">
        <f t="shared" si="34"/>
        <v>0</v>
      </c>
      <c r="K27" s="88"/>
      <c r="L27" s="82">
        <f t="shared" si="29"/>
        <v>0</v>
      </c>
      <c r="M27" s="88"/>
      <c r="N27" s="82">
        <f t="shared" si="30"/>
        <v>0</v>
      </c>
      <c r="O27" s="470">
        <f>'Rolling 12'!BT108</f>
        <v>0</v>
      </c>
      <c r="P27" s="82">
        <f t="shared" si="31"/>
        <v>0</v>
      </c>
      <c r="Q27" s="89"/>
      <c r="R27" s="90">
        <f t="shared" si="32"/>
        <v>0</v>
      </c>
      <c r="S27" s="89"/>
      <c r="T27" s="90">
        <f t="shared" si="33"/>
        <v>0</v>
      </c>
      <c r="U27" s="89"/>
      <c r="V27" s="90">
        <f t="shared" si="8"/>
        <v>0</v>
      </c>
      <c r="W27" s="89"/>
      <c r="X27" s="293">
        <f t="shared" si="9"/>
        <v>0</v>
      </c>
      <c r="Y27" s="88"/>
      <c r="Z27" s="291">
        <f t="shared" si="13"/>
        <v>0</v>
      </c>
      <c r="AA27" s="292"/>
      <c r="AB27" s="33"/>
      <c r="AC27" s="201">
        <f t="shared" si="10"/>
        <v>0</v>
      </c>
      <c r="AD27" s="202">
        <f t="shared" si="10"/>
        <v>0</v>
      </c>
      <c r="AE27" s="203">
        <f t="shared" si="10"/>
        <v>0</v>
      </c>
      <c r="AF27" s="34">
        <f t="shared" si="14"/>
        <v>0</v>
      </c>
      <c r="AG27" s="34">
        <f t="shared" si="15"/>
        <v>0</v>
      </c>
      <c r="AH27" s="34">
        <f t="shared" si="16"/>
        <v>0</v>
      </c>
      <c r="AI27" s="34">
        <f t="shared" si="17"/>
        <v>0</v>
      </c>
      <c r="AJ27" s="34">
        <f t="shared" si="18"/>
        <v>0</v>
      </c>
      <c r="AK27" s="34">
        <f t="shared" si="19"/>
        <v>0</v>
      </c>
      <c r="AL27" s="34">
        <f t="shared" si="20"/>
        <v>0</v>
      </c>
      <c r="AM27" s="34">
        <f t="shared" si="21"/>
        <v>0</v>
      </c>
      <c r="AN27" s="8">
        <f t="shared" si="22"/>
        <v>0</v>
      </c>
      <c r="AO27" s="35">
        <f t="shared" si="23"/>
        <v>0</v>
      </c>
      <c r="AP27" s="33"/>
    </row>
    <row r="28" spans="2:42" ht="18" x14ac:dyDescent="0.25">
      <c r="B28" s="164"/>
      <c r="C28" s="134"/>
      <c r="D28" s="131"/>
      <c r="E28" s="335"/>
      <c r="F28" s="29">
        <f t="shared" ref="F28:F37" si="35">SUM(L28+N28+P28+R28+T28+V28+X28+Z28)</f>
        <v>0</v>
      </c>
      <c r="G28" s="30">
        <f t="shared" ref="G28:G37" si="36">LARGE(AF28:AM28,1)+LARGE(AF28:AM28,2)+LARGE(AF28:AM28,3)+LARGE(AF28:AM28,4)+LARGE(AF28:AM28,5)</f>
        <v>0</v>
      </c>
      <c r="H28" s="31">
        <f t="shared" ref="H28:H37" si="37">IF(G28=0,,RANK(G28,$G$11:$G$70))</f>
        <v>0</v>
      </c>
      <c r="I28" s="108">
        <f t="shared" ref="I28:I37" si="38">AN28</f>
        <v>0</v>
      </c>
      <c r="J28" s="474">
        <f t="shared" ref="J28:J37" si="39">AO28</f>
        <v>0</v>
      </c>
      <c r="K28" s="88"/>
      <c r="L28" s="82">
        <f t="shared" ref="L28:L37" si="40">AF28</f>
        <v>0</v>
      </c>
      <c r="M28" s="88"/>
      <c r="N28" s="82">
        <f t="shared" ref="N28:N37" si="41">AG28</f>
        <v>0</v>
      </c>
      <c r="O28" s="470">
        <f>'Rolling 12'!BT109</f>
        <v>0</v>
      </c>
      <c r="P28" s="82">
        <f t="shared" ref="P28:P37" si="42">AH28</f>
        <v>0</v>
      </c>
      <c r="Q28" s="89"/>
      <c r="R28" s="90">
        <f t="shared" ref="R28:R37" si="43">AI28</f>
        <v>0</v>
      </c>
      <c r="S28" s="89"/>
      <c r="T28" s="90">
        <f t="shared" ref="T28:T37" si="44">AJ28</f>
        <v>0</v>
      </c>
      <c r="U28" s="89"/>
      <c r="V28" s="90">
        <f t="shared" ref="V28:V37" si="45">AK28</f>
        <v>0</v>
      </c>
      <c r="W28" s="89"/>
      <c r="X28" s="293">
        <f t="shared" ref="X28:X37" si="46">AL28</f>
        <v>0</v>
      </c>
      <c r="Y28" s="88"/>
      <c r="Z28" s="291">
        <f t="shared" ref="Z28:Z37" si="47">AM28</f>
        <v>0</v>
      </c>
      <c r="AA28" s="292"/>
      <c r="AB28" s="33"/>
      <c r="AC28" s="201">
        <f t="shared" ref="AC28:AC37" si="48">B28</f>
        <v>0</v>
      </c>
      <c r="AD28" s="202">
        <f t="shared" ref="AD28:AD37" si="49">C28</f>
        <v>0</v>
      </c>
      <c r="AE28" s="203">
        <f t="shared" ref="AE28:AE37" si="50">D28</f>
        <v>0</v>
      </c>
      <c r="AF28" s="34">
        <f t="shared" ref="AF28:AF37" si="51">(K28*100)/$AF$8</f>
        <v>0</v>
      </c>
      <c r="AG28" s="34">
        <f t="shared" ref="AG28:AG37" si="52">(M28*100)/$AG$8</f>
        <v>0</v>
      </c>
      <c r="AH28" s="34">
        <f t="shared" ref="AH28:AH37" si="53">(O28*100)/$AH$8</f>
        <v>0</v>
      </c>
      <c r="AI28" s="34">
        <f t="shared" ref="AI28:AI37" si="54">(Q28*100)/$AI$8</f>
        <v>0</v>
      </c>
      <c r="AJ28" s="34">
        <f t="shared" ref="AJ28:AJ37" si="55">(S28*100)/$AJ$8</f>
        <v>0</v>
      </c>
      <c r="AK28" s="34">
        <f t="shared" ref="AK28:AK37" si="56">(U28*100)/$AK$8</f>
        <v>0</v>
      </c>
      <c r="AL28" s="34">
        <f t="shared" ref="AL28:AL37" si="57">(W28*100)/$AL$8</f>
        <v>0</v>
      </c>
      <c r="AM28" s="34">
        <f t="shared" ref="AM28:AM37" si="58">(Y28*100)/$AM$8</f>
        <v>0</v>
      </c>
      <c r="AN28" s="8">
        <f t="shared" ref="AN28:AN37" si="59">COUNTIF(AF28:AM28,"&gt;0")</f>
        <v>0</v>
      </c>
      <c r="AO28" s="35">
        <f t="shared" ref="AO28:AO37" si="60">IF(ISERR(SUM(AF28:AM28)/AN28),0,SUM(AF28:AM28)/AN28)</f>
        <v>0</v>
      </c>
      <c r="AP28" s="33"/>
    </row>
    <row r="29" spans="2:42" ht="18" x14ac:dyDescent="0.25">
      <c r="B29" s="179"/>
      <c r="C29" s="336"/>
      <c r="D29" s="179"/>
      <c r="E29" s="335"/>
      <c r="F29" s="29">
        <f t="shared" si="35"/>
        <v>0</v>
      </c>
      <c r="G29" s="30">
        <f t="shared" si="36"/>
        <v>0</v>
      </c>
      <c r="H29" s="31">
        <f t="shared" si="37"/>
        <v>0</v>
      </c>
      <c r="I29" s="108">
        <f t="shared" si="38"/>
        <v>0</v>
      </c>
      <c r="J29" s="474">
        <f t="shared" si="39"/>
        <v>0</v>
      </c>
      <c r="K29" s="88"/>
      <c r="L29" s="82">
        <f t="shared" si="40"/>
        <v>0</v>
      </c>
      <c r="M29" s="88"/>
      <c r="N29" s="82">
        <f t="shared" si="41"/>
        <v>0</v>
      </c>
      <c r="O29" s="470">
        <f>'Rolling 12'!BT110</f>
        <v>0</v>
      </c>
      <c r="P29" s="82">
        <f t="shared" si="42"/>
        <v>0</v>
      </c>
      <c r="Q29" s="89"/>
      <c r="R29" s="90">
        <f t="shared" si="43"/>
        <v>0</v>
      </c>
      <c r="S29" s="89"/>
      <c r="T29" s="90">
        <f t="shared" si="44"/>
        <v>0</v>
      </c>
      <c r="U29" s="89"/>
      <c r="V29" s="90">
        <f t="shared" si="45"/>
        <v>0</v>
      </c>
      <c r="W29" s="89"/>
      <c r="X29" s="293">
        <f t="shared" si="46"/>
        <v>0</v>
      </c>
      <c r="Y29" s="88"/>
      <c r="Z29" s="291">
        <f t="shared" si="47"/>
        <v>0</v>
      </c>
      <c r="AA29" s="292"/>
      <c r="AB29" s="33"/>
      <c r="AC29" s="201">
        <f t="shared" si="48"/>
        <v>0</v>
      </c>
      <c r="AD29" s="202">
        <f t="shared" si="49"/>
        <v>0</v>
      </c>
      <c r="AE29" s="203">
        <f t="shared" si="50"/>
        <v>0</v>
      </c>
      <c r="AF29" s="34">
        <f t="shared" si="51"/>
        <v>0</v>
      </c>
      <c r="AG29" s="34">
        <f t="shared" si="52"/>
        <v>0</v>
      </c>
      <c r="AH29" s="34">
        <f t="shared" si="53"/>
        <v>0</v>
      </c>
      <c r="AI29" s="34">
        <f t="shared" si="54"/>
        <v>0</v>
      </c>
      <c r="AJ29" s="34">
        <f t="shared" si="55"/>
        <v>0</v>
      </c>
      <c r="AK29" s="34">
        <f t="shared" si="56"/>
        <v>0</v>
      </c>
      <c r="AL29" s="34">
        <f t="shared" si="57"/>
        <v>0</v>
      </c>
      <c r="AM29" s="34">
        <f t="shared" si="58"/>
        <v>0</v>
      </c>
      <c r="AN29" s="8">
        <f t="shared" si="59"/>
        <v>0</v>
      </c>
      <c r="AO29" s="35">
        <f t="shared" si="60"/>
        <v>0</v>
      </c>
      <c r="AP29" s="33"/>
    </row>
    <row r="30" spans="2:42" ht="18" x14ac:dyDescent="0.25">
      <c r="B30" s="164"/>
      <c r="C30" s="134"/>
      <c r="D30" s="131"/>
      <c r="E30" s="335"/>
      <c r="F30" s="29">
        <f t="shared" si="35"/>
        <v>0</v>
      </c>
      <c r="G30" s="30">
        <f t="shared" si="36"/>
        <v>0</v>
      </c>
      <c r="H30" s="31">
        <f t="shared" si="37"/>
        <v>0</v>
      </c>
      <c r="I30" s="108">
        <f t="shared" si="38"/>
        <v>0</v>
      </c>
      <c r="J30" s="474">
        <f t="shared" si="39"/>
        <v>0</v>
      </c>
      <c r="K30" s="88"/>
      <c r="L30" s="82">
        <f t="shared" si="40"/>
        <v>0</v>
      </c>
      <c r="M30" s="88"/>
      <c r="N30" s="82">
        <f t="shared" si="41"/>
        <v>0</v>
      </c>
      <c r="O30" s="470">
        <f>'Rolling 12'!BT111</f>
        <v>0</v>
      </c>
      <c r="P30" s="82">
        <f t="shared" si="42"/>
        <v>0</v>
      </c>
      <c r="Q30" s="89"/>
      <c r="R30" s="90">
        <f t="shared" si="43"/>
        <v>0</v>
      </c>
      <c r="S30" s="89"/>
      <c r="T30" s="90">
        <f t="shared" si="44"/>
        <v>0</v>
      </c>
      <c r="U30" s="89"/>
      <c r="V30" s="90">
        <f t="shared" si="45"/>
        <v>0</v>
      </c>
      <c r="W30" s="89"/>
      <c r="X30" s="293">
        <f t="shared" si="46"/>
        <v>0</v>
      </c>
      <c r="Y30" s="88"/>
      <c r="Z30" s="291">
        <f t="shared" si="47"/>
        <v>0</v>
      </c>
      <c r="AA30" s="292"/>
      <c r="AB30" s="33"/>
      <c r="AC30" s="201">
        <f t="shared" si="48"/>
        <v>0</v>
      </c>
      <c r="AD30" s="202">
        <f t="shared" si="49"/>
        <v>0</v>
      </c>
      <c r="AE30" s="203">
        <f t="shared" si="50"/>
        <v>0</v>
      </c>
      <c r="AF30" s="34">
        <f t="shared" si="51"/>
        <v>0</v>
      </c>
      <c r="AG30" s="34">
        <f t="shared" si="52"/>
        <v>0</v>
      </c>
      <c r="AH30" s="34">
        <f t="shared" si="53"/>
        <v>0</v>
      </c>
      <c r="AI30" s="34">
        <f t="shared" si="54"/>
        <v>0</v>
      </c>
      <c r="AJ30" s="34">
        <f t="shared" si="55"/>
        <v>0</v>
      </c>
      <c r="AK30" s="34">
        <f t="shared" si="56"/>
        <v>0</v>
      </c>
      <c r="AL30" s="34">
        <f t="shared" si="57"/>
        <v>0</v>
      </c>
      <c r="AM30" s="34">
        <f t="shared" si="58"/>
        <v>0</v>
      </c>
      <c r="AN30" s="8">
        <f t="shared" si="59"/>
        <v>0</v>
      </c>
      <c r="AO30" s="35">
        <f t="shared" si="60"/>
        <v>0</v>
      </c>
      <c r="AP30" s="33"/>
    </row>
    <row r="31" spans="2:42" ht="18" x14ac:dyDescent="0.25">
      <c r="B31" s="164"/>
      <c r="C31" s="134"/>
      <c r="D31" s="131"/>
      <c r="E31" s="335"/>
      <c r="F31" s="29">
        <f t="shared" si="35"/>
        <v>0</v>
      </c>
      <c r="G31" s="30">
        <f t="shared" si="36"/>
        <v>0</v>
      </c>
      <c r="H31" s="31">
        <f t="shared" si="37"/>
        <v>0</v>
      </c>
      <c r="I31" s="108">
        <f t="shared" si="38"/>
        <v>0</v>
      </c>
      <c r="J31" s="474">
        <f t="shared" si="39"/>
        <v>0</v>
      </c>
      <c r="K31" s="88"/>
      <c r="L31" s="82">
        <f t="shared" si="40"/>
        <v>0</v>
      </c>
      <c r="M31" s="88"/>
      <c r="N31" s="82">
        <f t="shared" si="41"/>
        <v>0</v>
      </c>
      <c r="O31" s="470">
        <f>'Rolling 12'!BT112</f>
        <v>0</v>
      </c>
      <c r="P31" s="82">
        <f t="shared" si="42"/>
        <v>0</v>
      </c>
      <c r="Q31" s="89"/>
      <c r="R31" s="90">
        <f t="shared" si="43"/>
        <v>0</v>
      </c>
      <c r="S31" s="89"/>
      <c r="T31" s="90">
        <f t="shared" si="44"/>
        <v>0</v>
      </c>
      <c r="U31" s="89"/>
      <c r="V31" s="90">
        <f t="shared" si="45"/>
        <v>0</v>
      </c>
      <c r="W31" s="89"/>
      <c r="X31" s="293">
        <f t="shared" si="46"/>
        <v>0</v>
      </c>
      <c r="Y31" s="88"/>
      <c r="Z31" s="291">
        <f t="shared" si="47"/>
        <v>0</v>
      </c>
      <c r="AA31" s="292"/>
      <c r="AB31" s="33"/>
      <c r="AC31" s="201">
        <f t="shared" si="48"/>
        <v>0</v>
      </c>
      <c r="AD31" s="202">
        <f t="shared" si="49"/>
        <v>0</v>
      </c>
      <c r="AE31" s="203">
        <f t="shared" si="50"/>
        <v>0</v>
      </c>
      <c r="AF31" s="34">
        <f t="shared" si="51"/>
        <v>0</v>
      </c>
      <c r="AG31" s="34">
        <f t="shared" si="52"/>
        <v>0</v>
      </c>
      <c r="AH31" s="34">
        <f t="shared" si="53"/>
        <v>0</v>
      </c>
      <c r="AI31" s="34">
        <f t="shared" si="54"/>
        <v>0</v>
      </c>
      <c r="AJ31" s="34">
        <f t="shared" si="55"/>
        <v>0</v>
      </c>
      <c r="AK31" s="34">
        <f t="shared" si="56"/>
        <v>0</v>
      </c>
      <c r="AL31" s="34">
        <f t="shared" si="57"/>
        <v>0</v>
      </c>
      <c r="AM31" s="34">
        <f t="shared" si="58"/>
        <v>0</v>
      </c>
      <c r="AN31" s="8">
        <f t="shared" si="59"/>
        <v>0</v>
      </c>
      <c r="AO31" s="35">
        <f t="shared" si="60"/>
        <v>0</v>
      </c>
      <c r="AP31" s="33"/>
    </row>
    <row r="32" spans="2:42" ht="18" x14ac:dyDescent="0.25">
      <c r="B32" s="164"/>
      <c r="C32" s="134"/>
      <c r="D32" s="131"/>
      <c r="E32" s="335"/>
      <c r="F32" s="29">
        <f t="shared" si="35"/>
        <v>0</v>
      </c>
      <c r="G32" s="30">
        <f t="shared" si="36"/>
        <v>0</v>
      </c>
      <c r="H32" s="31">
        <f t="shared" si="37"/>
        <v>0</v>
      </c>
      <c r="I32" s="108">
        <f t="shared" si="38"/>
        <v>0</v>
      </c>
      <c r="J32" s="474">
        <f t="shared" si="39"/>
        <v>0</v>
      </c>
      <c r="K32" s="88"/>
      <c r="L32" s="82">
        <f t="shared" si="40"/>
        <v>0</v>
      </c>
      <c r="M32" s="88"/>
      <c r="N32" s="82">
        <f t="shared" si="41"/>
        <v>0</v>
      </c>
      <c r="O32" s="470">
        <f>'Rolling 12'!BT113</f>
        <v>0</v>
      </c>
      <c r="P32" s="82">
        <f t="shared" si="42"/>
        <v>0</v>
      </c>
      <c r="Q32" s="89"/>
      <c r="R32" s="90">
        <f t="shared" si="43"/>
        <v>0</v>
      </c>
      <c r="S32" s="89"/>
      <c r="T32" s="90">
        <f t="shared" si="44"/>
        <v>0</v>
      </c>
      <c r="U32" s="89"/>
      <c r="V32" s="90">
        <f t="shared" si="45"/>
        <v>0</v>
      </c>
      <c r="W32" s="89"/>
      <c r="X32" s="293">
        <f t="shared" si="46"/>
        <v>0</v>
      </c>
      <c r="Y32" s="88"/>
      <c r="Z32" s="291">
        <f t="shared" si="47"/>
        <v>0</v>
      </c>
      <c r="AA32" s="292"/>
      <c r="AB32" s="33"/>
      <c r="AC32" s="201">
        <f t="shared" si="48"/>
        <v>0</v>
      </c>
      <c r="AD32" s="202">
        <f t="shared" si="49"/>
        <v>0</v>
      </c>
      <c r="AE32" s="203">
        <f t="shared" si="50"/>
        <v>0</v>
      </c>
      <c r="AF32" s="34">
        <f t="shared" si="51"/>
        <v>0</v>
      </c>
      <c r="AG32" s="34">
        <f t="shared" si="52"/>
        <v>0</v>
      </c>
      <c r="AH32" s="34">
        <f t="shared" si="53"/>
        <v>0</v>
      </c>
      <c r="AI32" s="34">
        <f t="shared" si="54"/>
        <v>0</v>
      </c>
      <c r="AJ32" s="34">
        <f t="shared" si="55"/>
        <v>0</v>
      </c>
      <c r="AK32" s="34">
        <f t="shared" si="56"/>
        <v>0</v>
      </c>
      <c r="AL32" s="34">
        <f t="shared" si="57"/>
        <v>0</v>
      </c>
      <c r="AM32" s="34">
        <f t="shared" si="58"/>
        <v>0</v>
      </c>
      <c r="AN32" s="8">
        <f t="shared" si="59"/>
        <v>0</v>
      </c>
      <c r="AO32" s="35">
        <f t="shared" si="60"/>
        <v>0</v>
      </c>
      <c r="AP32" s="33"/>
    </row>
    <row r="33" spans="2:42" ht="18" x14ac:dyDescent="0.25">
      <c r="B33" s="164"/>
      <c r="C33" s="134"/>
      <c r="D33" s="131"/>
      <c r="E33" s="335"/>
      <c r="F33" s="29">
        <f t="shared" si="35"/>
        <v>0</v>
      </c>
      <c r="G33" s="30">
        <f t="shared" si="36"/>
        <v>0</v>
      </c>
      <c r="H33" s="31">
        <f t="shared" si="37"/>
        <v>0</v>
      </c>
      <c r="I33" s="108">
        <f t="shared" si="38"/>
        <v>0</v>
      </c>
      <c r="J33" s="474">
        <f t="shared" si="39"/>
        <v>0</v>
      </c>
      <c r="K33" s="88"/>
      <c r="L33" s="82">
        <f t="shared" si="40"/>
        <v>0</v>
      </c>
      <c r="M33" s="88"/>
      <c r="N33" s="82">
        <f t="shared" si="41"/>
        <v>0</v>
      </c>
      <c r="O33" s="470">
        <f>'Rolling 12'!BT114</f>
        <v>0</v>
      </c>
      <c r="P33" s="82">
        <f t="shared" si="42"/>
        <v>0</v>
      </c>
      <c r="Q33" s="89"/>
      <c r="R33" s="90">
        <f t="shared" si="43"/>
        <v>0</v>
      </c>
      <c r="S33" s="89"/>
      <c r="T33" s="90">
        <f t="shared" si="44"/>
        <v>0</v>
      </c>
      <c r="U33" s="89"/>
      <c r="V33" s="90">
        <f t="shared" si="45"/>
        <v>0</v>
      </c>
      <c r="W33" s="89"/>
      <c r="X33" s="293">
        <f t="shared" si="46"/>
        <v>0</v>
      </c>
      <c r="Y33" s="88"/>
      <c r="Z33" s="291">
        <f t="shared" si="47"/>
        <v>0</v>
      </c>
      <c r="AA33" s="292"/>
      <c r="AB33" s="33"/>
      <c r="AC33" s="201">
        <f t="shared" si="48"/>
        <v>0</v>
      </c>
      <c r="AD33" s="202">
        <f t="shared" si="49"/>
        <v>0</v>
      </c>
      <c r="AE33" s="203">
        <f t="shared" si="50"/>
        <v>0</v>
      </c>
      <c r="AF33" s="34">
        <f t="shared" si="51"/>
        <v>0</v>
      </c>
      <c r="AG33" s="34">
        <f t="shared" si="52"/>
        <v>0</v>
      </c>
      <c r="AH33" s="34">
        <f t="shared" si="53"/>
        <v>0</v>
      </c>
      <c r="AI33" s="34">
        <f t="shared" si="54"/>
        <v>0</v>
      </c>
      <c r="AJ33" s="34">
        <f t="shared" si="55"/>
        <v>0</v>
      </c>
      <c r="AK33" s="34">
        <f t="shared" si="56"/>
        <v>0</v>
      </c>
      <c r="AL33" s="34">
        <f t="shared" si="57"/>
        <v>0</v>
      </c>
      <c r="AM33" s="34">
        <f t="shared" si="58"/>
        <v>0</v>
      </c>
      <c r="AN33" s="8">
        <f t="shared" si="59"/>
        <v>0</v>
      </c>
      <c r="AO33" s="35">
        <f t="shared" si="60"/>
        <v>0</v>
      </c>
      <c r="AP33" s="33"/>
    </row>
    <row r="34" spans="2:42" ht="18" x14ac:dyDescent="0.25">
      <c r="B34" s="164"/>
      <c r="C34" s="134"/>
      <c r="D34" s="131"/>
      <c r="E34" s="335"/>
      <c r="F34" s="29">
        <f t="shared" si="35"/>
        <v>0</v>
      </c>
      <c r="G34" s="30">
        <f t="shared" si="36"/>
        <v>0</v>
      </c>
      <c r="H34" s="31">
        <f t="shared" si="37"/>
        <v>0</v>
      </c>
      <c r="I34" s="108">
        <f t="shared" si="38"/>
        <v>0</v>
      </c>
      <c r="J34" s="474">
        <f t="shared" si="39"/>
        <v>0</v>
      </c>
      <c r="K34" s="88"/>
      <c r="L34" s="82">
        <f t="shared" si="40"/>
        <v>0</v>
      </c>
      <c r="M34" s="88"/>
      <c r="N34" s="82">
        <f t="shared" si="41"/>
        <v>0</v>
      </c>
      <c r="O34" s="470">
        <f>'Rolling 12'!BT115</f>
        <v>0</v>
      </c>
      <c r="P34" s="82">
        <f t="shared" si="42"/>
        <v>0</v>
      </c>
      <c r="Q34" s="89"/>
      <c r="R34" s="90">
        <f t="shared" si="43"/>
        <v>0</v>
      </c>
      <c r="S34" s="89"/>
      <c r="T34" s="90">
        <f t="shared" si="44"/>
        <v>0</v>
      </c>
      <c r="U34" s="89"/>
      <c r="V34" s="90">
        <f t="shared" si="45"/>
        <v>0</v>
      </c>
      <c r="W34" s="89"/>
      <c r="X34" s="293">
        <f t="shared" si="46"/>
        <v>0</v>
      </c>
      <c r="Y34" s="88"/>
      <c r="Z34" s="291">
        <f t="shared" si="47"/>
        <v>0</v>
      </c>
      <c r="AA34" s="292"/>
      <c r="AB34" s="33"/>
      <c r="AC34" s="201">
        <f t="shared" si="48"/>
        <v>0</v>
      </c>
      <c r="AD34" s="202">
        <f t="shared" si="49"/>
        <v>0</v>
      </c>
      <c r="AE34" s="203">
        <f t="shared" si="50"/>
        <v>0</v>
      </c>
      <c r="AF34" s="34">
        <f t="shared" si="51"/>
        <v>0</v>
      </c>
      <c r="AG34" s="34">
        <f t="shared" si="52"/>
        <v>0</v>
      </c>
      <c r="AH34" s="34">
        <f t="shared" si="53"/>
        <v>0</v>
      </c>
      <c r="AI34" s="34">
        <f t="shared" si="54"/>
        <v>0</v>
      </c>
      <c r="AJ34" s="34">
        <f t="shared" si="55"/>
        <v>0</v>
      </c>
      <c r="AK34" s="34">
        <f t="shared" si="56"/>
        <v>0</v>
      </c>
      <c r="AL34" s="34">
        <f t="shared" si="57"/>
        <v>0</v>
      </c>
      <c r="AM34" s="34">
        <f t="shared" si="58"/>
        <v>0</v>
      </c>
      <c r="AN34" s="8">
        <f t="shared" si="59"/>
        <v>0</v>
      </c>
      <c r="AO34" s="35">
        <f t="shared" si="60"/>
        <v>0</v>
      </c>
      <c r="AP34" s="33"/>
    </row>
    <row r="35" spans="2:42" ht="18" x14ac:dyDescent="0.25">
      <c r="B35" s="164"/>
      <c r="C35" s="134"/>
      <c r="D35" s="131"/>
      <c r="E35" s="335"/>
      <c r="F35" s="29">
        <f t="shared" si="35"/>
        <v>0</v>
      </c>
      <c r="G35" s="30">
        <f t="shared" si="36"/>
        <v>0</v>
      </c>
      <c r="H35" s="31">
        <f t="shared" si="37"/>
        <v>0</v>
      </c>
      <c r="I35" s="108">
        <f t="shared" si="38"/>
        <v>0</v>
      </c>
      <c r="J35" s="474">
        <f t="shared" si="39"/>
        <v>0</v>
      </c>
      <c r="K35" s="88"/>
      <c r="L35" s="82">
        <f t="shared" si="40"/>
        <v>0</v>
      </c>
      <c r="M35" s="88"/>
      <c r="N35" s="82">
        <f t="shared" si="41"/>
        <v>0</v>
      </c>
      <c r="O35" s="470">
        <f>'Rolling 12'!BT116</f>
        <v>0</v>
      </c>
      <c r="P35" s="82">
        <f t="shared" si="42"/>
        <v>0</v>
      </c>
      <c r="Q35" s="89"/>
      <c r="R35" s="90">
        <f t="shared" si="43"/>
        <v>0</v>
      </c>
      <c r="S35" s="89"/>
      <c r="T35" s="90">
        <f t="shared" si="44"/>
        <v>0</v>
      </c>
      <c r="U35" s="89"/>
      <c r="V35" s="90">
        <f t="shared" si="45"/>
        <v>0</v>
      </c>
      <c r="W35" s="89"/>
      <c r="X35" s="293">
        <f t="shared" si="46"/>
        <v>0</v>
      </c>
      <c r="Y35" s="88"/>
      <c r="Z35" s="291">
        <f t="shared" si="47"/>
        <v>0</v>
      </c>
      <c r="AA35" s="292"/>
      <c r="AB35" s="33"/>
      <c r="AC35" s="201">
        <f t="shared" si="48"/>
        <v>0</v>
      </c>
      <c r="AD35" s="202">
        <f t="shared" si="49"/>
        <v>0</v>
      </c>
      <c r="AE35" s="203">
        <f t="shared" si="50"/>
        <v>0</v>
      </c>
      <c r="AF35" s="34">
        <f t="shared" si="51"/>
        <v>0</v>
      </c>
      <c r="AG35" s="34">
        <f t="shared" si="52"/>
        <v>0</v>
      </c>
      <c r="AH35" s="34">
        <f t="shared" si="53"/>
        <v>0</v>
      </c>
      <c r="AI35" s="34">
        <f t="shared" si="54"/>
        <v>0</v>
      </c>
      <c r="AJ35" s="34">
        <f t="shared" si="55"/>
        <v>0</v>
      </c>
      <c r="AK35" s="34">
        <f t="shared" si="56"/>
        <v>0</v>
      </c>
      <c r="AL35" s="34">
        <f t="shared" si="57"/>
        <v>0</v>
      </c>
      <c r="AM35" s="34">
        <f t="shared" si="58"/>
        <v>0</v>
      </c>
      <c r="AN35" s="8">
        <f t="shared" si="59"/>
        <v>0</v>
      </c>
      <c r="AO35" s="35">
        <f t="shared" si="60"/>
        <v>0</v>
      </c>
      <c r="AP35" s="33"/>
    </row>
    <row r="36" spans="2:42" ht="18" x14ac:dyDescent="0.25">
      <c r="B36" s="164"/>
      <c r="C36" s="134"/>
      <c r="D36" s="131"/>
      <c r="E36" s="335"/>
      <c r="F36" s="29">
        <f t="shared" si="35"/>
        <v>0</v>
      </c>
      <c r="G36" s="30">
        <f t="shared" si="36"/>
        <v>0</v>
      </c>
      <c r="H36" s="31">
        <f t="shared" si="37"/>
        <v>0</v>
      </c>
      <c r="I36" s="108">
        <f t="shared" si="38"/>
        <v>0</v>
      </c>
      <c r="J36" s="474">
        <f t="shared" si="39"/>
        <v>0</v>
      </c>
      <c r="K36" s="88"/>
      <c r="L36" s="82">
        <f t="shared" si="40"/>
        <v>0</v>
      </c>
      <c r="M36" s="88"/>
      <c r="N36" s="82">
        <f t="shared" si="41"/>
        <v>0</v>
      </c>
      <c r="O36" s="470">
        <f>'Rolling 12'!BT117</f>
        <v>0</v>
      </c>
      <c r="P36" s="82">
        <f t="shared" si="42"/>
        <v>0</v>
      </c>
      <c r="Q36" s="89"/>
      <c r="R36" s="90">
        <f t="shared" si="43"/>
        <v>0</v>
      </c>
      <c r="S36" s="89"/>
      <c r="T36" s="90">
        <f t="shared" si="44"/>
        <v>0</v>
      </c>
      <c r="U36" s="89"/>
      <c r="V36" s="90">
        <f t="shared" si="45"/>
        <v>0</v>
      </c>
      <c r="W36" s="89"/>
      <c r="X36" s="293">
        <f t="shared" si="46"/>
        <v>0</v>
      </c>
      <c r="Y36" s="88"/>
      <c r="Z36" s="291">
        <f t="shared" si="47"/>
        <v>0</v>
      </c>
      <c r="AA36" s="292"/>
      <c r="AB36" s="33"/>
      <c r="AC36" s="201">
        <f t="shared" si="48"/>
        <v>0</v>
      </c>
      <c r="AD36" s="202">
        <f t="shared" si="49"/>
        <v>0</v>
      </c>
      <c r="AE36" s="203">
        <f t="shared" si="50"/>
        <v>0</v>
      </c>
      <c r="AF36" s="34">
        <f t="shared" si="51"/>
        <v>0</v>
      </c>
      <c r="AG36" s="34">
        <f t="shared" si="52"/>
        <v>0</v>
      </c>
      <c r="AH36" s="34">
        <f t="shared" si="53"/>
        <v>0</v>
      </c>
      <c r="AI36" s="34">
        <f t="shared" si="54"/>
        <v>0</v>
      </c>
      <c r="AJ36" s="34">
        <f t="shared" si="55"/>
        <v>0</v>
      </c>
      <c r="AK36" s="34">
        <f t="shared" si="56"/>
        <v>0</v>
      </c>
      <c r="AL36" s="34">
        <f t="shared" si="57"/>
        <v>0</v>
      </c>
      <c r="AM36" s="34">
        <f t="shared" si="58"/>
        <v>0</v>
      </c>
      <c r="AN36" s="8">
        <f t="shared" si="59"/>
        <v>0</v>
      </c>
      <c r="AO36" s="35">
        <f t="shared" si="60"/>
        <v>0</v>
      </c>
      <c r="AP36" s="33"/>
    </row>
    <row r="37" spans="2:42" ht="18.75" thickBot="1" x14ac:dyDescent="0.3">
      <c r="B37" s="164"/>
      <c r="C37" s="134"/>
      <c r="D37" s="305"/>
      <c r="E37" s="335"/>
      <c r="F37" s="29">
        <f t="shared" si="35"/>
        <v>0</v>
      </c>
      <c r="G37" s="30">
        <f t="shared" si="36"/>
        <v>0</v>
      </c>
      <c r="H37" s="31">
        <f t="shared" si="37"/>
        <v>0</v>
      </c>
      <c r="I37" s="108">
        <f t="shared" si="38"/>
        <v>0</v>
      </c>
      <c r="J37" s="474">
        <f t="shared" si="39"/>
        <v>0</v>
      </c>
      <c r="K37" s="473"/>
      <c r="L37" s="82">
        <f t="shared" si="40"/>
        <v>0</v>
      </c>
      <c r="M37" s="473"/>
      <c r="N37" s="82">
        <f t="shared" si="41"/>
        <v>0</v>
      </c>
      <c r="O37" s="508">
        <f>'Rolling 12'!BT118</f>
        <v>0</v>
      </c>
      <c r="P37" s="82">
        <f t="shared" si="42"/>
        <v>0</v>
      </c>
      <c r="Q37" s="89"/>
      <c r="R37" s="90">
        <f t="shared" si="43"/>
        <v>0</v>
      </c>
      <c r="S37" s="89"/>
      <c r="T37" s="90">
        <f t="shared" si="44"/>
        <v>0</v>
      </c>
      <c r="U37" s="89"/>
      <c r="V37" s="90">
        <f t="shared" si="45"/>
        <v>0</v>
      </c>
      <c r="W37" s="89"/>
      <c r="X37" s="293">
        <f t="shared" si="46"/>
        <v>0</v>
      </c>
      <c r="Y37" s="88"/>
      <c r="Z37" s="291">
        <f t="shared" si="47"/>
        <v>0</v>
      </c>
      <c r="AA37" s="292"/>
      <c r="AB37" s="33"/>
      <c r="AC37" s="201">
        <f t="shared" si="48"/>
        <v>0</v>
      </c>
      <c r="AD37" s="202">
        <f t="shared" si="49"/>
        <v>0</v>
      </c>
      <c r="AE37" s="203">
        <f t="shared" si="50"/>
        <v>0</v>
      </c>
      <c r="AF37" s="34">
        <f t="shared" si="51"/>
        <v>0</v>
      </c>
      <c r="AG37" s="34">
        <f t="shared" si="52"/>
        <v>0</v>
      </c>
      <c r="AH37" s="34">
        <f t="shared" si="53"/>
        <v>0</v>
      </c>
      <c r="AI37" s="34">
        <f t="shared" si="54"/>
        <v>0</v>
      </c>
      <c r="AJ37" s="34">
        <f t="shared" si="55"/>
        <v>0</v>
      </c>
      <c r="AK37" s="34">
        <f t="shared" si="56"/>
        <v>0</v>
      </c>
      <c r="AL37" s="34">
        <f t="shared" si="57"/>
        <v>0</v>
      </c>
      <c r="AM37" s="34">
        <f t="shared" si="58"/>
        <v>0</v>
      </c>
      <c r="AN37" s="8">
        <f t="shared" si="59"/>
        <v>0</v>
      </c>
      <c r="AO37" s="35">
        <f t="shared" si="60"/>
        <v>0</v>
      </c>
      <c r="AP37" s="33"/>
    </row>
  </sheetData>
  <sheetProtection algorithmName="SHA-512" hashValue="Nw8iTq66mE7367sx5SrQZus5U8GAGJ2p9988huvvUb5mcDFeiuCMq1voIhgQH3Qjzf88A6h1PLFKJ0LtenE8jg==" saltValue="mQTWIQjz+OldmFuMgMiWXQ==" spinCount="100000" sheet="1" selectLockedCells="1" selectUnlockedCells="1"/>
  <sortState xmlns:xlrd2="http://schemas.microsoft.com/office/spreadsheetml/2017/richdata2" ref="B11:D18">
    <sortCondition ref="B11:B18"/>
  </sortState>
  <conditionalFormatting sqref="G11:H37">
    <cfRule type="cellIs" dxfId="52" priority="22" stopIfTrue="1" operator="lessThan">
      <formula>1</formula>
    </cfRule>
  </conditionalFormatting>
  <conditionalFormatting sqref="I11:I37">
    <cfRule type="cellIs" dxfId="51" priority="21" stopIfTrue="1" operator="equal">
      <formula>0</formula>
    </cfRule>
  </conditionalFormatting>
  <conditionalFormatting sqref="N11:N37 P11:P37 R11:R37 T11:T37 V11:V37 X11:X37 Z11:Z37 AB11:AB37 AP11:AP37 L11:L37">
    <cfRule type="cellIs" dxfId="50" priority="19" stopIfTrue="1" operator="greaterThan">
      <formula>1</formula>
    </cfRule>
    <cfRule type="cellIs" dxfId="49" priority="20" stopIfTrue="1" operator="lessThan">
      <formula>1</formula>
    </cfRule>
  </conditionalFormatting>
  <conditionalFormatting sqref="Q11:Q37 S11:S37 U11:U37 Y11:Y37 AA11:AA37 W11:W37 K11:K37 M11:M37 O11:O37">
    <cfRule type="cellIs" dxfId="48" priority="17" stopIfTrue="1" operator="greaterThan">
      <formula>1</formula>
    </cfRule>
    <cfRule type="cellIs" dxfId="47" priority="18" stopIfTrue="1" operator="lessThan">
      <formula>1</formula>
    </cfRule>
  </conditionalFormatting>
  <conditionalFormatting sqref="J11:J37">
    <cfRule type="cellIs" dxfId="46" priority="12" operator="greaterThan">
      <formula>79.999999999</formula>
    </cfRule>
    <cfRule type="cellIs" dxfId="45" priority="13" operator="lessThan">
      <formula>79.999999</formula>
    </cfRule>
    <cfRule type="cellIs" dxfId="44" priority="14" operator="greaterThan">
      <formula>79.9999999</formula>
    </cfRule>
    <cfRule type="cellIs" dxfId="43" priority="15" stopIfTrue="1" operator="lessThan">
      <formula>1</formula>
    </cfRule>
    <cfRule type="cellIs" dxfId="42" priority="16" stopIfTrue="1" operator="between">
      <formula>1</formula>
      <formula>69.999999</formula>
    </cfRule>
  </conditionalFormatting>
  <conditionalFormatting sqref="G11:J37">
    <cfRule type="cellIs" dxfId="41" priority="10" operator="lessThan">
      <formula>1</formula>
    </cfRule>
    <cfRule type="cellIs" dxfId="40" priority="11" operator="lessThan">
      <formula>1</formula>
    </cfRule>
  </conditionalFormatting>
  <conditionalFormatting sqref="AA11:AB37 AP11:AP37">
    <cfRule type="cellIs" dxfId="39" priority="8" operator="lessThan">
      <formula>0.1</formula>
    </cfRule>
    <cfRule type="cellIs" dxfId="38" priority="9" operator="lessThan">
      <formula>0.1</formula>
    </cfRule>
  </conditionalFormatting>
  <conditionalFormatting sqref="J11:J37">
    <cfRule type="cellIs" dxfId="37" priority="7" operator="between">
      <formula>1</formula>
      <formula>79.99999</formula>
    </cfRule>
  </conditionalFormatting>
  <conditionalFormatting sqref="H11:H37">
    <cfRule type="cellIs" dxfId="36" priority="6" operator="between">
      <formula>1</formula>
      <formula>3</formula>
    </cfRule>
  </conditionalFormatting>
  <conditionalFormatting sqref="H11:H37">
    <cfRule type="cellIs" dxfId="35" priority="5" operator="between">
      <formula>1</formula>
      <formula>3</formula>
    </cfRule>
  </conditionalFormatting>
  <conditionalFormatting sqref="F11:F37">
    <cfRule type="cellIs" dxfId="34" priority="4" operator="lessThan">
      <formula>0.1</formula>
    </cfRule>
  </conditionalFormatting>
  <conditionalFormatting sqref="AA11:AB37 AP11:AP37">
    <cfRule type="cellIs" dxfId="33" priority="2" operator="lessThan">
      <formula>0.1</formula>
    </cfRule>
    <cfRule type="cellIs" dxfId="32" priority="3" operator="lessThan">
      <formula>0.1</formula>
    </cfRule>
  </conditionalFormatting>
  <conditionalFormatting sqref="K11:Z37">
    <cfRule type="cellIs" dxfId="31" priority="1" operator="lessThan">
      <formula>0.01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3283-39D3-4265-8D72-C6B7D11041AE}">
  <dimension ref="B2:CQ127"/>
  <sheetViews>
    <sheetView zoomScale="75" zoomScaleNormal="75" workbookViewId="0">
      <pane xSplit="7" ySplit="1" topLeftCell="BB56" activePane="bottomRight" state="frozen"/>
      <selection pane="topRight" activeCell="H1" sqref="H1"/>
      <selection pane="bottomLeft" activeCell="A2" sqref="A2"/>
      <selection pane="bottomRight" activeCell="BW77" sqref="BW77"/>
    </sheetView>
  </sheetViews>
  <sheetFormatPr defaultRowHeight="15" x14ac:dyDescent="0.25"/>
  <cols>
    <col min="2" max="2" width="20" customWidth="1"/>
    <col min="3" max="5" width="15.28515625" customWidth="1"/>
    <col min="6" max="6" width="13.42578125" customWidth="1"/>
    <col min="7" max="7" width="12" customWidth="1"/>
    <col min="8" max="37" width="5.7109375" customWidth="1"/>
    <col min="38" max="38" width="7.42578125" customWidth="1"/>
    <col min="39" max="94" width="5.7109375" customWidth="1"/>
  </cols>
  <sheetData>
    <row r="2" spans="2:95" ht="23.25" x14ac:dyDescent="0.35">
      <c r="B2" s="341" t="s">
        <v>153</v>
      </c>
      <c r="C2" s="341"/>
      <c r="D2" s="341"/>
      <c r="BT2" s="342"/>
      <c r="BU2" s="343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</row>
    <row r="3" spans="2:95" ht="15.75" thickBot="1" x14ac:dyDescent="0.3">
      <c r="BR3" s="345"/>
      <c r="BS3" s="345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</row>
    <row r="4" spans="2:95" ht="21.75" thickBot="1" x14ac:dyDescent="0.4">
      <c r="B4" s="347"/>
      <c r="C4" s="348"/>
      <c r="D4" s="349"/>
      <c r="E4" s="350" t="s">
        <v>154</v>
      </c>
      <c r="F4" s="350"/>
      <c r="G4" s="351" t="s">
        <v>44</v>
      </c>
      <c r="H4" s="423"/>
      <c r="I4" s="424"/>
      <c r="J4" s="425" t="s">
        <v>155</v>
      </c>
      <c r="K4" s="424"/>
      <c r="L4" s="424"/>
      <c r="M4" s="424"/>
      <c r="N4" s="424"/>
      <c r="O4" s="426"/>
      <c r="P4" s="352"/>
      <c r="Q4" s="352" t="s">
        <v>156</v>
      </c>
      <c r="R4" s="352"/>
      <c r="S4" s="352"/>
      <c r="T4" s="352"/>
      <c r="U4" s="352"/>
      <c r="V4" s="352"/>
      <c r="W4" s="435" t="s">
        <v>157</v>
      </c>
      <c r="X4" s="424"/>
      <c r="Y4" s="424"/>
      <c r="Z4" s="424"/>
      <c r="AA4" s="424"/>
      <c r="AB4" s="424"/>
      <c r="AC4" s="426"/>
      <c r="AD4" s="352" t="s">
        <v>158</v>
      </c>
      <c r="AE4" s="352"/>
      <c r="AF4" s="352"/>
      <c r="AG4" s="352"/>
      <c r="AH4" s="352"/>
      <c r="AI4" s="352"/>
      <c r="AJ4" s="352"/>
      <c r="AK4" s="435" t="s">
        <v>159</v>
      </c>
      <c r="AL4" s="424"/>
      <c r="AM4" s="424"/>
      <c r="AN4" s="424"/>
      <c r="AO4" s="424"/>
      <c r="AP4" s="424"/>
      <c r="AQ4" s="426"/>
      <c r="AR4" s="353" t="s">
        <v>160</v>
      </c>
      <c r="AS4" s="353"/>
      <c r="AT4" s="353"/>
      <c r="AU4" s="353"/>
      <c r="AV4" s="353"/>
      <c r="AW4" s="353"/>
      <c r="AX4" s="354"/>
      <c r="AY4" s="424" t="s">
        <v>161</v>
      </c>
      <c r="AZ4" s="424"/>
      <c r="BA4" s="424"/>
      <c r="BB4" s="424"/>
      <c r="BC4" s="424"/>
      <c r="BD4" s="424"/>
      <c r="BE4" s="353" t="s">
        <v>162</v>
      </c>
      <c r="BF4" s="353"/>
      <c r="BG4" s="353"/>
      <c r="BH4" s="353"/>
      <c r="BI4" s="354"/>
      <c r="BJ4" s="353"/>
      <c r="BK4" s="354"/>
      <c r="BL4" s="435" t="s">
        <v>163</v>
      </c>
      <c r="BM4" s="425"/>
      <c r="BN4" s="424"/>
      <c r="BO4" s="424"/>
      <c r="BP4" s="424"/>
      <c r="BQ4" s="439"/>
      <c r="BR4" s="440" t="s">
        <v>164</v>
      </c>
      <c r="BS4" s="440"/>
      <c r="BT4" s="440"/>
      <c r="BU4" s="440"/>
      <c r="BV4" s="440"/>
      <c r="BW4" s="440"/>
      <c r="BX4" s="355" t="s">
        <v>165</v>
      </c>
      <c r="BY4" s="353"/>
      <c r="BZ4" s="353"/>
      <c r="CA4" s="353"/>
      <c r="CB4" s="353"/>
      <c r="CC4" s="354"/>
      <c r="CD4" s="440" t="s">
        <v>166</v>
      </c>
      <c r="CE4" s="440"/>
      <c r="CF4" s="440"/>
      <c r="CG4" s="440"/>
      <c r="CH4" s="440"/>
      <c r="CI4" s="441"/>
      <c r="CJ4" s="355" t="s">
        <v>209</v>
      </c>
      <c r="CK4" s="353"/>
      <c r="CL4" s="353"/>
      <c r="CM4" s="353"/>
      <c r="CN4" s="353"/>
      <c r="CO4" s="354"/>
      <c r="CP4" s="356"/>
      <c r="CQ4" s="357"/>
    </row>
    <row r="5" spans="2:95" ht="21" x14ac:dyDescent="0.35">
      <c r="B5" s="358" t="s">
        <v>19</v>
      </c>
      <c r="C5" s="358" t="s">
        <v>20</v>
      </c>
      <c r="D5" s="359" t="s">
        <v>21</v>
      </c>
      <c r="E5" s="359" t="s">
        <v>11</v>
      </c>
      <c r="F5" s="359" t="s">
        <v>167</v>
      </c>
      <c r="G5" s="360" t="s">
        <v>168</v>
      </c>
      <c r="H5" s="427" t="s">
        <v>169</v>
      </c>
      <c r="I5" s="428" t="s">
        <v>170</v>
      </c>
      <c r="J5" s="428" t="s">
        <v>171</v>
      </c>
      <c r="K5" s="428" t="s">
        <v>172</v>
      </c>
      <c r="L5" s="428" t="s">
        <v>173</v>
      </c>
      <c r="M5" s="428" t="s">
        <v>174</v>
      </c>
      <c r="N5" s="429" t="s">
        <v>175</v>
      </c>
      <c r="O5" s="430" t="s">
        <v>176</v>
      </c>
      <c r="P5" s="361" t="s">
        <v>177</v>
      </c>
      <c r="Q5" s="362" t="s">
        <v>178</v>
      </c>
      <c r="R5" s="362" t="s">
        <v>179</v>
      </c>
      <c r="S5" s="362" t="s">
        <v>180</v>
      </c>
      <c r="T5" s="362" t="s">
        <v>181</v>
      </c>
      <c r="U5" s="362" t="s">
        <v>182</v>
      </c>
      <c r="V5" s="363" t="s">
        <v>183</v>
      </c>
      <c r="W5" s="427" t="s">
        <v>169</v>
      </c>
      <c r="X5" s="428" t="s">
        <v>170</v>
      </c>
      <c r="Y5" s="428" t="s">
        <v>171</v>
      </c>
      <c r="Z5" s="428" t="s">
        <v>172</v>
      </c>
      <c r="AA5" s="428" t="s">
        <v>173</v>
      </c>
      <c r="AB5" s="428" t="s">
        <v>174</v>
      </c>
      <c r="AC5" s="436" t="s">
        <v>175</v>
      </c>
      <c r="AD5" s="361" t="s">
        <v>177</v>
      </c>
      <c r="AE5" s="362" t="s">
        <v>178</v>
      </c>
      <c r="AF5" s="362" t="s">
        <v>179</v>
      </c>
      <c r="AG5" s="362" t="s">
        <v>180</v>
      </c>
      <c r="AH5" s="362" t="s">
        <v>181</v>
      </c>
      <c r="AI5" s="362" t="s">
        <v>182</v>
      </c>
      <c r="AJ5" s="363" t="s">
        <v>183</v>
      </c>
      <c r="AK5" s="427" t="s">
        <v>169</v>
      </c>
      <c r="AL5" s="428" t="s">
        <v>170</v>
      </c>
      <c r="AM5" s="428" t="s">
        <v>171</v>
      </c>
      <c r="AN5" s="428" t="s">
        <v>172</v>
      </c>
      <c r="AO5" s="428" t="s">
        <v>173</v>
      </c>
      <c r="AP5" s="428" t="s">
        <v>174</v>
      </c>
      <c r="AQ5" s="436" t="s">
        <v>175</v>
      </c>
      <c r="AR5" s="361" t="s">
        <v>177</v>
      </c>
      <c r="AS5" s="362" t="s">
        <v>178</v>
      </c>
      <c r="AT5" s="362" t="s">
        <v>179</v>
      </c>
      <c r="AU5" s="362" t="s">
        <v>180</v>
      </c>
      <c r="AV5" s="362" t="s">
        <v>181</v>
      </c>
      <c r="AW5" s="362" t="s">
        <v>182</v>
      </c>
      <c r="AX5" s="364" t="s">
        <v>183</v>
      </c>
      <c r="AY5" s="428" t="s">
        <v>169</v>
      </c>
      <c r="AZ5" s="428" t="s">
        <v>170</v>
      </c>
      <c r="BA5" s="428" t="s">
        <v>171</v>
      </c>
      <c r="BB5" s="428" t="s">
        <v>172</v>
      </c>
      <c r="BC5" s="428" t="s">
        <v>173</v>
      </c>
      <c r="BD5" s="428" t="s">
        <v>174</v>
      </c>
      <c r="BE5" s="362" t="s">
        <v>177</v>
      </c>
      <c r="BF5" s="362" t="s">
        <v>178</v>
      </c>
      <c r="BG5" s="362" t="s">
        <v>179</v>
      </c>
      <c r="BH5" s="362" t="s">
        <v>180</v>
      </c>
      <c r="BI5" s="362" t="s">
        <v>181</v>
      </c>
      <c r="BJ5" s="362" t="s">
        <v>182</v>
      </c>
      <c r="BK5" s="364" t="s">
        <v>183</v>
      </c>
      <c r="BL5" s="427" t="s">
        <v>169</v>
      </c>
      <c r="BM5" s="428" t="s">
        <v>170</v>
      </c>
      <c r="BN5" s="428" t="s">
        <v>171</v>
      </c>
      <c r="BO5" s="428" t="s">
        <v>172</v>
      </c>
      <c r="BP5" s="428" t="s">
        <v>173</v>
      </c>
      <c r="BQ5" s="436" t="s">
        <v>174</v>
      </c>
      <c r="BR5" s="428" t="s">
        <v>169</v>
      </c>
      <c r="BS5" s="428" t="s">
        <v>170</v>
      </c>
      <c r="BT5" s="428" t="s">
        <v>171</v>
      </c>
      <c r="BU5" s="428" t="s">
        <v>172</v>
      </c>
      <c r="BV5" s="428" t="s">
        <v>173</v>
      </c>
      <c r="BW5" s="428" t="s">
        <v>174</v>
      </c>
      <c r="BX5" s="362" t="s">
        <v>177</v>
      </c>
      <c r="BY5" s="362" t="s">
        <v>178</v>
      </c>
      <c r="BZ5" s="362" t="s">
        <v>179</v>
      </c>
      <c r="CA5" s="362" t="s">
        <v>180</v>
      </c>
      <c r="CB5" s="362" t="s">
        <v>181</v>
      </c>
      <c r="CC5" s="362" t="s">
        <v>182</v>
      </c>
      <c r="CD5" s="427" t="s">
        <v>169</v>
      </c>
      <c r="CE5" s="428" t="s">
        <v>170</v>
      </c>
      <c r="CF5" s="428" t="s">
        <v>171</v>
      </c>
      <c r="CG5" s="428" t="s">
        <v>172</v>
      </c>
      <c r="CH5" s="428" t="s">
        <v>173</v>
      </c>
      <c r="CI5" s="436" t="s">
        <v>174</v>
      </c>
      <c r="CJ5" s="362" t="s">
        <v>177</v>
      </c>
      <c r="CK5" s="362" t="s">
        <v>178</v>
      </c>
      <c r="CL5" s="362" t="s">
        <v>179</v>
      </c>
      <c r="CM5" s="362" t="s">
        <v>180</v>
      </c>
      <c r="CN5" s="362" t="s">
        <v>181</v>
      </c>
      <c r="CO5" s="362" t="s">
        <v>182</v>
      </c>
      <c r="CP5" s="365"/>
      <c r="CQ5" s="366"/>
    </row>
    <row r="6" spans="2:95" ht="19.5" thickBot="1" x14ac:dyDescent="0.35">
      <c r="B6" s="367"/>
      <c r="C6" s="367"/>
      <c r="D6" s="368"/>
      <c r="E6" s="369" t="s">
        <v>27</v>
      </c>
      <c r="F6" s="369"/>
      <c r="G6" s="369"/>
      <c r="H6" s="431">
        <v>39</v>
      </c>
      <c r="I6" s="432">
        <v>39</v>
      </c>
      <c r="J6" s="432">
        <v>37</v>
      </c>
      <c r="K6" s="432">
        <v>37</v>
      </c>
      <c r="L6" s="432">
        <v>32</v>
      </c>
      <c r="M6" s="432">
        <v>38</v>
      </c>
      <c r="N6" s="433">
        <v>25</v>
      </c>
      <c r="O6" s="434">
        <v>0</v>
      </c>
      <c r="P6" s="370">
        <v>35</v>
      </c>
      <c r="Q6" s="371">
        <v>35</v>
      </c>
      <c r="R6" s="371">
        <v>37</v>
      </c>
      <c r="S6" s="371">
        <v>38</v>
      </c>
      <c r="T6" s="371">
        <v>38</v>
      </c>
      <c r="U6" s="371">
        <v>38</v>
      </c>
      <c r="V6" s="372">
        <v>36</v>
      </c>
      <c r="W6" s="431">
        <v>35</v>
      </c>
      <c r="X6" s="432">
        <v>39</v>
      </c>
      <c r="Y6" s="432">
        <v>36</v>
      </c>
      <c r="Z6" s="432">
        <v>37</v>
      </c>
      <c r="AA6" s="432">
        <v>38</v>
      </c>
      <c r="AB6" s="432">
        <v>36</v>
      </c>
      <c r="AC6" s="437">
        <v>35</v>
      </c>
      <c r="AD6" s="370">
        <v>39</v>
      </c>
      <c r="AE6" s="371">
        <v>38</v>
      </c>
      <c r="AF6" s="371">
        <v>37</v>
      </c>
      <c r="AG6" s="371">
        <v>37</v>
      </c>
      <c r="AH6" s="371">
        <v>40</v>
      </c>
      <c r="AI6" s="371">
        <v>38</v>
      </c>
      <c r="AJ6" s="372">
        <v>39</v>
      </c>
      <c r="AK6" s="431">
        <v>38</v>
      </c>
      <c r="AL6" s="432">
        <v>38</v>
      </c>
      <c r="AM6" s="432">
        <v>38</v>
      </c>
      <c r="AN6" s="432">
        <v>35</v>
      </c>
      <c r="AO6" s="432">
        <v>39</v>
      </c>
      <c r="AP6" s="432">
        <v>26</v>
      </c>
      <c r="AQ6" s="437">
        <v>35</v>
      </c>
      <c r="AR6" s="370">
        <v>38</v>
      </c>
      <c r="AS6" s="371">
        <v>36</v>
      </c>
      <c r="AT6" s="371">
        <v>35</v>
      </c>
      <c r="AU6" s="371">
        <v>39</v>
      </c>
      <c r="AV6" s="371">
        <v>33</v>
      </c>
      <c r="AW6" s="371">
        <v>38</v>
      </c>
      <c r="AX6" s="373">
        <v>37</v>
      </c>
      <c r="AY6" s="438">
        <v>37</v>
      </c>
      <c r="AZ6" s="438">
        <v>37</v>
      </c>
      <c r="BA6" s="438">
        <v>35</v>
      </c>
      <c r="BB6" s="438">
        <v>32</v>
      </c>
      <c r="BC6" s="438">
        <v>38</v>
      </c>
      <c r="BD6" s="438">
        <v>34</v>
      </c>
      <c r="BE6" s="371">
        <v>34</v>
      </c>
      <c r="BF6" s="371">
        <v>39</v>
      </c>
      <c r="BG6" s="371">
        <v>37</v>
      </c>
      <c r="BH6" s="371">
        <v>36</v>
      </c>
      <c r="BI6" s="371">
        <v>38</v>
      </c>
      <c r="BJ6" s="371">
        <v>34</v>
      </c>
      <c r="BK6" s="373"/>
      <c r="BL6" s="431">
        <v>38</v>
      </c>
      <c r="BM6" s="432">
        <v>38</v>
      </c>
      <c r="BN6" s="432">
        <v>37</v>
      </c>
      <c r="BO6" s="432">
        <v>33</v>
      </c>
      <c r="BP6" s="432">
        <v>36</v>
      </c>
      <c r="BQ6" s="437">
        <v>1</v>
      </c>
      <c r="BR6" s="438">
        <v>37</v>
      </c>
      <c r="BS6" s="438">
        <v>40</v>
      </c>
      <c r="BT6" s="438">
        <v>40</v>
      </c>
      <c r="BU6" s="438">
        <v>1</v>
      </c>
      <c r="BV6" s="438">
        <v>1</v>
      </c>
      <c r="BW6" s="438">
        <v>1</v>
      </c>
      <c r="BX6" s="371">
        <v>1</v>
      </c>
      <c r="BY6" s="371">
        <v>1</v>
      </c>
      <c r="BZ6" s="371">
        <v>1</v>
      </c>
      <c r="CA6" s="371">
        <v>1</v>
      </c>
      <c r="CB6" s="371">
        <v>1</v>
      </c>
      <c r="CC6" s="371">
        <v>1</v>
      </c>
      <c r="CD6" s="431">
        <v>1</v>
      </c>
      <c r="CE6" s="432">
        <v>1</v>
      </c>
      <c r="CF6" s="432">
        <v>1</v>
      </c>
      <c r="CG6" s="432">
        <v>1</v>
      </c>
      <c r="CH6" s="432">
        <v>1</v>
      </c>
      <c r="CI6" s="437">
        <v>1</v>
      </c>
      <c r="CJ6" s="371">
        <v>1</v>
      </c>
      <c r="CK6" s="371">
        <v>1</v>
      </c>
      <c r="CL6" s="371">
        <v>1</v>
      </c>
      <c r="CM6" s="371">
        <v>1</v>
      </c>
      <c r="CN6" s="371">
        <v>1</v>
      </c>
      <c r="CO6" s="371">
        <v>1</v>
      </c>
      <c r="CP6" s="365"/>
      <c r="CQ6" s="366"/>
    </row>
    <row r="7" spans="2:95" ht="20.25" x14ac:dyDescent="0.3">
      <c r="B7" s="375" t="s">
        <v>54</v>
      </c>
      <c r="C7" s="397">
        <v>50057</v>
      </c>
      <c r="D7" s="398" t="s">
        <v>55</v>
      </c>
      <c r="E7" s="376">
        <f t="shared" ref="E7:E25" si="0">SUM(H7/H$6+I7/I$6+J7/J$6+K7/K$6+L7/L$6+M7/M$6+N7/N$6+P7/P$6+Q7/Q$6+R7/R$6+S7/R$6+S7/S$6+T7/T$6+U7/U$6+V7/V$6+W7/W$6+X7/X$6+Y7/Y$6+Z7/Z$6+AA7/AA$6+AB7/AB$6+AC7/AC$6+AD7/AD$6+AE7/AE$6+AF7/AF$6+AG7/AG$6+AH7/AH$6+AI7/AI$6+AJ7/AJ$6+AK7/AK$6+AL7/AL$6+AM7/AM$6+AN7/AN$6+AO7/AO$6+AP7/AP$6+AQ7/AQ$6+AR7/AR$6+AS7/AS$6+AT7/AT$6+AU7/AU$6+AV7/AV$6+AW7/AW$6+AX7/AX$6+AY7/AY$6+AZ7/AZ$6+BA7/BA$6+BB7/BB$6+BC7/BC$6+BD7/BD$6+BE7/BE$6+BF7/BF$6+BG7/BG$6+BH7/BH$6+BI7/BI$6+BJ7/BJ$6+BL7/BL$6+BM7/BM$6+BN7/BN$6+BO7/BO$6+BP7/BP$6+BQ7/BQ$6+BR7/BR$6+BS7/BS$6+BT7/BT$6+BU7/BU$6+BV7/BV$6+BW7/BW$6+BX7/BX$6+BY7/BY$6+BZ7/BZ$6+CA7/CA$6+CB7/CB$6+CC7/CC$6+CD7/CD$6+CE7/CE$6+CF7/CF$6+CG7/CG$6+CH7/CH$6+CI7/CI$6+CJ7/CJ$6+CK7/CK$6+CL7/CL$6+CM7/CM$6+CN7/CN$6+CO7/CO$6)/G7*100</f>
        <v>95.784553419518588</v>
      </c>
      <c r="F7" s="442" t="s">
        <v>184</v>
      </c>
      <c r="G7" s="377">
        <f t="shared" ref="G7:G25" si="1">COUNTIFS(H7:CO7,"&gt;0")</f>
        <v>12</v>
      </c>
      <c r="H7" s="443"/>
      <c r="I7" s="443"/>
      <c r="J7" s="443"/>
      <c r="K7" s="443"/>
      <c r="L7" s="443"/>
      <c r="M7" s="443"/>
      <c r="N7" s="443"/>
      <c r="O7" s="443"/>
      <c r="P7" s="444"/>
      <c r="Q7" s="444"/>
      <c r="R7" s="444"/>
      <c r="S7" s="444"/>
      <c r="T7" s="444"/>
      <c r="U7" s="444"/>
      <c r="V7" s="444"/>
      <c r="W7" s="445"/>
      <c r="X7" s="445"/>
      <c r="Y7" s="445"/>
      <c r="Z7" s="445"/>
      <c r="AA7" s="445"/>
      <c r="AB7" s="407"/>
      <c r="AC7" s="407"/>
      <c r="AD7" s="446"/>
      <c r="AE7" s="446"/>
      <c r="AF7" s="446"/>
      <c r="AG7" s="378"/>
      <c r="AH7" s="378"/>
      <c r="AI7" s="378"/>
      <c r="AJ7" s="378"/>
      <c r="AK7" s="407"/>
      <c r="AL7" s="407"/>
      <c r="AM7" s="407"/>
      <c r="AN7" s="407"/>
      <c r="AO7" s="407"/>
      <c r="AP7" s="407"/>
      <c r="AQ7" s="407"/>
      <c r="AR7" s="378"/>
      <c r="AS7" s="378"/>
      <c r="AT7" s="378"/>
      <c r="AU7" s="378">
        <v>39</v>
      </c>
      <c r="AV7" s="378"/>
      <c r="AW7" s="378"/>
      <c r="AX7" s="378">
        <v>37</v>
      </c>
      <c r="AY7" s="407"/>
      <c r="AZ7" s="407"/>
      <c r="BA7" s="407"/>
      <c r="BB7" s="407">
        <v>29</v>
      </c>
      <c r="BC7" s="407">
        <v>38</v>
      </c>
      <c r="BD7" s="407">
        <v>32</v>
      </c>
      <c r="BE7" s="378">
        <v>30</v>
      </c>
      <c r="BF7" s="378">
        <v>39</v>
      </c>
      <c r="BG7" s="378">
        <v>35</v>
      </c>
      <c r="BH7" s="378"/>
      <c r="BI7" s="378">
        <v>36</v>
      </c>
      <c r="BJ7" s="378"/>
      <c r="BK7" s="379"/>
      <c r="BL7" s="413"/>
      <c r="BM7" s="407">
        <v>35</v>
      </c>
      <c r="BN7" s="407">
        <v>37</v>
      </c>
      <c r="BO7" s="407"/>
      <c r="BP7" s="407"/>
      <c r="BQ7" s="414"/>
      <c r="BR7" s="407"/>
      <c r="BS7" s="407"/>
      <c r="BT7" s="407">
        <v>38</v>
      </c>
      <c r="BU7" s="407"/>
      <c r="BV7" s="407"/>
      <c r="BW7" s="407"/>
      <c r="BX7" s="378"/>
      <c r="BY7" s="378"/>
      <c r="BZ7" s="378"/>
      <c r="CA7" s="378"/>
      <c r="CB7" s="378"/>
      <c r="CC7" s="378"/>
      <c r="CD7" s="407"/>
      <c r="CE7" s="407"/>
      <c r="CF7" s="407"/>
      <c r="CG7" s="407"/>
      <c r="CH7" s="407"/>
      <c r="CI7" s="407"/>
      <c r="CJ7" s="378"/>
      <c r="CK7" s="378"/>
      <c r="CL7" s="378"/>
      <c r="CM7" s="378"/>
      <c r="CN7" s="378"/>
      <c r="CO7" s="378"/>
      <c r="CP7" s="380"/>
      <c r="CQ7" s="381"/>
    </row>
    <row r="8" spans="2:95" ht="20.25" x14ac:dyDescent="0.3">
      <c r="B8" s="165" t="s">
        <v>56</v>
      </c>
      <c r="C8" s="142">
        <v>50023</v>
      </c>
      <c r="D8" s="395" t="s">
        <v>55</v>
      </c>
      <c r="E8" s="382">
        <f t="shared" si="0"/>
        <v>93.182115912379089</v>
      </c>
      <c r="F8" s="390" t="s">
        <v>184</v>
      </c>
      <c r="G8" s="377">
        <f t="shared" si="1"/>
        <v>12</v>
      </c>
      <c r="H8" s="420"/>
      <c r="I8" s="408"/>
      <c r="J8" s="408"/>
      <c r="K8" s="408"/>
      <c r="L8" s="408"/>
      <c r="M8" s="408"/>
      <c r="N8" s="408"/>
      <c r="O8" s="408"/>
      <c r="P8" s="385"/>
      <c r="Q8" s="385"/>
      <c r="R8" s="385"/>
      <c r="S8" s="385"/>
      <c r="T8" s="385"/>
      <c r="U8" s="385"/>
      <c r="V8" s="385"/>
      <c r="W8" s="408"/>
      <c r="X8" s="408"/>
      <c r="Y8" s="408"/>
      <c r="Z8" s="408"/>
      <c r="AA8" s="408"/>
      <c r="AB8" s="408"/>
      <c r="AC8" s="408"/>
      <c r="AD8" s="385"/>
      <c r="AE8" s="385"/>
      <c r="AF8" s="385"/>
      <c r="AG8" s="385"/>
      <c r="AH8" s="385"/>
      <c r="AI8" s="385"/>
      <c r="AJ8" s="385"/>
      <c r="AK8" s="408"/>
      <c r="AL8" s="408"/>
      <c r="AM8" s="408"/>
      <c r="AN8" s="408"/>
      <c r="AO8" s="408"/>
      <c r="AP8" s="408"/>
      <c r="AQ8" s="408"/>
      <c r="AR8" s="385"/>
      <c r="AS8" s="385"/>
      <c r="AT8" s="385"/>
      <c r="AU8" s="385"/>
      <c r="AV8" s="385"/>
      <c r="AW8" s="385"/>
      <c r="AX8" s="385"/>
      <c r="AY8" s="408"/>
      <c r="AZ8" s="408"/>
      <c r="BA8" s="408"/>
      <c r="BB8" s="408"/>
      <c r="BC8" s="408">
        <v>33</v>
      </c>
      <c r="BD8" s="408"/>
      <c r="BE8" s="385"/>
      <c r="BF8" s="385">
        <v>38</v>
      </c>
      <c r="BG8" s="385">
        <v>37</v>
      </c>
      <c r="BH8" s="385"/>
      <c r="BI8" s="385">
        <v>34</v>
      </c>
      <c r="BJ8" s="385"/>
      <c r="BK8" s="386"/>
      <c r="BL8" s="415">
        <v>36</v>
      </c>
      <c r="BM8" s="408">
        <v>34</v>
      </c>
      <c r="BN8" s="408">
        <v>37</v>
      </c>
      <c r="BO8" s="408">
        <v>31</v>
      </c>
      <c r="BP8" s="408">
        <v>36</v>
      </c>
      <c r="BQ8" s="416"/>
      <c r="BR8" s="408">
        <v>31</v>
      </c>
      <c r="BS8" s="408">
        <v>37</v>
      </c>
      <c r="BT8" s="408">
        <v>36</v>
      </c>
      <c r="BU8" s="408"/>
      <c r="BV8" s="408"/>
      <c r="BW8" s="408"/>
      <c r="BX8" s="385"/>
      <c r="BY8" s="385"/>
      <c r="BZ8" s="385"/>
      <c r="CA8" s="385"/>
      <c r="CB8" s="385"/>
      <c r="CC8" s="385"/>
      <c r="CD8" s="408"/>
      <c r="CE8" s="408"/>
      <c r="CF8" s="408"/>
      <c r="CG8" s="408"/>
      <c r="CH8" s="408"/>
      <c r="CI8" s="408"/>
      <c r="CJ8" s="409"/>
      <c r="CK8" s="385"/>
      <c r="CL8" s="385"/>
      <c r="CM8" s="385"/>
      <c r="CN8" s="385"/>
      <c r="CO8" s="410"/>
      <c r="CP8" s="380"/>
      <c r="CQ8" s="381"/>
    </row>
    <row r="9" spans="2:95" ht="20.25" x14ac:dyDescent="0.3">
      <c r="B9" s="166" t="s">
        <v>57</v>
      </c>
      <c r="C9" s="139">
        <v>50840</v>
      </c>
      <c r="D9" s="236" t="s">
        <v>58</v>
      </c>
      <c r="E9" s="382">
        <f t="shared" si="0"/>
        <v>86.503449247810138</v>
      </c>
      <c r="F9" s="387" t="s">
        <v>184</v>
      </c>
      <c r="G9" s="377">
        <f t="shared" si="1"/>
        <v>7</v>
      </c>
      <c r="H9" s="420"/>
      <c r="I9" s="420"/>
      <c r="J9" s="420"/>
      <c r="K9" s="420"/>
      <c r="L9" s="408"/>
      <c r="M9" s="408"/>
      <c r="N9" s="408"/>
      <c r="O9" s="408"/>
      <c r="P9" s="385"/>
      <c r="Q9" s="385"/>
      <c r="R9" s="385"/>
      <c r="S9" s="385"/>
      <c r="T9" s="385"/>
      <c r="U9" s="385"/>
      <c r="V9" s="385"/>
      <c r="W9" s="420"/>
      <c r="X9" s="408"/>
      <c r="Y9" s="408"/>
      <c r="Z9" s="408"/>
      <c r="AA9" s="408"/>
      <c r="AB9" s="408"/>
      <c r="AC9" s="408"/>
      <c r="AD9" s="385"/>
      <c r="AE9" s="385"/>
      <c r="AF9" s="385"/>
      <c r="AG9" s="385"/>
      <c r="AH9" s="385"/>
      <c r="AI9" s="385"/>
      <c r="AJ9" s="385"/>
      <c r="AK9" s="408"/>
      <c r="AL9" s="408"/>
      <c r="AM9" s="408"/>
      <c r="AN9" s="408"/>
      <c r="AO9" s="408"/>
      <c r="AP9" s="408"/>
      <c r="AQ9" s="408"/>
      <c r="AR9" s="385"/>
      <c r="AS9" s="385">
        <v>25</v>
      </c>
      <c r="AT9" s="385">
        <v>32</v>
      </c>
      <c r="AU9" s="385">
        <v>35</v>
      </c>
      <c r="AV9" s="385"/>
      <c r="AW9" s="385">
        <v>34</v>
      </c>
      <c r="AX9" s="385">
        <v>32</v>
      </c>
      <c r="AY9" s="408"/>
      <c r="AZ9" s="408"/>
      <c r="BA9" s="408"/>
      <c r="BB9" s="408"/>
      <c r="BC9" s="408"/>
      <c r="BD9" s="408"/>
      <c r="BE9" s="385"/>
      <c r="BF9" s="385"/>
      <c r="BG9" s="385"/>
      <c r="BH9" s="385"/>
      <c r="BI9" s="385">
        <v>35</v>
      </c>
      <c r="BJ9" s="385"/>
      <c r="BK9" s="386"/>
      <c r="BL9" s="415">
        <v>33</v>
      </c>
      <c r="BM9" s="408"/>
      <c r="BN9" s="408"/>
      <c r="BO9" s="408"/>
      <c r="BP9" s="408"/>
      <c r="BQ9" s="416"/>
      <c r="BR9" s="408"/>
      <c r="BS9" s="408"/>
      <c r="BT9" s="408"/>
      <c r="BU9" s="408"/>
      <c r="BV9" s="408"/>
      <c r="BW9" s="408"/>
      <c r="BX9" s="385"/>
      <c r="BY9" s="385"/>
      <c r="BZ9" s="385"/>
      <c r="CA9" s="385"/>
      <c r="CB9" s="385"/>
      <c r="CC9" s="385"/>
      <c r="CD9" s="408"/>
      <c r="CE9" s="408"/>
      <c r="CF9" s="408"/>
      <c r="CG9" s="408"/>
      <c r="CH9" s="408"/>
      <c r="CI9" s="408"/>
      <c r="CJ9" s="409"/>
      <c r="CK9" s="385"/>
      <c r="CL9" s="385"/>
      <c r="CM9" s="385"/>
      <c r="CN9" s="385"/>
      <c r="CO9" s="410"/>
      <c r="CP9" s="380"/>
      <c r="CQ9" s="381"/>
    </row>
    <row r="10" spans="2:95" ht="20.25" x14ac:dyDescent="0.3">
      <c r="B10" s="166" t="s">
        <v>59</v>
      </c>
      <c r="C10" s="139">
        <v>50696</v>
      </c>
      <c r="D10" s="236" t="s">
        <v>55</v>
      </c>
      <c r="E10" s="382">
        <f t="shared" si="0"/>
        <v>85.98722495587819</v>
      </c>
      <c r="F10" s="387" t="s">
        <v>184</v>
      </c>
      <c r="G10" s="377">
        <f t="shared" si="1"/>
        <v>12</v>
      </c>
      <c r="H10" s="420"/>
      <c r="I10" s="408"/>
      <c r="J10" s="408"/>
      <c r="K10" s="408"/>
      <c r="L10" s="408"/>
      <c r="M10" s="408"/>
      <c r="N10" s="408"/>
      <c r="O10" s="408"/>
      <c r="P10" s="385"/>
      <c r="Q10" s="385"/>
      <c r="R10" s="385"/>
      <c r="S10" s="385"/>
      <c r="T10" s="385"/>
      <c r="U10" s="385"/>
      <c r="V10" s="385"/>
      <c r="W10" s="408"/>
      <c r="X10" s="408"/>
      <c r="Y10" s="408"/>
      <c r="Z10" s="408"/>
      <c r="AA10" s="408"/>
      <c r="AB10" s="408">
        <v>31</v>
      </c>
      <c r="AC10" s="408">
        <v>34</v>
      </c>
      <c r="AD10" s="385"/>
      <c r="AE10" s="385"/>
      <c r="AF10" s="385">
        <v>28</v>
      </c>
      <c r="AG10" s="385">
        <v>30</v>
      </c>
      <c r="AH10" s="385"/>
      <c r="AI10" s="385"/>
      <c r="AJ10" s="385"/>
      <c r="AK10" s="408"/>
      <c r="AL10" s="408"/>
      <c r="AM10" s="408"/>
      <c r="AN10" s="408"/>
      <c r="AO10" s="408"/>
      <c r="AP10" s="408"/>
      <c r="AQ10" s="408"/>
      <c r="AR10" s="385"/>
      <c r="AS10" s="385"/>
      <c r="AT10" s="385"/>
      <c r="AU10" s="385"/>
      <c r="AV10" s="385"/>
      <c r="AW10" s="385"/>
      <c r="AX10" s="385"/>
      <c r="AY10" s="408"/>
      <c r="AZ10" s="408"/>
      <c r="BA10" s="408"/>
      <c r="BB10" s="408"/>
      <c r="BC10" s="408">
        <v>32</v>
      </c>
      <c r="BD10" s="408"/>
      <c r="BE10" s="385">
        <v>28</v>
      </c>
      <c r="BF10" s="385">
        <v>36</v>
      </c>
      <c r="BG10" s="385"/>
      <c r="BH10" s="385"/>
      <c r="BI10" s="385">
        <v>32</v>
      </c>
      <c r="BJ10" s="385">
        <v>29</v>
      </c>
      <c r="BK10" s="386"/>
      <c r="BL10" s="415"/>
      <c r="BM10" s="408">
        <v>34</v>
      </c>
      <c r="BN10" s="408">
        <v>32</v>
      </c>
      <c r="BO10" s="408"/>
      <c r="BP10" s="408"/>
      <c r="BQ10" s="416"/>
      <c r="BR10" s="408"/>
      <c r="BS10" s="408"/>
      <c r="BT10" s="408">
        <v>35</v>
      </c>
      <c r="BU10" s="408"/>
      <c r="BV10" s="408"/>
      <c r="BW10" s="408"/>
      <c r="BX10" s="385"/>
      <c r="BY10" s="385"/>
      <c r="BZ10" s="385"/>
      <c r="CA10" s="385"/>
      <c r="CB10" s="385"/>
      <c r="CC10" s="385"/>
      <c r="CD10" s="408"/>
      <c r="CE10" s="408"/>
      <c r="CF10" s="408"/>
      <c r="CG10" s="408"/>
      <c r="CH10" s="408"/>
      <c r="CI10" s="408"/>
      <c r="CJ10" s="409"/>
      <c r="CK10" s="385"/>
      <c r="CL10" s="385"/>
      <c r="CM10" s="385"/>
      <c r="CN10" s="385"/>
      <c r="CO10" s="410"/>
      <c r="CP10" s="380"/>
      <c r="CQ10" s="381"/>
    </row>
    <row r="11" spans="2:95" ht="20.25" x14ac:dyDescent="0.3">
      <c r="B11" s="206" t="s">
        <v>185</v>
      </c>
      <c r="C11" s="242">
        <v>50448</v>
      </c>
      <c r="D11" s="487" t="s">
        <v>61</v>
      </c>
      <c r="E11" s="382">
        <f t="shared" si="0"/>
        <v>87.1900850284309</v>
      </c>
      <c r="F11" s="387" t="s">
        <v>184</v>
      </c>
      <c r="G11" s="377">
        <f t="shared" si="1"/>
        <v>7</v>
      </c>
      <c r="H11" s="420"/>
      <c r="I11" s="408"/>
      <c r="J11" s="408"/>
      <c r="K11" s="408"/>
      <c r="L11" s="408"/>
      <c r="M11" s="408"/>
      <c r="N11" s="408"/>
      <c r="O11" s="408"/>
      <c r="P11" s="385"/>
      <c r="Q11" s="385"/>
      <c r="R11" s="385">
        <v>29</v>
      </c>
      <c r="S11" s="385"/>
      <c r="T11" s="385"/>
      <c r="U11" s="385"/>
      <c r="V11" s="385"/>
      <c r="W11" s="408">
        <v>33</v>
      </c>
      <c r="X11" s="408">
        <v>32</v>
      </c>
      <c r="Y11" s="408"/>
      <c r="Z11" s="408">
        <v>35</v>
      </c>
      <c r="AA11" s="408"/>
      <c r="AB11" s="408"/>
      <c r="AC11" s="408"/>
      <c r="AD11" s="385"/>
      <c r="AE11" s="385">
        <v>36</v>
      </c>
      <c r="AF11" s="385"/>
      <c r="AG11" s="385"/>
      <c r="AH11" s="385"/>
      <c r="AI11" s="385"/>
      <c r="AJ11" s="385"/>
      <c r="AK11" s="408"/>
      <c r="AL11" s="408"/>
      <c r="AM11" s="408"/>
      <c r="AN11" s="408"/>
      <c r="AO11" s="408"/>
      <c r="AP11" s="408"/>
      <c r="AQ11" s="408"/>
      <c r="AR11" s="385"/>
      <c r="AS11" s="385"/>
      <c r="AT11" s="385"/>
      <c r="AU11" s="385"/>
      <c r="AV11" s="385"/>
      <c r="AW11" s="385"/>
      <c r="AX11" s="385"/>
      <c r="AY11" s="408"/>
      <c r="AZ11" s="408"/>
      <c r="BA11" s="408"/>
      <c r="BB11" s="408"/>
      <c r="BC11" s="408"/>
      <c r="BD11" s="408"/>
      <c r="BE11" s="385"/>
      <c r="BF11" s="385"/>
      <c r="BG11" s="385"/>
      <c r="BH11" s="385"/>
      <c r="BI11" s="385"/>
      <c r="BJ11" s="385"/>
      <c r="BK11" s="386"/>
      <c r="BL11" s="415"/>
      <c r="BM11" s="408"/>
      <c r="BN11" s="408"/>
      <c r="BO11" s="408"/>
      <c r="BP11" s="408"/>
      <c r="BQ11" s="416"/>
      <c r="BR11" s="408">
        <v>31</v>
      </c>
      <c r="BS11" s="408"/>
      <c r="BT11" s="408">
        <v>33</v>
      </c>
      <c r="BU11" s="408"/>
      <c r="BV11" s="408"/>
      <c r="BW11" s="408"/>
      <c r="BX11" s="385"/>
      <c r="BY11" s="385"/>
      <c r="BZ11" s="385"/>
      <c r="CA11" s="385"/>
      <c r="CB11" s="385"/>
      <c r="CC11" s="385"/>
      <c r="CD11" s="408"/>
      <c r="CE11" s="408"/>
      <c r="CF11" s="408"/>
      <c r="CG11" s="408"/>
      <c r="CH11" s="408"/>
      <c r="CI11" s="408"/>
      <c r="CJ11" s="409"/>
      <c r="CK11" s="385"/>
      <c r="CL11" s="385"/>
      <c r="CM11" s="385"/>
      <c r="CN11" s="385"/>
      <c r="CO11" s="410"/>
      <c r="CP11" s="380"/>
      <c r="CQ11" s="381"/>
    </row>
    <row r="12" spans="2:95" ht="20.25" x14ac:dyDescent="0.3">
      <c r="B12" s="165" t="s">
        <v>60</v>
      </c>
      <c r="C12" s="142">
        <v>50821</v>
      </c>
      <c r="D12" s="395" t="s">
        <v>61</v>
      </c>
      <c r="E12" s="382">
        <f t="shared" si="0"/>
        <v>82.438486683358988</v>
      </c>
      <c r="F12" s="390" t="s">
        <v>184</v>
      </c>
      <c r="G12" s="377">
        <f t="shared" si="1"/>
        <v>12</v>
      </c>
      <c r="H12" s="420"/>
      <c r="I12" s="408"/>
      <c r="J12" s="408"/>
      <c r="K12" s="408"/>
      <c r="L12" s="408"/>
      <c r="M12" s="408"/>
      <c r="N12" s="408"/>
      <c r="O12" s="408"/>
      <c r="P12" s="385"/>
      <c r="Q12" s="385"/>
      <c r="R12" s="385"/>
      <c r="S12" s="385"/>
      <c r="T12" s="385"/>
      <c r="U12" s="385"/>
      <c r="V12" s="385"/>
      <c r="W12" s="408"/>
      <c r="X12" s="408"/>
      <c r="Y12" s="408"/>
      <c r="Z12" s="408"/>
      <c r="AA12" s="408"/>
      <c r="AB12" s="408"/>
      <c r="AC12" s="408"/>
      <c r="AD12" s="385"/>
      <c r="AE12" s="385"/>
      <c r="AF12" s="385"/>
      <c r="AG12" s="385"/>
      <c r="AH12" s="385"/>
      <c r="AI12" s="385"/>
      <c r="AJ12" s="385"/>
      <c r="AK12" s="408"/>
      <c r="AL12" s="408"/>
      <c r="AM12" s="408"/>
      <c r="AN12" s="408"/>
      <c r="AO12" s="408"/>
      <c r="AP12" s="408"/>
      <c r="AQ12" s="408"/>
      <c r="AR12" s="385"/>
      <c r="AS12" s="385"/>
      <c r="AT12" s="385"/>
      <c r="AU12" s="385"/>
      <c r="AV12" s="385"/>
      <c r="AW12" s="385"/>
      <c r="AX12" s="385"/>
      <c r="AY12" s="408"/>
      <c r="AZ12" s="408"/>
      <c r="BA12" s="408"/>
      <c r="BB12" s="408">
        <v>29</v>
      </c>
      <c r="BC12" s="408">
        <v>33</v>
      </c>
      <c r="BD12" s="408">
        <v>26</v>
      </c>
      <c r="BE12" s="385">
        <v>20</v>
      </c>
      <c r="BF12" s="385">
        <v>36</v>
      </c>
      <c r="BG12" s="385">
        <v>32</v>
      </c>
      <c r="BH12" s="385">
        <v>31</v>
      </c>
      <c r="BI12" s="385">
        <v>31</v>
      </c>
      <c r="BJ12" s="385"/>
      <c r="BK12" s="386"/>
      <c r="BL12" s="415"/>
      <c r="BM12" s="408"/>
      <c r="BN12" s="408">
        <v>34</v>
      </c>
      <c r="BO12" s="408">
        <v>27</v>
      </c>
      <c r="BP12" s="408">
        <v>30</v>
      </c>
      <c r="BQ12" s="416"/>
      <c r="BR12" s="408">
        <v>27</v>
      </c>
      <c r="BS12" s="408"/>
      <c r="BT12" s="408"/>
      <c r="BU12" s="408"/>
      <c r="BV12" s="408"/>
      <c r="BW12" s="408"/>
      <c r="BX12" s="385"/>
      <c r="BY12" s="385"/>
      <c r="BZ12" s="385"/>
      <c r="CA12" s="385"/>
      <c r="CB12" s="385"/>
      <c r="CC12" s="385"/>
      <c r="CD12" s="408"/>
      <c r="CE12" s="408"/>
      <c r="CF12" s="408"/>
      <c r="CG12" s="408"/>
      <c r="CH12" s="408"/>
      <c r="CI12" s="408"/>
      <c r="CJ12" s="409"/>
      <c r="CK12" s="385"/>
      <c r="CL12" s="385"/>
      <c r="CM12" s="385"/>
      <c r="CN12" s="385"/>
      <c r="CO12" s="410"/>
      <c r="CP12" s="380"/>
      <c r="CQ12" s="381"/>
    </row>
    <row r="13" spans="2:95" ht="20.25" x14ac:dyDescent="0.3">
      <c r="B13" s="206" t="s">
        <v>62</v>
      </c>
      <c r="C13" s="242">
        <v>50926</v>
      </c>
      <c r="D13" s="487" t="s">
        <v>63</v>
      </c>
      <c r="E13" s="382">
        <f t="shared" si="0"/>
        <v>82.995529764105626</v>
      </c>
      <c r="F13" s="387" t="s">
        <v>184</v>
      </c>
      <c r="G13" s="377">
        <f t="shared" si="1"/>
        <v>12</v>
      </c>
      <c r="H13" s="421"/>
      <c r="I13" s="418"/>
      <c r="J13" s="418"/>
      <c r="K13" s="418"/>
      <c r="L13" s="408"/>
      <c r="M13" s="408"/>
      <c r="N13" s="408"/>
      <c r="O13" s="408"/>
      <c r="P13" s="385"/>
      <c r="Q13" s="385"/>
      <c r="R13" s="385"/>
      <c r="S13" s="385"/>
      <c r="T13" s="385"/>
      <c r="U13" s="385"/>
      <c r="V13" s="385"/>
      <c r="W13" s="408"/>
      <c r="X13" s="408"/>
      <c r="Y13" s="408"/>
      <c r="Z13" s="408"/>
      <c r="AA13" s="408"/>
      <c r="AB13" s="408"/>
      <c r="AC13" s="408"/>
      <c r="AD13" s="385"/>
      <c r="AE13" s="385"/>
      <c r="AF13" s="385"/>
      <c r="AG13" s="385"/>
      <c r="AH13" s="385"/>
      <c r="AI13" s="385"/>
      <c r="AJ13" s="385"/>
      <c r="AK13" s="408"/>
      <c r="AL13" s="408"/>
      <c r="AM13" s="408"/>
      <c r="AN13" s="408"/>
      <c r="AO13" s="408"/>
      <c r="AP13" s="408"/>
      <c r="AQ13" s="408"/>
      <c r="AR13" s="385"/>
      <c r="AS13" s="385"/>
      <c r="AT13" s="385"/>
      <c r="AU13" s="385"/>
      <c r="AV13" s="385"/>
      <c r="AW13" s="385"/>
      <c r="AX13" s="385"/>
      <c r="AY13" s="408"/>
      <c r="AZ13" s="408"/>
      <c r="BA13" s="408"/>
      <c r="BB13" s="408"/>
      <c r="BC13" s="408"/>
      <c r="BD13" s="408">
        <v>32</v>
      </c>
      <c r="BE13" s="385">
        <v>26</v>
      </c>
      <c r="BF13" s="385">
        <v>30</v>
      </c>
      <c r="BG13" s="385">
        <v>28</v>
      </c>
      <c r="BH13" s="385">
        <v>27</v>
      </c>
      <c r="BI13" s="385">
        <v>31</v>
      </c>
      <c r="BJ13" s="385">
        <v>31</v>
      </c>
      <c r="BK13" s="386"/>
      <c r="BL13" s="415">
        <v>30</v>
      </c>
      <c r="BM13" s="408">
        <v>28</v>
      </c>
      <c r="BN13" s="408">
        <v>35</v>
      </c>
      <c r="BO13" s="408">
        <v>33</v>
      </c>
      <c r="BP13" s="408">
        <v>28</v>
      </c>
      <c r="BQ13" s="416"/>
      <c r="BR13" s="408"/>
      <c r="BS13" s="408"/>
      <c r="BT13" s="408"/>
      <c r="BU13" s="408"/>
      <c r="BV13" s="408"/>
      <c r="BW13" s="408"/>
      <c r="BX13" s="385"/>
      <c r="BY13" s="385"/>
      <c r="BZ13" s="385"/>
      <c r="CA13" s="385"/>
      <c r="CB13" s="385"/>
      <c r="CC13" s="385"/>
      <c r="CD13" s="408"/>
      <c r="CE13" s="408"/>
      <c r="CF13" s="408"/>
      <c r="CG13" s="408"/>
      <c r="CH13" s="408"/>
      <c r="CI13" s="408"/>
      <c r="CJ13" s="409"/>
      <c r="CK13" s="385"/>
      <c r="CL13" s="385"/>
      <c r="CM13" s="385"/>
      <c r="CN13" s="385"/>
      <c r="CO13" s="410"/>
      <c r="CP13" s="380"/>
      <c r="CQ13" s="381"/>
    </row>
    <row r="14" spans="2:95" ht="20.25" x14ac:dyDescent="0.3">
      <c r="B14" s="389" t="s">
        <v>64</v>
      </c>
      <c r="C14" s="170">
        <v>50800</v>
      </c>
      <c r="D14" s="399" t="s">
        <v>58</v>
      </c>
      <c r="E14" s="382">
        <f t="shared" si="0"/>
        <v>94.210441389233949</v>
      </c>
      <c r="F14" s="383" t="s">
        <v>184</v>
      </c>
      <c r="G14" s="377">
        <f t="shared" si="1"/>
        <v>12</v>
      </c>
      <c r="H14" s="420"/>
      <c r="I14" s="408"/>
      <c r="J14" s="408"/>
      <c r="K14" s="408"/>
      <c r="L14" s="408"/>
      <c r="M14" s="408"/>
      <c r="N14" s="408"/>
      <c r="O14" s="408"/>
      <c r="P14" s="385"/>
      <c r="Q14" s="385"/>
      <c r="R14" s="385"/>
      <c r="S14" s="385"/>
      <c r="T14" s="385"/>
      <c r="U14" s="385"/>
      <c r="V14" s="385"/>
      <c r="W14" s="408"/>
      <c r="X14" s="408"/>
      <c r="Y14" s="408"/>
      <c r="Z14" s="408">
        <v>36</v>
      </c>
      <c r="AA14" s="408">
        <v>27</v>
      </c>
      <c r="AB14" s="408"/>
      <c r="AC14" s="408">
        <v>35</v>
      </c>
      <c r="AD14" s="385">
        <v>37</v>
      </c>
      <c r="AE14" s="385">
        <v>35</v>
      </c>
      <c r="AF14" s="385"/>
      <c r="AG14" s="385"/>
      <c r="AH14" s="385"/>
      <c r="AI14" s="385"/>
      <c r="AJ14" s="385"/>
      <c r="AK14" s="408"/>
      <c r="AL14" s="408"/>
      <c r="AM14" s="408"/>
      <c r="AN14" s="408"/>
      <c r="AO14" s="408"/>
      <c r="AP14" s="408"/>
      <c r="AQ14" s="408"/>
      <c r="AR14" s="385"/>
      <c r="AS14" s="385"/>
      <c r="AT14" s="385"/>
      <c r="AU14" s="385"/>
      <c r="AV14" s="385"/>
      <c r="AW14" s="385"/>
      <c r="AX14" s="385"/>
      <c r="AY14" s="408"/>
      <c r="AZ14" s="408"/>
      <c r="BA14" s="408"/>
      <c r="BB14" s="408"/>
      <c r="BC14" s="408"/>
      <c r="BD14" s="408"/>
      <c r="BE14" s="385">
        <v>30</v>
      </c>
      <c r="BF14" s="385"/>
      <c r="BG14" s="385">
        <v>35</v>
      </c>
      <c r="BH14" s="385"/>
      <c r="BI14" s="385"/>
      <c r="BJ14" s="385"/>
      <c r="BK14" s="386"/>
      <c r="BL14" s="415">
        <v>37</v>
      </c>
      <c r="BM14" s="408">
        <v>38</v>
      </c>
      <c r="BN14" s="408"/>
      <c r="BO14" s="408"/>
      <c r="BP14" s="408"/>
      <c r="BQ14" s="416"/>
      <c r="BR14" s="408">
        <v>37</v>
      </c>
      <c r="BS14" s="408">
        <v>40</v>
      </c>
      <c r="BT14" s="408">
        <v>38</v>
      </c>
      <c r="BU14" s="408"/>
      <c r="BV14" s="408"/>
      <c r="BW14" s="408"/>
      <c r="BX14" s="385"/>
      <c r="BY14" s="385"/>
      <c r="BZ14" s="385"/>
      <c r="CA14" s="385"/>
      <c r="CB14" s="385"/>
      <c r="CC14" s="385"/>
      <c r="CD14" s="408"/>
      <c r="CE14" s="408"/>
      <c r="CF14" s="408"/>
      <c r="CG14" s="408"/>
      <c r="CH14" s="408"/>
      <c r="CI14" s="408"/>
      <c r="CJ14" s="409"/>
      <c r="CK14" s="385"/>
      <c r="CL14" s="385"/>
      <c r="CM14" s="385"/>
      <c r="CN14" s="385"/>
      <c r="CO14" s="410"/>
      <c r="CP14" s="380"/>
      <c r="CQ14" s="381"/>
    </row>
    <row r="15" spans="2:95" ht="20.25" x14ac:dyDescent="0.3">
      <c r="B15" s="165" t="s">
        <v>65</v>
      </c>
      <c r="C15" s="142">
        <v>50062</v>
      </c>
      <c r="D15" s="395" t="s">
        <v>66</v>
      </c>
      <c r="E15" s="382">
        <f t="shared" si="0"/>
        <v>93.77715875393892</v>
      </c>
      <c r="F15" s="390" t="s">
        <v>184</v>
      </c>
      <c r="G15" s="377">
        <f t="shared" si="1"/>
        <v>12</v>
      </c>
      <c r="H15" s="420"/>
      <c r="I15" s="408"/>
      <c r="J15" s="408"/>
      <c r="K15" s="408"/>
      <c r="L15" s="408"/>
      <c r="M15" s="408"/>
      <c r="N15" s="408"/>
      <c r="O15" s="408"/>
      <c r="P15" s="385"/>
      <c r="Q15" s="385"/>
      <c r="R15" s="385"/>
      <c r="S15" s="385"/>
      <c r="T15" s="385"/>
      <c r="U15" s="385"/>
      <c r="V15" s="385"/>
      <c r="W15" s="408"/>
      <c r="X15" s="408"/>
      <c r="Y15" s="408"/>
      <c r="Z15" s="408"/>
      <c r="AA15" s="408"/>
      <c r="AB15" s="408"/>
      <c r="AC15" s="408"/>
      <c r="AD15" s="385"/>
      <c r="AE15" s="385"/>
      <c r="AF15" s="385"/>
      <c r="AG15" s="385"/>
      <c r="AH15" s="385"/>
      <c r="AI15" s="385"/>
      <c r="AJ15" s="385"/>
      <c r="AK15" s="408"/>
      <c r="AL15" s="408"/>
      <c r="AM15" s="408"/>
      <c r="AN15" s="408"/>
      <c r="AO15" s="408">
        <v>37</v>
      </c>
      <c r="AP15" s="408">
        <v>23</v>
      </c>
      <c r="AQ15" s="408"/>
      <c r="AR15" s="385">
        <v>36</v>
      </c>
      <c r="AS15" s="385">
        <v>34</v>
      </c>
      <c r="AT15" s="385"/>
      <c r="AU15" s="385">
        <v>37</v>
      </c>
      <c r="AV15" s="385"/>
      <c r="AW15" s="385"/>
      <c r="AX15" s="385">
        <v>33</v>
      </c>
      <c r="AY15" s="408"/>
      <c r="AZ15" s="408"/>
      <c r="BA15" s="408"/>
      <c r="BB15" s="408"/>
      <c r="BC15" s="408"/>
      <c r="BD15" s="408"/>
      <c r="BE15" s="385">
        <v>29</v>
      </c>
      <c r="BF15" s="385"/>
      <c r="BG15" s="385">
        <v>32</v>
      </c>
      <c r="BH15" s="385"/>
      <c r="BI15" s="385"/>
      <c r="BJ15" s="385"/>
      <c r="BK15" s="386"/>
      <c r="BL15" s="415">
        <v>38</v>
      </c>
      <c r="BM15" s="408"/>
      <c r="BN15" s="408">
        <v>37</v>
      </c>
      <c r="BO15" s="408">
        <v>32</v>
      </c>
      <c r="BP15" s="408"/>
      <c r="BQ15" s="416"/>
      <c r="BR15" s="408"/>
      <c r="BS15" s="408"/>
      <c r="BT15" s="408">
        <v>40</v>
      </c>
      <c r="BU15" s="408"/>
      <c r="BV15" s="408"/>
      <c r="BW15" s="408"/>
      <c r="BX15" s="385"/>
      <c r="BY15" s="385"/>
      <c r="BZ15" s="385"/>
      <c r="CA15" s="385"/>
      <c r="CB15" s="385"/>
      <c r="CC15" s="385"/>
      <c r="CD15" s="408"/>
      <c r="CE15" s="408"/>
      <c r="CF15" s="408"/>
      <c r="CG15" s="408"/>
      <c r="CH15" s="408"/>
      <c r="CI15" s="408"/>
      <c r="CJ15" s="409"/>
      <c r="CK15" s="385"/>
      <c r="CL15" s="385"/>
      <c r="CM15" s="385"/>
      <c r="CN15" s="385"/>
      <c r="CO15" s="410"/>
      <c r="CP15" s="380"/>
      <c r="CQ15" s="381"/>
    </row>
    <row r="16" spans="2:95" ht="20.25" x14ac:dyDescent="0.3">
      <c r="B16" s="166" t="s">
        <v>79</v>
      </c>
      <c r="C16" s="139">
        <v>50860</v>
      </c>
      <c r="D16" s="236" t="s">
        <v>58</v>
      </c>
      <c r="E16" s="382">
        <f t="shared" si="0"/>
        <v>80.087919397129909</v>
      </c>
      <c r="F16" s="390" t="s">
        <v>184</v>
      </c>
      <c r="G16" s="377">
        <f t="shared" si="1"/>
        <v>12</v>
      </c>
      <c r="H16" s="420"/>
      <c r="I16" s="408"/>
      <c r="J16" s="408"/>
      <c r="K16" s="408"/>
      <c r="L16" s="408"/>
      <c r="M16" s="408"/>
      <c r="N16" s="408"/>
      <c r="O16" s="408"/>
      <c r="P16" s="385"/>
      <c r="Q16" s="385"/>
      <c r="R16" s="385"/>
      <c r="S16" s="385"/>
      <c r="T16" s="385"/>
      <c r="U16" s="385"/>
      <c r="V16" s="385"/>
      <c r="W16" s="408"/>
      <c r="X16" s="408"/>
      <c r="Y16" s="408"/>
      <c r="Z16" s="408"/>
      <c r="AA16" s="408"/>
      <c r="AB16" s="408"/>
      <c r="AC16" s="408"/>
      <c r="AD16" s="385"/>
      <c r="AE16" s="385"/>
      <c r="AF16" s="385"/>
      <c r="AG16" s="385"/>
      <c r="AH16" s="385"/>
      <c r="AI16" s="385"/>
      <c r="AJ16" s="385"/>
      <c r="AK16" s="408"/>
      <c r="AL16" s="408"/>
      <c r="AM16" s="408"/>
      <c r="AN16" s="408"/>
      <c r="AO16" s="408"/>
      <c r="AP16" s="408"/>
      <c r="AQ16" s="408"/>
      <c r="AR16" s="385"/>
      <c r="AS16" s="385"/>
      <c r="AT16" s="385"/>
      <c r="AU16" s="385"/>
      <c r="AV16" s="385"/>
      <c r="AW16" s="385"/>
      <c r="AX16" s="385"/>
      <c r="AY16" s="408"/>
      <c r="AZ16" s="408"/>
      <c r="BA16" s="408"/>
      <c r="BB16" s="408">
        <v>20</v>
      </c>
      <c r="BC16" s="408">
        <v>26</v>
      </c>
      <c r="BD16" s="408"/>
      <c r="BE16" s="385"/>
      <c r="BF16" s="385">
        <v>35</v>
      </c>
      <c r="BG16" s="385">
        <v>26</v>
      </c>
      <c r="BH16" s="385">
        <v>25</v>
      </c>
      <c r="BI16" s="385">
        <v>27</v>
      </c>
      <c r="BJ16" s="385"/>
      <c r="BK16" s="386"/>
      <c r="BL16" s="415">
        <v>34</v>
      </c>
      <c r="BM16" s="408">
        <v>34</v>
      </c>
      <c r="BN16" s="408">
        <v>35</v>
      </c>
      <c r="BO16" s="408"/>
      <c r="BP16" s="408"/>
      <c r="BQ16" s="416"/>
      <c r="BR16" s="408">
        <v>30</v>
      </c>
      <c r="BS16" s="408">
        <v>36</v>
      </c>
      <c r="BT16" s="408">
        <v>34</v>
      </c>
      <c r="BU16" s="408"/>
      <c r="BV16" s="408"/>
      <c r="BW16" s="408"/>
      <c r="BX16" s="385"/>
      <c r="BY16" s="385"/>
      <c r="BZ16" s="385"/>
      <c r="CA16" s="385"/>
      <c r="CB16" s="385"/>
      <c r="CC16" s="385"/>
      <c r="CD16" s="408"/>
      <c r="CE16" s="408"/>
      <c r="CF16" s="408"/>
      <c r="CG16" s="408"/>
      <c r="CH16" s="408"/>
      <c r="CI16" s="408"/>
      <c r="CJ16" s="409"/>
      <c r="CK16" s="385"/>
      <c r="CL16" s="385"/>
      <c r="CM16" s="385"/>
      <c r="CN16" s="385"/>
      <c r="CO16" s="410"/>
      <c r="CP16" s="380"/>
      <c r="CQ16" s="381"/>
    </row>
    <row r="17" spans="2:95" ht="20.25" x14ac:dyDescent="0.3">
      <c r="B17" s="166" t="s">
        <v>67</v>
      </c>
      <c r="C17" s="142">
        <v>50593</v>
      </c>
      <c r="D17" s="236" t="s">
        <v>66</v>
      </c>
      <c r="E17" s="382">
        <f t="shared" si="0"/>
        <v>93.276426730374112</v>
      </c>
      <c r="F17" s="387" t="s">
        <v>184</v>
      </c>
      <c r="G17" s="377">
        <f t="shared" si="1"/>
        <v>12</v>
      </c>
      <c r="H17" s="420"/>
      <c r="I17" s="408"/>
      <c r="J17" s="408"/>
      <c r="K17" s="408"/>
      <c r="L17" s="408"/>
      <c r="M17" s="408"/>
      <c r="N17" s="408"/>
      <c r="O17" s="408"/>
      <c r="P17" s="385"/>
      <c r="Q17" s="385"/>
      <c r="R17" s="385"/>
      <c r="S17" s="385"/>
      <c r="T17" s="385"/>
      <c r="U17" s="385"/>
      <c r="V17" s="385"/>
      <c r="W17" s="408"/>
      <c r="X17" s="408"/>
      <c r="Y17" s="408"/>
      <c r="Z17" s="408"/>
      <c r="AA17" s="408"/>
      <c r="AB17" s="408"/>
      <c r="AC17" s="408"/>
      <c r="AD17" s="385"/>
      <c r="AE17" s="385"/>
      <c r="AF17" s="385"/>
      <c r="AG17" s="385"/>
      <c r="AH17" s="385"/>
      <c r="AI17" s="385"/>
      <c r="AJ17" s="385"/>
      <c r="AK17" s="408"/>
      <c r="AL17" s="408"/>
      <c r="AM17" s="408"/>
      <c r="AN17" s="408"/>
      <c r="AO17" s="408"/>
      <c r="AP17" s="408"/>
      <c r="AQ17" s="408"/>
      <c r="AR17" s="385"/>
      <c r="AS17" s="385"/>
      <c r="AT17" s="385"/>
      <c r="AU17" s="385"/>
      <c r="AV17" s="385">
        <v>33</v>
      </c>
      <c r="AW17" s="385"/>
      <c r="AX17" s="385"/>
      <c r="AY17" s="408"/>
      <c r="AZ17" s="408"/>
      <c r="BA17" s="408"/>
      <c r="BB17" s="408">
        <v>28</v>
      </c>
      <c r="BC17" s="408">
        <v>33</v>
      </c>
      <c r="BD17" s="408">
        <v>34</v>
      </c>
      <c r="BE17" s="385"/>
      <c r="BF17" s="385">
        <v>38</v>
      </c>
      <c r="BG17" s="385">
        <v>33</v>
      </c>
      <c r="BH17" s="385"/>
      <c r="BI17" s="385">
        <v>38</v>
      </c>
      <c r="BJ17" s="385"/>
      <c r="BK17" s="386"/>
      <c r="BL17" s="415">
        <v>30</v>
      </c>
      <c r="BM17" s="408">
        <v>35</v>
      </c>
      <c r="BN17" s="408"/>
      <c r="BO17" s="408"/>
      <c r="BP17" s="408"/>
      <c r="BQ17" s="416"/>
      <c r="BR17" s="408">
        <v>36</v>
      </c>
      <c r="BS17" s="408">
        <v>39</v>
      </c>
      <c r="BT17" s="408">
        <v>37</v>
      </c>
      <c r="BU17" s="408"/>
      <c r="BV17" s="408"/>
      <c r="BW17" s="408"/>
      <c r="BX17" s="385"/>
      <c r="BY17" s="385"/>
      <c r="BZ17" s="385"/>
      <c r="CA17" s="385"/>
      <c r="CB17" s="385"/>
      <c r="CC17" s="385"/>
      <c r="CD17" s="408"/>
      <c r="CE17" s="408"/>
      <c r="CF17" s="408"/>
      <c r="CG17" s="408"/>
      <c r="CH17" s="408"/>
      <c r="CI17" s="408"/>
      <c r="CJ17" s="409"/>
      <c r="CK17" s="385"/>
      <c r="CL17" s="385"/>
      <c r="CM17" s="385"/>
      <c r="CN17" s="385"/>
      <c r="CO17" s="410"/>
      <c r="CP17" s="380"/>
      <c r="CQ17" s="381"/>
    </row>
    <row r="18" spans="2:95" ht="20.25" x14ac:dyDescent="0.3">
      <c r="B18" s="166" t="s">
        <v>68</v>
      </c>
      <c r="C18" s="139">
        <v>50063</v>
      </c>
      <c r="D18" s="236" t="s">
        <v>66</v>
      </c>
      <c r="E18" s="382">
        <f t="shared" si="0"/>
        <v>83.988376366472352</v>
      </c>
      <c r="F18" s="387" t="s">
        <v>184</v>
      </c>
      <c r="G18" s="377">
        <f t="shared" si="1"/>
        <v>12</v>
      </c>
      <c r="H18" s="420"/>
      <c r="I18" s="408"/>
      <c r="J18" s="408"/>
      <c r="K18" s="408"/>
      <c r="L18" s="408"/>
      <c r="M18" s="408"/>
      <c r="N18" s="408"/>
      <c r="O18" s="408"/>
      <c r="P18" s="385"/>
      <c r="Q18" s="385"/>
      <c r="R18" s="385"/>
      <c r="S18" s="385"/>
      <c r="T18" s="385"/>
      <c r="U18" s="385"/>
      <c r="V18" s="385"/>
      <c r="W18" s="408"/>
      <c r="X18" s="408"/>
      <c r="Y18" s="408"/>
      <c r="Z18" s="408"/>
      <c r="AA18" s="408"/>
      <c r="AB18" s="408"/>
      <c r="AC18" s="408"/>
      <c r="AD18" s="385"/>
      <c r="AE18" s="385"/>
      <c r="AF18" s="385"/>
      <c r="AG18" s="385"/>
      <c r="AH18" s="385"/>
      <c r="AI18" s="385"/>
      <c r="AJ18" s="385"/>
      <c r="AK18" s="408"/>
      <c r="AL18" s="408"/>
      <c r="AM18" s="408"/>
      <c r="AN18" s="408"/>
      <c r="AO18" s="408"/>
      <c r="AP18" s="408"/>
      <c r="AQ18" s="408"/>
      <c r="AR18" s="385"/>
      <c r="AS18" s="385"/>
      <c r="AT18" s="385"/>
      <c r="AU18" s="385"/>
      <c r="AV18" s="385"/>
      <c r="AW18" s="385"/>
      <c r="AX18" s="385"/>
      <c r="AY18" s="408"/>
      <c r="AZ18" s="408"/>
      <c r="BA18" s="408"/>
      <c r="BB18" s="408"/>
      <c r="BC18" s="408"/>
      <c r="BD18" s="408">
        <v>29</v>
      </c>
      <c r="BE18" s="385"/>
      <c r="BF18" s="385">
        <v>38</v>
      </c>
      <c r="BG18" s="385">
        <v>26</v>
      </c>
      <c r="BH18" s="385">
        <v>33</v>
      </c>
      <c r="BI18" s="385">
        <v>35</v>
      </c>
      <c r="BJ18" s="385"/>
      <c r="BK18" s="386"/>
      <c r="BL18" s="415">
        <v>30</v>
      </c>
      <c r="BM18" s="408">
        <v>29</v>
      </c>
      <c r="BN18" s="408">
        <v>34</v>
      </c>
      <c r="BO18" s="408">
        <v>25</v>
      </c>
      <c r="BP18" s="408"/>
      <c r="BQ18" s="416"/>
      <c r="BR18" s="408">
        <v>28</v>
      </c>
      <c r="BS18" s="408">
        <v>36</v>
      </c>
      <c r="BT18" s="408">
        <v>33</v>
      </c>
      <c r="BU18" s="408"/>
      <c r="BV18" s="408"/>
      <c r="BW18" s="408"/>
      <c r="BX18" s="385"/>
      <c r="BY18" s="385"/>
      <c r="BZ18" s="385"/>
      <c r="CA18" s="385"/>
      <c r="CB18" s="385"/>
      <c r="CC18" s="385"/>
      <c r="CD18" s="408"/>
      <c r="CE18" s="408"/>
      <c r="CF18" s="408"/>
      <c r="CG18" s="408"/>
      <c r="CH18" s="408"/>
      <c r="CI18" s="408"/>
      <c r="CJ18" s="409"/>
      <c r="CK18" s="385"/>
      <c r="CL18" s="385"/>
      <c r="CM18" s="385"/>
      <c r="CN18" s="385"/>
      <c r="CO18" s="410"/>
      <c r="CP18" s="380"/>
      <c r="CQ18" s="381"/>
    </row>
    <row r="19" spans="2:95" ht="20.25" x14ac:dyDescent="0.3">
      <c r="B19" s="389" t="s">
        <v>186</v>
      </c>
      <c r="C19" s="170">
        <v>50149</v>
      </c>
      <c r="D19" s="399" t="s">
        <v>61</v>
      </c>
      <c r="E19" s="382">
        <f t="shared" si="0"/>
        <v>86.834379465958392</v>
      </c>
      <c r="F19" s="387" t="s">
        <v>184</v>
      </c>
      <c r="G19" s="377">
        <f t="shared" si="1"/>
        <v>11</v>
      </c>
      <c r="H19" s="420">
        <v>30</v>
      </c>
      <c r="I19" s="408">
        <v>26</v>
      </c>
      <c r="J19" s="408">
        <v>28</v>
      </c>
      <c r="K19" s="408">
        <v>29</v>
      </c>
      <c r="L19" s="408"/>
      <c r="M19" s="408"/>
      <c r="N19" s="408"/>
      <c r="O19" s="408"/>
      <c r="P19" s="385">
        <v>23</v>
      </c>
      <c r="Q19" s="385">
        <v>33</v>
      </c>
      <c r="R19" s="385">
        <v>29</v>
      </c>
      <c r="S19" s="385">
        <v>35</v>
      </c>
      <c r="T19" s="385">
        <v>28</v>
      </c>
      <c r="U19" s="385"/>
      <c r="V19" s="385"/>
      <c r="W19" s="408"/>
      <c r="X19" s="408"/>
      <c r="Y19" s="408"/>
      <c r="Z19" s="408"/>
      <c r="AA19" s="408"/>
      <c r="AB19" s="408">
        <v>24</v>
      </c>
      <c r="AC19" s="408"/>
      <c r="AD19" s="385"/>
      <c r="AE19" s="385">
        <v>35</v>
      </c>
      <c r="AF19" s="385"/>
      <c r="AG19" s="385"/>
      <c r="AH19" s="385"/>
      <c r="AI19" s="385"/>
      <c r="AJ19" s="385"/>
      <c r="AK19" s="408"/>
      <c r="AL19" s="408"/>
      <c r="AM19" s="408"/>
      <c r="AN19" s="408"/>
      <c r="AO19" s="408"/>
      <c r="AP19" s="408"/>
      <c r="AQ19" s="408"/>
      <c r="AR19" s="385"/>
      <c r="AS19" s="385"/>
      <c r="AT19" s="385"/>
      <c r="AU19" s="385"/>
      <c r="AV19" s="385"/>
      <c r="AW19" s="385"/>
      <c r="AX19" s="385"/>
      <c r="AY19" s="408"/>
      <c r="AZ19" s="408"/>
      <c r="BA19" s="408"/>
      <c r="BB19" s="408"/>
      <c r="BC19" s="408"/>
      <c r="BD19" s="408"/>
      <c r="BE19" s="385"/>
      <c r="BF19" s="385"/>
      <c r="BG19" s="385"/>
      <c r="BH19" s="385"/>
      <c r="BI19" s="385"/>
      <c r="BJ19" s="385"/>
      <c r="BK19" s="386"/>
      <c r="BL19" s="415"/>
      <c r="BM19" s="408"/>
      <c r="BN19" s="408"/>
      <c r="BO19" s="408"/>
      <c r="BP19" s="408"/>
      <c r="BQ19" s="416"/>
      <c r="BR19" s="408"/>
      <c r="BS19" s="408"/>
      <c r="BT19" s="408"/>
      <c r="BU19" s="408"/>
      <c r="BV19" s="408"/>
      <c r="BW19" s="408"/>
      <c r="BX19" s="385"/>
      <c r="BY19" s="385"/>
      <c r="BZ19" s="385"/>
      <c r="CA19" s="385"/>
      <c r="CB19" s="385"/>
      <c r="CC19" s="385"/>
      <c r="CD19" s="408"/>
      <c r="CE19" s="408"/>
      <c r="CF19" s="408"/>
      <c r="CG19" s="408"/>
      <c r="CH19" s="408"/>
      <c r="CI19" s="408"/>
      <c r="CJ19" s="409"/>
      <c r="CK19" s="385"/>
      <c r="CL19" s="385"/>
      <c r="CM19" s="385"/>
      <c r="CN19" s="385"/>
      <c r="CO19" s="410"/>
      <c r="CP19" s="380"/>
      <c r="CQ19" s="381"/>
    </row>
    <row r="20" spans="2:95" ht="20.25" x14ac:dyDescent="0.3">
      <c r="B20" s="166" t="s">
        <v>69</v>
      </c>
      <c r="C20" s="139">
        <v>50563</v>
      </c>
      <c r="D20" s="236" t="s">
        <v>63</v>
      </c>
      <c r="E20" s="382">
        <f t="shared" si="0"/>
        <v>92.033145558687352</v>
      </c>
      <c r="F20" s="387" t="s">
        <v>184</v>
      </c>
      <c r="G20" s="377">
        <f t="shared" si="1"/>
        <v>12</v>
      </c>
      <c r="H20" s="420"/>
      <c r="I20" s="408"/>
      <c r="J20" s="408"/>
      <c r="K20" s="408"/>
      <c r="L20" s="408"/>
      <c r="M20" s="408"/>
      <c r="N20" s="408"/>
      <c r="O20" s="408"/>
      <c r="P20" s="385"/>
      <c r="Q20" s="385"/>
      <c r="R20" s="385"/>
      <c r="S20" s="385"/>
      <c r="T20" s="385"/>
      <c r="U20" s="385"/>
      <c r="V20" s="385"/>
      <c r="W20" s="408"/>
      <c r="X20" s="408"/>
      <c r="Y20" s="408"/>
      <c r="Z20" s="408"/>
      <c r="AA20" s="408"/>
      <c r="AB20" s="408"/>
      <c r="AC20" s="408"/>
      <c r="AD20" s="385"/>
      <c r="AE20" s="385"/>
      <c r="AF20" s="385"/>
      <c r="AG20" s="385"/>
      <c r="AH20" s="385"/>
      <c r="AI20" s="385"/>
      <c r="AJ20" s="385"/>
      <c r="AK20" s="408"/>
      <c r="AL20" s="408"/>
      <c r="AM20" s="408"/>
      <c r="AN20" s="408"/>
      <c r="AO20" s="408"/>
      <c r="AP20" s="408"/>
      <c r="AQ20" s="408"/>
      <c r="AR20" s="385"/>
      <c r="AS20" s="385"/>
      <c r="AT20" s="385"/>
      <c r="AU20" s="385"/>
      <c r="AV20" s="385"/>
      <c r="AW20" s="385"/>
      <c r="AX20" s="385"/>
      <c r="AY20" s="408"/>
      <c r="AZ20" s="408"/>
      <c r="BA20" s="408"/>
      <c r="BB20" s="408"/>
      <c r="BC20" s="408"/>
      <c r="BD20" s="408"/>
      <c r="BE20" s="385"/>
      <c r="BF20" s="385">
        <v>38</v>
      </c>
      <c r="BG20" s="385">
        <v>34</v>
      </c>
      <c r="BH20" s="385">
        <v>36</v>
      </c>
      <c r="BI20" s="385">
        <v>34</v>
      </c>
      <c r="BJ20" s="385">
        <v>31</v>
      </c>
      <c r="BK20" s="386"/>
      <c r="BL20" s="415">
        <v>34</v>
      </c>
      <c r="BM20" s="408">
        <v>33</v>
      </c>
      <c r="BN20" s="408"/>
      <c r="BO20" s="408">
        <v>29</v>
      </c>
      <c r="BP20" s="408">
        <v>30</v>
      </c>
      <c r="BQ20" s="416"/>
      <c r="BR20" s="408">
        <v>34</v>
      </c>
      <c r="BS20" s="408">
        <v>40</v>
      </c>
      <c r="BT20" s="408">
        <v>38</v>
      </c>
      <c r="BU20" s="408"/>
      <c r="BV20" s="408"/>
      <c r="BW20" s="408"/>
      <c r="BX20" s="385"/>
      <c r="BY20" s="385"/>
      <c r="BZ20" s="385"/>
      <c r="CA20" s="385"/>
      <c r="CB20" s="385"/>
      <c r="CC20" s="385"/>
      <c r="CD20" s="408"/>
      <c r="CE20" s="408"/>
      <c r="CF20" s="408"/>
      <c r="CG20" s="408"/>
      <c r="CH20" s="408"/>
      <c r="CI20" s="408"/>
      <c r="CJ20" s="409"/>
      <c r="CK20" s="385"/>
      <c r="CL20" s="385"/>
      <c r="CM20" s="385"/>
      <c r="CN20" s="385"/>
      <c r="CO20" s="410"/>
      <c r="CP20" s="380"/>
      <c r="CQ20" s="381"/>
    </row>
    <row r="21" spans="2:95" ht="20.25" x14ac:dyDescent="0.3">
      <c r="B21" s="165" t="s">
        <v>70</v>
      </c>
      <c r="C21" s="142">
        <v>50065</v>
      </c>
      <c r="D21" s="395" t="s">
        <v>66</v>
      </c>
      <c r="E21" s="382">
        <f t="shared" si="0"/>
        <v>88.816391447970403</v>
      </c>
      <c r="F21" s="390" t="s">
        <v>184</v>
      </c>
      <c r="G21" s="377">
        <f t="shared" si="1"/>
        <v>12</v>
      </c>
      <c r="H21" s="420"/>
      <c r="I21" s="408"/>
      <c r="J21" s="408"/>
      <c r="K21" s="408">
        <v>36</v>
      </c>
      <c r="L21" s="408"/>
      <c r="M21" s="408">
        <v>34</v>
      </c>
      <c r="N21" s="408"/>
      <c r="O21" s="408"/>
      <c r="P21" s="385"/>
      <c r="Q21" s="385"/>
      <c r="R21" s="385">
        <v>30</v>
      </c>
      <c r="S21" s="385"/>
      <c r="T21" s="385"/>
      <c r="U21" s="385"/>
      <c r="V21" s="385"/>
      <c r="W21" s="408">
        <v>30</v>
      </c>
      <c r="X21" s="408"/>
      <c r="Y21" s="408"/>
      <c r="Z21" s="408"/>
      <c r="AA21" s="408"/>
      <c r="AB21" s="408"/>
      <c r="AC21" s="408"/>
      <c r="AD21" s="385"/>
      <c r="AE21" s="385"/>
      <c r="AF21" s="385">
        <v>31</v>
      </c>
      <c r="AG21" s="385"/>
      <c r="AH21" s="385"/>
      <c r="AI21" s="385"/>
      <c r="AJ21" s="385"/>
      <c r="AK21" s="408">
        <v>35</v>
      </c>
      <c r="AL21" s="408">
        <v>37</v>
      </c>
      <c r="AM21" s="408"/>
      <c r="AN21" s="408"/>
      <c r="AO21" s="408"/>
      <c r="AP21" s="408"/>
      <c r="AQ21" s="408"/>
      <c r="AR21" s="385"/>
      <c r="AS21" s="385"/>
      <c r="AT21" s="385">
        <v>30</v>
      </c>
      <c r="AU21" s="385">
        <v>36</v>
      </c>
      <c r="AV21" s="385">
        <v>28</v>
      </c>
      <c r="AW21" s="385">
        <v>32</v>
      </c>
      <c r="AX21" s="385">
        <v>34</v>
      </c>
      <c r="AY21" s="408"/>
      <c r="AZ21" s="408"/>
      <c r="BA21" s="408"/>
      <c r="BB21" s="408"/>
      <c r="BC21" s="408"/>
      <c r="BD21" s="408"/>
      <c r="BE21" s="385"/>
      <c r="BF21" s="385"/>
      <c r="BG21" s="385"/>
      <c r="BH21" s="385"/>
      <c r="BI21" s="385"/>
      <c r="BJ21" s="385"/>
      <c r="BK21" s="386"/>
      <c r="BL21" s="415"/>
      <c r="BM21" s="408"/>
      <c r="BN21" s="408"/>
      <c r="BO21" s="408"/>
      <c r="BP21" s="408"/>
      <c r="BQ21" s="416"/>
      <c r="BR21" s="408"/>
      <c r="BS21" s="408"/>
      <c r="BT21" s="408"/>
      <c r="BU21" s="408"/>
      <c r="BV21" s="408"/>
      <c r="BW21" s="408"/>
      <c r="BX21" s="385"/>
      <c r="BY21" s="385"/>
      <c r="BZ21" s="385"/>
      <c r="CA21" s="385"/>
      <c r="CB21" s="385"/>
      <c r="CC21" s="385"/>
      <c r="CD21" s="408"/>
      <c r="CE21" s="408"/>
      <c r="CF21" s="408"/>
      <c r="CG21" s="408"/>
      <c r="CH21" s="408"/>
      <c r="CI21" s="408"/>
      <c r="CJ21" s="409"/>
      <c r="CK21" s="385"/>
      <c r="CL21" s="385"/>
      <c r="CM21" s="385"/>
      <c r="CN21" s="385"/>
      <c r="CO21" s="410"/>
      <c r="CP21" s="380"/>
      <c r="CQ21" s="381"/>
    </row>
    <row r="22" spans="2:95" ht="20.25" x14ac:dyDescent="0.3">
      <c r="B22" s="206" t="s">
        <v>71</v>
      </c>
      <c r="C22" s="242">
        <v>50870</v>
      </c>
      <c r="D22" s="487" t="s">
        <v>72</v>
      </c>
      <c r="E22" s="382">
        <f t="shared" si="0"/>
        <v>89.117441392983181</v>
      </c>
      <c r="F22" s="387" t="s">
        <v>184</v>
      </c>
      <c r="G22" s="377">
        <f t="shared" si="1"/>
        <v>12</v>
      </c>
      <c r="H22" s="420"/>
      <c r="I22" s="408"/>
      <c r="J22" s="408"/>
      <c r="K22" s="408"/>
      <c r="L22" s="408"/>
      <c r="M22" s="408"/>
      <c r="N22" s="408"/>
      <c r="O22" s="408"/>
      <c r="P22" s="385"/>
      <c r="Q22" s="385"/>
      <c r="R22" s="385"/>
      <c r="S22" s="385"/>
      <c r="T22" s="385"/>
      <c r="U22" s="385"/>
      <c r="V22" s="385"/>
      <c r="W22" s="408"/>
      <c r="X22" s="408"/>
      <c r="Y22" s="408"/>
      <c r="Z22" s="408"/>
      <c r="AA22" s="408"/>
      <c r="AB22" s="408"/>
      <c r="AC22" s="408"/>
      <c r="AD22" s="385"/>
      <c r="AE22" s="385"/>
      <c r="AF22" s="385"/>
      <c r="AG22" s="385"/>
      <c r="AH22" s="385"/>
      <c r="AI22" s="385"/>
      <c r="AJ22" s="385"/>
      <c r="AK22" s="408"/>
      <c r="AL22" s="408"/>
      <c r="AM22" s="408"/>
      <c r="AN22" s="408"/>
      <c r="AO22" s="408"/>
      <c r="AP22" s="408"/>
      <c r="AQ22" s="408"/>
      <c r="AR22" s="385"/>
      <c r="AS22" s="385"/>
      <c r="AT22" s="385"/>
      <c r="AU22" s="385"/>
      <c r="AV22" s="385"/>
      <c r="AW22" s="385"/>
      <c r="AX22" s="385"/>
      <c r="AY22" s="408"/>
      <c r="AZ22" s="408"/>
      <c r="BA22" s="408"/>
      <c r="BB22" s="408"/>
      <c r="BC22" s="408"/>
      <c r="BD22" s="408"/>
      <c r="BE22" s="385"/>
      <c r="BF22" s="385"/>
      <c r="BG22" s="385">
        <v>34</v>
      </c>
      <c r="BH22" s="385">
        <v>30</v>
      </c>
      <c r="BI22" s="385">
        <v>33</v>
      </c>
      <c r="BJ22" s="385">
        <v>31</v>
      </c>
      <c r="BK22" s="386"/>
      <c r="BL22" s="415">
        <v>35</v>
      </c>
      <c r="BM22" s="408">
        <v>33</v>
      </c>
      <c r="BN22" s="408">
        <v>35</v>
      </c>
      <c r="BO22" s="408">
        <v>29</v>
      </c>
      <c r="BP22" s="408">
        <v>29</v>
      </c>
      <c r="BQ22" s="416"/>
      <c r="BR22" s="408">
        <v>33</v>
      </c>
      <c r="BS22" s="408">
        <v>39</v>
      </c>
      <c r="BT22" s="408">
        <v>35</v>
      </c>
      <c r="BU22" s="408"/>
      <c r="BV22" s="408"/>
      <c r="BW22" s="408"/>
      <c r="BX22" s="385"/>
      <c r="BY22" s="385"/>
      <c r="BZ22" s="385"/>
      <c r="CA22" s="385"/>
      <c r="CB22" s="385"/>
      <c r="CC22" s="385"/>
      <c r="CD22" s="408"/>
      <c r="CE22" s="408"/>
      <c r="CF22" s="408"/>
      <c r="CG22" s="408"/>
      <c r="CH22" s="408"/>
      <c r="CI22" s="408"/>
      <c r="CJ22" s="409"/>
      <c r="CK22" s="385"/>
      <c r="CL22" s="385"/>
      <c r="CM22" s="385"/>
      <c r="CN22" s="385"/>
      <c r="CO22" s="410"/>
      <c r="CP22" s="380"/>
      <c r="CQ22" s="381"/>
    </row>
    <row r="23" spans="2:95" ht="20.25" x14ac:dyDescent="0.3">
      <c r="B23" s="166" t="s">
        <v>73</v>
      </c>
      <c r="C23" s="139">
        <v>50911</v>
      </c>
      <c r="D23" s="236" t="s">
        <v>58</v>
      </c>
      <c r="E23" s="382">
        <f t="shared" si="0"/>
        <v>79.456034237380976</v>
      </c>
      <c r="F23" s="387" t="s">
        <v>184</v>
      </c>
      <c r="G23" s="377">
        <f t="shared" si="1"/>
        <v>12</v>
      </c>
      <c r="H23" s="420"/>
      <c r="I23" s="408"/>
      <c r="J23" s="408"/>
      <c r="K23" s="408"/>
      <c r="L23" s="408"/>
      <c r="M23" s="408"/>
      <c r="N23" s="408"/>
      <c r="O23" s="408"/>
      <c r="P23" s="385"/>
      <c r="Q23" s="385"/>
      <c r="R23" s="385"/>
      <c r="S23" s="385"/>
      <c r="T23" s="385"/>
      <c r="U23" s="385"/>
      <c r="V23" s="385"/>
      <c r="W23" s="408"/>
      <c r="X23" s="408"/>
      <c r="Y23" s="408"/>
      <c r="Z23" s="408"/>
      <c r="AA23" s="408"/>
      <c r="AB23" s="408"/>
      <c r="AC23" s="408"/>
      <c r="AD23" s="385"/>
      <c r="AE23" s="385"/>
      <c r="AF23" s="385"/>
      <c r="AG23" s="385"/>
      <c r="AH23" s="385"/>
      <c r="AI23" s="385"/>
      <c r="AJ23" s="385"/>
      <c r="AK23" s="408"/>
      <c r="AL23" s="408"/>
      <c r="AM23" s="408"/>
      <c r="AN23" s="408"/>
      <c r="AO23" s="408"/>
      <c r="AP23" s="408"/>
      <c r="AQ23" s="408"/>
      <c r="AR23" s="385"/>
      <c r="AS23" s="385"/>
      <c r="AT23" s="385"/>
      <c r="AU23" s="385"/>
      <c r="AV23" s="385"/>
      <c r="AW23" s="385"/>
      <c r="AX23" s="385"/>
      <c r="AY23" s="408"/>
      <c r="AZ23" s="408"/>
      <c r="BA23" s="408"/>
      <c r="BB23" s="408"/>
      <c r="BC23" s="408"/>
      <c r="BD23" s="408"/>
      <c r="BE23" s="385">
        <v>28</v>
      </c>
      <c r="BF23" s="385">
        <v>31</v>
      </c>
      <c r="BG23" s="385">
        <v>22</v>
      </c>
      <c r="BH23" s="385">
        <v>34</v>
      </c>
      <c r="BI23" s="385">
        <v>32</v>
      </c>
      <c r="BJ23" s="385"/>
      <c r="BK23" s="386"/>
      <c r="BL23" s="415">
        <v>27</v>
      </c>
      <c r="BM23" s="408">
        <v>33</v>
      </c>
      <c r="BN23" s="408">
        <v>35</v>
      </c>
      <c r="BO23" s="408"/>
      <c r="BP23" s="408">
        <v>29</v>
      </c>
      <c r="BQ23" s="416"/>
      <c r="BR23" s="408">
        <v>27</v>
      </c>
      <c r="BS23" s="408">
        <v>29</v>
      </c>
      <c r="BT23" s="408">
        <v>30</v>
      </c>
      <c r="BU23" s="408"/>
      <c r="BV23" s="408"/>
      <c r="BW23" s="408"/>
      <c r="BX23" s="385"/>
      <c r="BY23" s="385"/>
      <c r="BZ23" s="385"/>
      <c r="CA23" s="385"/>
      <c r="CB23" s="385"/>
      <c r="CC23" s="385"/>
      <c r="CD23" s="408"/>
      <c r="CE23" s="408"/>
      <c r="CF23" s="408"/>
      <c r="CG23" s="408"/>
      <c r="CH23" s="408"/>
      <c r="CI23" s="408"/>
      <c r="CJ23" s="409"/>
      <c r="CK23" s="385"/>
      <c r="CL23" s="385"/>
      <c r="CM23" s="385"/>
      <c r="CN23" s="385"/>
      <c r="CO23" s="410"/>
      <c r="CP23" s="380"/>
      <c r="CQ23" s="381"/>
    </row>
    <row r="24" spans="2:95" ht="20.25" x14ac:dyDescent="0.3">
      <c r="B24" s="165" t="s">
        <v>74</v>
      </c>
      <c r="C24" s="142">
        <v>50032</v>
      </c>
      <c r="D24" s="395" t="s">
        <v>55</v>
      </c>
      <c r="E24" s="382">
        <f t="shared" si="0"/>
        <v>85.626970572307258</v>
      </c>
      <c r="F24" s="390" t="s">
        <v>184</v>
      </c>
      <c r="G24" s="377">
        <f t="shared" si="1"/>
        <v>12</v>
      </c>
      <c r="H24" s="420"/>
      <c r="I24" s="408"/>
      <c r="J24" s="408"/>
      <c r="K24" s="408"/>
      <c r="L24" s="408"/>
      <c r="M24" s="408"/>
      <c r="N24" s="408"/>
      <c r="O24" s="408"/>
      <c r="P24" s="385"/>
      <c r="Q24" s="385"/>
      <c r="R24" s="385"/>
      <c r="S24" s="385"/>
      <c r="T24" s="385"/>
      <c r="U24" s="385"/>
      <c r="V24" s="385"/>
      <c r="W24" s="408"/>
      <c r="X24" s="408"/>
      <c r="Y24" s="408"/>
      <c r="Z24" s="408"/>
      <c r="AA24" s="408"/>
      <c r="AB24" s="408"/>
      <c r="AC24" s="408"/>
      <c r="AD24" s="385"/>
      <c r="AE24" s="385"/>
      <c r="AF24" s="385"/>
      <c r="AG24" s="385"/>
      <c r="AH24" s="385"/>
      <c r="AI24" s="385"/>
      <c r="AJ24" s="385"/>
      <c r="AK24" s="408"/>
      <c r="AL24" s="408"/>
      <c r="AM24" s="408"/>
      <c r="AN24" s="408"/>
      <c r="AO24" s="408"/>
      <c r="AP24" s="408"/>
      <c r="AQ24" s="408"/>
      <c r="AR24" s="385">
        <v>31</v>
      </c>
      <c r="AS24" s="385"/>
      <c r="AT24" s="385">
        <v>31</v>
      </c>
      <c r="AU24" s="385">
        <v>33</v>
      </c>
      <c r="AV24" s="385">
        <v>31</v>
      </c>
      <c r="AW24" s="385">
        <v>34</v>
      </c>
      <c r="AX24" s="385"/>
      <c r="AY24" s="408">
        <v>35</v>
      </c>
      <c r="AZ24" s="408"/>
      <c r="BA24" s="408"/>
      <c r="BB24" s="408">
        <v>29</v>
      </c>
      <c r="BC24" s="408"/>
      <c r="BD24" s="408"/>
      <c r="BE24" s="385">
        <v>24</v>
      </c>
      <c r="BF24" s="385">
        <v>32</v>
      </c>
      <c r="BG24" s="385">
        <v>25</v>
      </c>
      <c r="BH24" s="385">
        <v>34</v>
      </c>
      <c r="BI24" s="385">
        <v>34</v>
      </c>
      <c r="BJ24" s="385"/>
      <c r="BK24" s="386"/>
      <c r="BL24" s="415"/>
      <c r="BM24" s="408"/>
      <c r="BN24" s="408"/>
      <c r="BO24" s="408"/>
      <c r="BP24" s="408"/>
      <c r="BQ24" s="416"/>
      <c r="BR24" s="408"/>
      <c r="BS24" s="408"/>
      <c r="BT24" s="408"/>
      <c r="BU24" s="408"/>
      <c r="BV24" s="408"/>
      <c r="BW24" s="408"/>
      <c r="BX24" s="385"/>
      <c r="BY24" s="385"/>
      <c r="BZ24" s="385"/>
      <c r="CA24" s="385"/>
      <c r="CB24" s="385"/>
      <c r="CC24" s="385"/>
      <c r="CD24" s="408"/>
      <c r="CE24" s="408"/>
      <c r="CF24" s="408"/>
      <c r="CG24" s="408"/>
      <c r="CH24" s="408"/>
      <c r="CI24" s="408"/>
      <c r="CJ24" s="409"/>
      <c r="CK24" s="385"/>
      <c r="CL24" s="385"/>
      <c r="CM24" s="385"/>
      <c r="CN24" s="385"/>
      <c r="CO24" s="410"/>
      <c r="CP24" s="380"/>
      <c r="CQ24" s="381"/>
    </row>
    <row r="25" spans="2:95" ht="20.25" x14ac:dyDescent="0.3">
      <c r="B25" s="166" t="s">
        <v>75</v>
      </c>
      <c r="C25" s="139">
        <v>50876</v>
      </c>
      <c r="D25" s="236" t="s">
        <v>58</v>
      </c>
      <c r="E25" s="382">
        <f t="shared" si="0"/>
        <v>81.879820103504315</v>
      </c>
      <c r="F25" s="387" t="s">
        <v>184</v>
      </c>
      <c r="G25" s="377">
        <f t="shared" si="1"/>
        <v>9</v>
      </c>
      <c r="H25" s="420"/>
      <c r="I25" s="408">
        <v>31</v>
      </c>
      <c r="J25" s="408">
        <v>29</v>
      </c>
      <c r="K25" s="408">
        <v>34</v>
      </c>
      <c r="L25" s="408">
        <v>26</v>
      </c>
      <c r="M25" s="408">
        <v>32</v>
      </c>
      <c r="N25" s="408"/>
      <c r="O25" s="408"/>
      <c r="P25" s="385"/>
      <c r="Q25" s="385"/>
      <c r="R25" s="385"/>
      <c r="S25" s="385"/>
      <c r="T25" s="385"/>
      <c r="U25" s="385"/>
      <c r="V25" s="385"/>
      <c r="W25" s="408"/>
      <c r="X25" s="408"/>
      <c r="Y25" s="408"/>
      <c r="Z25" s="408"/>
      <c r="AA25" s="408"/>
      <c r="AB25" s="408"/>
      <c r="AC25" s="408"/>
      <c r="AD25" s="385"/>
      <c r="AE25" s="385"/>
      <c r="AF25" s="385"/>
      <c r="AG25" s="385"/>
      <c r="AH25" s="385"/>
      <c r="AI25" s="385"/>
      <c r="AJ25" s="385"/>
      <c r="AK25" s="408"/>
      <c r="AL25" s="408"/>
      <c r="AM25" s="408"/>
      <c r="AN25" s="408"/>
      <c r="AO25" s="408"/>
      <c r="AP25" s="408">
        <v>17</v>
      </c>
      <c r="AQ25" s="408"/>
      <c r="AR25" s="385"/>
      <c r="AS25" s="385"/>
      <c r="AT25" s="385"/>
      <c r="AU25" s="385"/>
      <c r="AV25" s="385"/>
      <c r="AW25" s="385"/>
      <c r="AX25" s="385"/>
      <c r="AY25" s="408"/>
      <c r="AZ25" s="408"/>
      <c r="BA25" s="408"/>
      <c r="BB25" s="408"/>
      <c r="BC25" s="408"/>
      <c r="BD25" s="408"/>
      <c r="BE25" s="385"/>
      <c r="BF25" s="385"/>
      <c r="BG25" s="385"/>
      <c r="BH25" s="385"/>
      <c r="BI25" s="385"/>
      <c r="BJ25" s="385"/>
      <c r="BK25" s="386"/>
      <c r="BL25" s="415">
        <v>29</v>
      </c>
      <c r="BM25" s="408"/>
      <c r="BN25" s="408">
        <v>37</v>
      </c>
      <c r="BO25" s="408"/>
      <c r="BP25" s="408"/>
      <c r="BQ25" s="416"/>
      <c r="BR25" s="408"/>
      <c r="BS25" s="408"/>
      <c r="BT25" s="408">
        <v>32</v>
      </c>
      <c r="BU25" s="408"/>
      <c r="BV25" s="408"/>
      <c r="BW25" s="408"/>
      <c r="BX25" s="385"/>
      <c r="BY25" s="385"/>
      <c r="BZ25" s="385"/>
      <c r="CA25" s="385"/>
      <c r="CB25" s="385"/>
      <c r="CC25" s="385"/>
      <c r="CD25" s="408"/>
      <c r="CE25" s="408"/>
      <c r="CF25" s="408"/>
      <c r="CG25" s="408"/>
      <c r="CH25" s="408"/>
      <c r="CI25" s="408"/>
      <c r="CJ25" s="409"/>
      <c r="CK25" s="385"/>
      <c r="CL25" s="385"/>
      <c r="CM25" s="385"/>
      <c r="CN25" s="385"/>
      <c r="CO25" s="410"/>
      <c r="CP25" s="380"/>
      <c r="CQ25" s="381"/>
    </row>
    <row r="26" spans="2:95" ht="20.25" x14ac:dyDescent="0.3">
      <c r="B26" s="166"/>
      <c r="C26" s="139"/>
      <c r="D26" s="236"/>
      <c r="E26" s="382"/>
      <c r="F26" s="387"/>
      <c r="G26" s="377"/>
      <c r="H26" s="420"/>
      <c r="I26" s="408"/>
      <c r="J26" s="408"/>
      <c r="K26" s="408"/>
      <c r="L26" s="408"/>
      <c r="M26" s="408"/>
      <c r="N26" s="408"/>
      <c r="O26" s="408"/>
      <c r="P26" s="385"/>
      <c r="Q26" s="385"/>
      <c r="R26" s="385"/>
      <c r="S26" s="385"/>
      <c r="T26" s="385"/>
      <c r="U26" s="385"/>
      <c r="V26" s="385"/>
      <c r="W26" s="408"/>
      <c r="X26" s="408"/>
      <c r="Y26" s="408"/>
      <c r="Z26" s="408"/>
      <c r="AA26" s="408"/>
      <c r="AB26" s="408"/>
      <c r="AC26" s="408"/>
      <c r="AD26" s="385"/>
      <c r="AE26" s="385"/>
      <c r="AF26" s="385"/>
      <c r="AG26" s="385"/>
      <c r="AH26" s="385"/>
      <c r="AI26" s="385"/>
      <c r="AJ26" s="385"/>
      <c r="AK26" s="408"/>
      <c r="AL26" s="408"/>
      <c r="AM26" s="408"/>
      <c r="AN26" s="408"/>
      <c r="AO26" s="408"/>
      <c r="AP26" s="408"/>
      <c r="AQ26" s="408"/>
      <c r="AR26" s="385"/>
      <c r="AS26" s="385"/>
      <c r="AT26" s="385"/>
      <c r="AU26" s="385"/>
      <c r="AV26" s="385"/>
      <c r="AW26" s="385"/>
      <c r="AX26" s="385"/>
      <c r="AY26" s="408"/>
      <c r="AZ26" s="408"/>
      <c r="BA26" s="408"/>
      <c r="BB26" s="408"/>
      <c r="BC26" s="408"/>
      <c r="BD26" s="408"/>
      <c r="BE26" s="385"/>
      <c r="BF26" s="385"/>
      <c r="BG26" s="385"/>
      <c r="BH26" s="385"/>
      <c r="BI26" s="385"/>
      <c r="BJ26" s="385"/>
      <c r="BK26" s="386"/>
      <c r="BL26" s="415"/>
      <c r="BM26" s="408"/>
      <c r="BN26" s="408"/>
      <c r="BO26" s="408"/>
      <c r="BP26" s="408"/>
      <c r="BQ26" s="416"/>
      <c r="BR26" s="408"/>
      <c r="BS26" s="408"/>
      <c r="BT26" s="408"/>
      <c r="BU26" s="408"/>
      <c r="BV26" s="408"/>
      <c r="BW26" s="408"/>
      <c r="BX26" s="385"/>
      <c r="BY26" s="385"/>
      <c r="BZ26" s="385"/>
      <c r="CA26" s="385"/>
      <c r="CB26" s="385"/>
      <c r="CC26" s="385"/>
      <c r="CD26" s="408"/>
      <c r="CE26" s="408"/>
      <c r="CF26" s="408"/>
      <c r="CG26" s="408"/>
      <c r="CH26" s="408"/>
      <c r="CI26" s="408"/>
      <c r="CJ26" s="409"/>
      <c r="CK26" s="385"/>
      <c r="CL26" s="385"/>
      <c r="CM26" s="385"/>
      <c r="CN26" s="385"/>
      <c r="CO26" s="410"/>
      <c r="CP26" s="380"/>
      <c r="CQ26" s="381"/>
    </row>
    <row r="27" spans="2:95" ht="20.25" x14ac:dyDescent="0.3">
      <c r="B27" s="166"/>
      <c r="C27" s="139"/>
      <c r="D27" s="236"/>
      <c r="E27" s="382"/>
      <c r="F27" s="387"/>
      <c r="G27" s="377"/>
      <c r="H27" s="420"/>
      <c r="I27" s="408"/>
      <c r="J27" s="408"/>
      <c r="K27" s="408"/>
      <c r="L27" s="408"/>
      <c r="M27" s="408"/>
      <c r="N27" s="408"/>
      <c r="O27" s="408"/>
      <c r="P27" s="385"/>
      <c r="Q27" s="385"/>
      <c r="R27" s="385"/>
      <c r="S27" s="385"/>
      <c r="T27" s="385"/>
      <c r="U27" s="385"/>
      <c r="V27" s="385"/>
      <c r="W27" s="408"/>
      <c r="X27" s="408"/>
      <c r="Y27" s="408"/>
      <c r="Z27" s="408"/>
      <c r="AA27" s="408"/>
      <c r="AB27" s="408"/>
      <c r="AC27" s="408"/>
      <c r="AD27" s="385"/>
      <c r="AE27" s="385"/>
      <c r="AF27" s="385"/>
      <c r="AG27" s="385"/>
      <c r="AH27" s="385"/>
      <c r="AI27" s="385"/>
      <c r="AJ27" s="385"/>
      <c r="AK27" s="408"/>
      <c r="AL27" s="408"/>
      <c r="AM27" s="408"/>
      <c r="AN27" s="408"/>
      <c r="AO27" s="408"/>
      <c r="AP27" s="408"/>
      <c r="AQ27" s="408"/>
      <c r="AR27" s="385"/>
      <c r="AS27" s="385"/>
      <c r="AT27" s="385"/>
      <c r="AU27" s="385"/>
      <c r="AV27" s="385"/>
      <c r="AW27" s="385"/>
      <c r="AX27" s="385"/>
      <c r="AY27" s="408"/>
      <c r="AZ27" s="408"/>
      <c r="BA27" s="408"/>
      <c r="BB27" s="408"/>
      <c r="BC27" s="408"/>
      <c r="BD27" s="408"/>
      <c r="BE27" s="385"/>
      <c r="BF27" s="385"/>
      <c r="BG27" s="385"/>
      <c r="BH27" s="385"/>
      <c r="BI27" s="385"/>
      <c r="BJ27" s="385"/>
      <c r="BK27" s="386"/>
      <c r="BL27" s="415"/>
      <c r="BM27" s="408"/>
      <c r="BN27" s="408"/>
      <c r="BO27" s="408"/>
      <c r="BP27" s="408"/>
      <c r="BQ27" s="416"/>
      <c r="BR27" s="408"/>
      <c r="BS27" s="408"/>
      <c r="BT27" s="408"/>
      <c r="BU27" s="408"/>
      <c r="BV27" s="408"/>
      <c r="BW27" s="408"/>
      <c r="BX27" s="385"/>
      <c r="BY27" s="385"/>
      <c r="BZ27" s="385"/>
      <c r="CA27" s="385"/>
      <c r="CB27" s="385"/>
      <c r="CC27" s="385"/>
      <c r="CD27" s="408"/>
      <c r="CE27" s="408"/>
      <c r="CF27" s="408"/>
      <c r="CG27" s="408"/>
      <c r="CH27" s="408"/>
      <c r="CI27" s="408"/>
      <c r="CJ27" s="409"/>
      <c r="CK27" s="385"/>
      <c r="CL27" s="385"/>
      <c r="CM27" s="385"/>
      <c r="CN27" s="385"/>
      <c r="CO27" s="410"/>
      <c r="CP27" s="380"/>
      <c r="CQ27" s="381"/>
    </row>
    <row r="28" spans="2:95" ht="20.25" x14ac:dyDescent="0.3">
      <c r="B28" s="165" t="s">
        <v>76</v>
      </c>
      <c r="C28" s="142">
        <v>50060</v>
      </c>
      <c r="D28" s="236" t="s">
        <v>66</v>
      </c>
      <c r="E28" s="391">
        <f t="shared" ref="E28:E44" si="2">SUM(H28/H$6+I28/I$6+J28/J$6+K28/K$6+L28/L$6+M28/M$6+N28/N$6+P28/P$6+Q28/Q$6+R28/R$6+S28/R$6+S28/S$6+T28/T$6+U28/U$6+V28/V$6+W28/W$6+X28/X$6+Y28/Y$6+Z28/Z$6+AA28/AA$6+AB28/AB$6+AC28/AC$6+AD28/AD$6+AE28/AE$6+AF28/AF$6+AG28/AG$6+AH28/AH$6+AI28/AI$6+AJ28/AJ$6+AK28/AK$6+AL28/AL$6+AM28/AM$6+AN28/AN$6+AO28/AO$6+AP28/AP$6+AQ28/AQ$6+AR28/AR$6+AS28/AS$6+AT28/AT$6+AU28/AU$6+AV28/AV$6+AW28/AW$6+AX28/AX$6+AY28/AY$6+AZ28/AZ$6+BA28/BA$6+BB28/BB$6+BC28/BC$6+BD28/BD$6+BE28/BE$6+BF28/BF$6+BG28/BG$6+BH28/BH$6+BI28/BI$6+BJ28/BJ$6+BL28/BL$6+BM28/BM$6+BN28/BN$6+BO28/BO$6+BP28/BP$6+BQ28/BQ$6+BR28/BR$6+BS28/BS$6+BT28/BT$6+BU28/BU$6+BV28/BV$6+BW28/BW$6+BX28/BX$6+BY28/BY$6+BZ28/BZ$6+CA28/CA$6+CB28/CB$6+CC28/CC$6+CD28/CD$6+CE28/CE$6+CF28/CF$6+CG28/CG$6+CH28/CH$6+CI28/CI$6+CJ28/CJ$6+CK28/CK$6+CL28/CL$6+CM28/CM$6+CN28/CN$6+CO28/CO$6)/G28*100</f>
        <v>79.179979888667972</v>
      </c>
      <c r="F28" s="387" t="s">
        <v>187</v>
      </c>
      <c r="G28" s="377">
        <f t="shared" ref="G28:G44" si="3">COUNTIFS(H28:CO28,"&gt;0")</f>
        <v>12</v>
      </c>
      <c r="H28" s="420"/>
      <c r="I28" s="408"/>
      <c r="J28" s="408"/>
      <c r="K28" s="408"/>
      <c r="L28" s="408"/>
      <c r="M28" s="408"/>
      <c r="N28" s="408"/>
      <c r="O28" s="408"/>
      <c r="P28" s="385"/>
      <c r="Q28" s="385"/>
      <c r="R28" s="385"/>
      <c r="S28" s="385"/>
      <c r="T28" s="385"/>
      <c r="U28" s="385"/>
      <c r="V28" s="385"/>
      <c r="W28" s="408"/>
      <c r="X28" s="408"/>
      <c r="Y28" s="408"/>
      <c r="Z28" s="408"/>
      <c r="AA28" s="408"/>
      <c r="AB28" s="408"/>
      <c r="AC28" s="408"/>
      <c r="AD28" s="385"/>
      <c r="AE28" s="385"/>
      <c r="AF28" s="385"/>
      <c r="AG28" s="385"/>
      <c r="AH28" s="385"/>
      <c r="AI28" s="385"/>
      <c r="AJ28" s="385"/>
      <c r="AK28" s="408"/>
      <c r="AL28" s="408"/>
      <c r="AM28" s="408"/>
      <c r="AN28" s="408"/>
      <c r="AO28" s="408"/>
      <c r="AP28" s="408"/>
      <c r="AQ28" s="408"/>
      <c r="AR28" s="385"/>
      <c r="AS28" s="385"/>
      <c r="AT28" s="385"/>
      <c r="AU28" s="385"/>
      <c r="AV28" s="385"/>
      <c r="AW28" s="385">
        <v>27</v>
      </c>
      <c r="AX28" s="385">
        <v>32</v>
      </c>
      <c r="AY28" s="408"/>
      <c r="AZ28" s="408"/>
      <c r="BA28" s="408">
        <v>30</v>
      </c>
      <c r="BB28" s="408">
        <v>27</v>
      </c>
      <c r="BC28" s="408">
        <v>29</v>
      </c>
      <c r="BD28" s="408">
        <v>24</v>
      </c>
      <c r="BE28" s="385">
        <v>22</v>
      </c>
      <c r="BF28" s="385"/>
      <c r="BG28" s="385">
        <v>29</v>
      </c>
      <c r="BH28" s="385"/>
      <c r="BI28" s="385">
        <v>32</v>
      </c>
      <c r="BJ28" s="385"/>
      <c r="BK28" s="386"/>
      <c r="BL28" s="415"/>
      <c r="BM28" s="408">
        <v>34</v>
      </c>
      <c r="BN28" s="408"/>
      <c r="BO28" s="408"/>
      <c r="BP28" s="408">
        <v>28</v>
      </c>
      <c r="BQ28" s="416"/>
      <c r="BR28" s="408">
        <v>30</v>
      </c>
      <c r="BS28" s="408"/>
      <c r="BT28" s="408"/>
      <c r="BU28" s="408"/>
      <c r="BV28" s="408"/>
      <c r="BW28" s="408"/>
      <c r="BX28" s="385"/>
      <c r="BY28" s="385"/>
      <c r="BZ28" s="385"/>
      <c r="CA28" s="385"/>
      <c r="CB28" s="385"/>
      <c r="CC28" s="385"/>
      <c r="CD28" s="408"/>
      <c r="CE28" s="408"/>
      <c r="CF28" s="408"/>
      <c r="CG28" s="408"/>
      <c r="CH28" s="408"/>
      <c r="CI28" s="408"/>
      <c r="CJ28" s="409"/>
      <c r="CK28" s="385"/>
      <c r="CL28" s="385"/>
      <c r="CM28" s="385"/>
      <c r="CN28" s="385"/>
      <c r="CO28" s="410"/>
      <c r="CP28" s="380"/>
      <c r="CQ28" s="381"/>
    </row>
    <row r="29" spans="2:95" ht="20.25" x14ac:dyDescent="0.3">
      <c r="B29" s="166" t="s">
        <v>77</v>
      </c>
      <c r="C29" s="139">
        <v>50613</v>
      </c>
      <c r="D29" s="236" t="s">
        <v>61</v>
      </c>
      <c r="E29" s="391">
        <f t="shared" si="2"/>
        <v>75.815323837769668</v>
      </c>
      <c r="F29" s="387" t="s">
        <v>187</v>
      </c>
      <c r="G29" s="377">
        <f t="shared" si="3"/>
        <v>12</v>
      </c>
      <c r="H29" s="420"/>
      <c r="I29" s="408"/>
      <c r="J29" s="408"/>
      <c r="K29" s="408"/>
      <c r="L29" s="408"/>
      <c r="M29" s="408"/>
      <c r="N29" s="408"/>
      <c r="O29" s="408"/>
      <c r="P29" s="385"/>
      <c r="Q29" s="385"/>
      <c r="R29" s="385"/>
      <c r="S29" s="385"/>
      <c r="T29" s="385"/>
      <c r="U29" s="385"/>
      <c r="V29" s="385"/>
      <c r="W29" s="408"/>
      <c r="X29" s="408"/>
      <c r="Y29" s="408">
        <v>29</v>
      </c>
      <c r="Z29" s="408">
        <v>32</v>
      </c>
      <c r="AA29" s="408">
        <v>29</v>
      </c>
      <c r="AB29" s="408">
        <v>26</v>
      </c>
      <c r="AC29" s="408"/>
      <c r="AD29" s="385"/>
      <c r="AE29" s="385">
        <v>33</v>
      </c>
      <c r="AF29" s="385"/>
      <c r="AG29" s="385">
        <v>35</v>
      </c>
      <c r="AH29" s="385"/>
      <c r="AI29" s="385"/>
      <c r="AJ29" s="385"/>
      <c r="AK29" s="408"/>
      <c r="AL29" s="408"/>
      <c r="AM29" s="408"/>
      <c r="AN29" s="408"/>
      <c r="AO29" s="408"/>
      <c r="AP29" s="408"/>
      <c r="AQ29" s="408"/>
      <c r="AR29" s="385"/>
      <c r="AS29" s="385"/>
      <c r="AT29" s="385"/>
      <c r="AU29" s="385"/>
      <c r="AV29" s="385"/>
      <c r="AW29" s="385"/>
      <c r="AX29" s="385"/>
      <c r="AY29" s="408"/>
      <c r="AZ29" s="408"/>
      <c r="BA29" s="408"/>
      <c r="BB29" s="408"/>
      <c r="BC29" s="408">
        <v>26</v>
      </c>
      <c r="BD29" s="408">
        <v>19</v>
      </c>
      <c r="BE29" s="385"/>
      <c r="BF29" s="385"/>
      <c r="BG29" s="385">
        <v>28</v>
      </c>
      <c r="BH29" s="385"/>
      <c r="BI29" s="385"/>
      <c r="BJ29" s="385"/>
      <c r="BK29" s="386"/>
      <c r="BL29" s="415">
        <v>33</v>
      </c>
      <c r="BM29" s="408"/>
      <c r="BN29" s="408"/>
      <c r="BO29" s="408"/>
      <c r="BP29" s="408"/>
      <c r="BQ29" s="416"/>
      <c r="BR29" s="408">
        <v>17</v>
      </c>
      <c r="BS29" s="408"/>
      <c r="BT29" s="408">
        <v>32</v>
      </c>
      <c r="BU29" s="408"/>
      <c r="BV29" s="408"/>
      <c r="BW29" s="408"/>
      <c r="BX29" s="385"/>
      <c r="BY29" s="385"/>
      <c r="BZ29" s="385"/>
      <c r="CA29" s="385"/>
      <c r="CB29" s="385"/>
      <c r="CC29" s="385"/>
      <c r="CD29" s="408"/>
      <c r="CE29" s="408"/>
      <c r="CF29" s="408"/>
      <c r="CG29" s="408"/>
      <c r="CH29" s="408"/>
      <c r="CI29" s="408"/>
      <c r="CJ29" s="409"/>
      <c r="CK29" s="385"/>
      <c r="CL29" s="385"/>
      <c r="CM29" s="385"/>
      <c r="CN29" s="385"/>
      <c r="CO29" s="410"/>
      <c r="CP29" s="380"/>
      <c r="CQ29" s="381"/>
    </row>
    <row r="30" spans="2:95" ht="20.25" x14ac:dyDescent="0.3">
      <c r="B30" s="166" t="s">
        <v>78</v>
      </c>
      <c r="C30" s="139">
        <v>50110</v>
      </c>
      <c r="D30" s="236" t="s">
        <v>61</v>
      </c>
      <c r="E30" s="391">
        <f t="shared" si="2"/>
        <v>79.500819287970984</v>
      </c>
      <c r="F30" s="387" t="s">
        <v>187</v>
      </c>
      <c r="G30" s="377">
        <f t="shared" si="3"/>
        <v>12</v>
      </c>
      <c r="H30" s="420"/>
      <c r="I30" s="408"/>
      <c r="J30" s="408"/>
      <c r="K30" s="408"/>
      <c r="L30" s="408"/>
      <c r="M30" s="408"/>
      <c r="N30" s="408"/>
      <c r="O30" s="408"/>
      <c r="P30" s="385"/>
      <c r="Q30" s="385"/>
      <c r="R30" s="385"/>
      <c r="S30" s="385"/>
      <c r="T30" s="385"/>
      <c r="U30" s="385"/>
      <c r="V30" s="385"/>
      <c r="W30" s="408"/>
      <c r="X30" s="408"/>
      <c r="Y30" s="408"/>
      <c r="Z30" s="408"/>
      <c r="AA30" s="408"/>
      <c r="AB30" s="408"/>
      <c r="AC30" s="408"/>
      <c r="AD30" s="385"/>
      <c r="AE30" s="385"/>
      <c r="AF30" s="385"/>
      <c r="AG30" s="385"/>
      <c r="AH30" s="385"/>
      <c r="AI30" s="385"/>
      <c r="AJ30" s="385"/>
      <c r="AK30" s="408"/>
      <c r="AL30" s="408"/>
      <c r="AM30" s="408"/>
      <c r="AN30" s="408"/>
      <c r="AO30" s="408"/>
      <c r="AP30" s="408"/>
      <c r="AQ30" s="408"/>
      <c r="AR30" s="385"/>
      <c r="AS30" s="385"/>
      <c r="AT30" s="385"/>
      <c r="AU30" s="385">
        <v>28</v>
      </c>
      <c r="AV30" s="385"/>
      <c r="AW30" s="385"/>
      <c r="AX30" s="385">
        <v>29</v>
      </c>
      <c r="AY30" s="408">
        <v>34</v>
      </c>
      <c r="AZ30" s="408">
        <v>33</v>
      </c>
      <c r="BA30" s="408"/>
      <c r="BB30" s="408"/>
      <c r="BC30" s="408"/>
      <c r="BD30" s="408"/>
      <c r="BE30" s="385">
        <v>25</v>
      </c>
      <c r="BF30" s="385">
        <v>32</v>
      </c>
      <c r="BG30" s="385">
        <v>24</v>
      </c>
      <c r="BH30" s="385">
        <v>32</v>
      </c>
      <c r="BI30" s="385">
        <v>26</v>
      </c>
      <c r="BJ30" s="385"/>
      <c r="BK30" s="386"/>
      <c r="BL30" s="415"/>
      <c r="BM30" s="408"/>
      <c r="BN30" s="408"/>
      <c r="BO30" s="408"/>
      <c r="BP30" s="408">
        <v>27</v>
      </c>
      <c r="BQ30" s="416"/>
      <c r="BR30" s="408"/>
      <c r="BS30" s="408">
        <v>35</v>
      </c>
      <c r="BT30" s="408">
        <v>33</v>
      </c>
      <c r="BU30" s="408"/>
      <c r="BV30" s="408"/>
      <c r="BW30" s="408"/>
      <c r="BX30" s="385"/>
      <c r="BY30" s="385"/>
      <c r="BZ30" s="385"/>
      <c r="CA30" s="385"/>
      <c r="CB30" s="385"/>
      <c r="CC30" s="385"/>
      <c r="CD30" s="408"/>
      <c r="CE30" s="408"/>
      <c r="CF30" s="408"/>
      <c r="CG30" s="408"/>
      <c r="CH30" s="408"/>
      <c r="CI30" s="408"/>
      <c r="CJ30" s="409"/>
      <c r="CK30" s="385"/>
      <c r="CL30" s="385"/>
      <c r="CM30" s="385"/>
      <c r="CN30" s="385"/>
      <c r="CO30" s="410"/>
      <c r="CP30" s="380"/>
      <c r="CQ30" s="381"/>
    </row>
    <row r="31" spans="2:95" ht="20.25" x14ac:dyDescent="0.3">
      <c r="B31" s="166" t="s">
        <v>80</v>
      </c>
      <c r="C31" s="139">
        <v>50594</v>
      </c>
      <c r="D31" s="236" t="s">
        <v>66</v>
      </c>
      <c r="E31" s="391">
        <f t="shared" si="2"/>
        <v>75.647349317047457</v>
      </c>
      <c r="F31" s="387" t="s">
        <v>187</v>
      </c>
      <c r="G31" s="377">
        <f t="shared" si="3"/>
        <v>12</v>
      </c>
      <c r="H31" s="420"/>
      <c r="I31" s="408"/>
      <c r="J31" s="408"/>
      <c r="K31" s="408"/>
      <c r="L31" s="408"/>
      <c r="M31" s="408"/>
      <c r="N31" s="408"/>
      <c r="O31" s="408"/>
      <c r="P31" s="385"/>
      <c r="Q31" s="385"/>
      <c r="R31" s="385"/>
      <c r="S31" s="385"/>
      <c r="T31" s="385"/>
      <c r="U31" s="385"/>
      <c r="V31" s="385"/>
      <c r="W31" s="408"/>
      <c r="X31" s="408"/>
      <c r="Y31" s="408"/>
      <c r="Z31" s="408"/>
      <c r="AA31" s="408"/>
      <c r="AB31" s="408"/>
      <c r="AC31" s="408"/>
      <c r="AD31" s="385"/>
      <c r="AE31" s="385"/>
      <c r="AF31" s="385">
        <v>20</v>
      </c>
      <c r="AG31" s="385">
        <v>33</v>
      </c>
      <c r="AH31" s="385"/>
      <c r="AI31" s="385">
        <v>28</v>
      </c>
      <c r="AJ31" s="385">
        <v>31</v>
      </c>
      <c r="AK31" s="408"/>
      <c r="AL31" s="408"/>
      <c r="AM31" s="408"/>
      <c r="AN31" s="408"/>
      <c r="AO31" s="408"/>
      <c r="AP31" s="408"/>
      <c r="AQ31" s="408"/>
      <c r="AR31" s="385"/>
      <c r="AS31" s="385"/>
      <c r="AT31" s="385"/>
      <c r="AU31" s="385"/>
      <c r="AV31" s="385"/>
      <c r="AW31" s="385"/>
      <c r="AX31" s="385"/>
      <c r="AY31" s="408">
        <v>30</v>
      </c>
      <c r="AZ31" s="408">
        <v>35</v>
      </c>
      <c r="BA31" s="408"/>
      <c r="BB31" s="408">
        <v>30</v>
      </c>
      <c r="BC31" s="408"/>
      <c r="BD31" s="408"/>
      <c r="BE31" s="385">
        <v>16</v>
      </c>
      <c r="BF31" s="385">
        <v>33</v>
      </c>
      <c r="BG31" s="385">
        <v>27</v>
      </c>
      <c r="BH31" s="385">
        <v>21</v>
      </c>
      <c r="BI31" s="385">
        <v>30</v>
      </c>
      <c r="BJ31" s="385"/>
      <c r="BK31" s="386"/>
      <c r="BL31" s="415"/>
      <c r="BM31" s="408"/>
      <c r="BN31" s="408"/>
      <c r="BO31" s="408"/>
      <c r="BP31" s="408"/>
      <c r="BQ31" s="416"/>
      <c r="BR31" s="408"/>
      <c r="BS31" s="408"/>
      <c r="BT31" s="408"/>
      <c r="BU31" s="408"/>
      <c r="BV31" s="408"/>
      <c r="BW31" s="408"/>
      <c r="BX31" s="385"/>
      <c r="BY31" s="385"/>
      <c r="BZ31" s="385"/>
      <c r="CA31" s="385"/>
      <c r="CB31" s="385"/>
      <c r="CC31" s="385"/>
      <c r="CD31" s="408"/>
      <c r="CE31" s="408"/>
      <c r="CF31" s="408"/>
      <c r="CG31" s="408"/>
      <c r="CH31" s="408"/>
      <c r="CI31" s="408"/>
      <c r="CJ31" s="409"/>
      <c r="CK31" s="385"/>
      <c r="CL31" s="385"/>
      <c r="CM31" s="385"/>
      <c r="CN31" s="385"/>
      <c r="CO31" s="410"/>
      <c r="CP31" s="380"/>
      <c r="CQ31" s="381"/>
    </row>
    <row r="32" spans="2:95" ht="20.25" x14ac:dyDescent="0.3">
      <c r="B32" s="166" t="s">
        <v>81</v>
      </c>
      <c r="C32" s="139">
        <v>50094</v>
      </c>
      <c r="D32" s="236" t="s">
        <v>61</v>
      </c>
      <c r="E32" s="391">
        <f t="shared" si="2"/>
        <v>75.103319873056719</v>
      </c>
      <c r="F32" s="387" t="s">
        <v>187</v>
      </c>
      <c r="G32" s="377">
        <f t="shared" si="3"/>
        <v>12</v>
      </c>
      <c r="H32" s="420"/>
      <c r="I32" s="408"/>
      <c r="J32" s="408"/>
      <c r="K32" s="408"/>
      <c r="L32" s="408"/>
      <c r="M32" s="408"/>
      <c r="N32" s="408"/>
      <c r="O32" s="408"/>
      <c r="P32" s="385"/>
      <c r="Q32" s="385"/>
      <c r="R32" s="385"/>
      <c r="S32" s="385"/>
      <c r="T32" s="385"/>
      <c r="U32" s="385"/>
      <c r="V32" s="385"/>
      <c r="W32" s="408"/>
      <c r="X32" s="408"/>
      <c r="Y32" s="408"/>
      <c r="Z32" s="408"/>
      <c r="AA32" s="408"/>
      <c r="AB32" s="408"/>
      <c r="AC32" s="408"/>
      <c r="AD32" s="385"/>
      <c r="AE32" s="385"/>
      <c r="AF32" s="385"/>
      <c r="AG32" s="385"/>
      <c r="AH32" s="385"/>
      <c r="AI32" s="385"/>
      <c r="AJ32" s="385"/>
      <c r="AK32" s="408"/>
      <c r="AL32" s="408"/>
      <c r="AM32" s="408"/>
      <c r="AN32" s="408"/>
      <c r="AO32" s="408"/>
      <c r="AP32" s="408"/>
      <c r="AQ32" s="408"/>
      <c r="AR32" s="385"/>
      <c r="AS32" s="385"/>
      <c r="AT32" s="385"/>
      <c r="AU32" s="385"/>
      <c r="AV32" s="385"/>
      <c r="AW32" s="385"/>
      <c r="AX32" s="385"/>
      <c r="AY32" s="408"/>
      <c r="AZ32" s="408"/>
      <c r="BA32" s="408"/>
      <c r="BB32" s="408"/>
      <c r="BC32" s="408"/>
      <c r="BD32" s="408">
        <v>26</v>
      </c>
      <c r="BE32" s="385">
        <v>25</v>
      </c>
      <c r="BF32" s="385">
        <v>29</v>
      </c>
      <c r="BG32" s="385">
        <v>27</v>
      </c>
      <c r="BH32" s="385">
        <v>28</v>
      </c>
      <c r="BI32" s="385">
        <v>31</v>
      </c>
      <c r="BJ32" s="385"/>
      <c r="BK32" s="386"/>
      <c r="BL32" s="415">
        <v>22</v>
      </c>
      <c r="BM32" s="408"/>
      <c r="BN32" s="408">
        <v>26</v>
      </c>
      <c r="BO32" s="408">
        <v>23</v>
      </c>
      <c r="BP32" s="408">
        <v>27</v>
      </c>
      <c r="BQ32" s="416"/>
      <c r="BR32" s="408">
        <v>33</v>
      </c>
      <c r="BS32" s="408">
        <v>33</v>
      </c>
      <c r="BT32" s="408"/>
      <c r="BU32" s="408"/>
      <c r="BV32" s="408"/>
      <c r="BW32" s="408"/>
      <c r="BX32" s="385"/>
      <c r="BY32" s="385"/>
      <c r="BZ32" s="385"/>
      <c r="CA32" s="385"/>
      <c r="CB32" s="385"/>
      <c r="CC32" s="385"/>
      <c r="CD32" s="408"/>
      <c r="CE32" s="408"/>
      <c r="CF32" s="408"/>
      <c r="CG32" s="408"/>
      <c r="CH32" s="408"/>
      <c r="CI32" s="408"/>
      <c r="CJ32" s="409"/>
      <c r="CK32" s="385"/>
      <c r="CL32" s="385"/>
      <c r="CM32" s="385"/>
      <c r="CN32" s="385"/>
      <c r="CO32" s="410"/>
      <c r="CP32" s="380"/>
      <c r="CQ32" s="381"/>
    </row>
    <row r="33" spans="2:95" ht="20.25" x14ac:dyDescent="0.3">
      <c r="B33" s="165" t="s">
        <v>83</v>
      </c>
      <c r="C33" s="142">
        <v>50702</v>
      </c>
      <c r="D33" s="395" t="s">
        <v>66</v>
      </c>
      <c r="E33" s="391">
        <f t="shared" si="2"/>
        <v>75.137148074454572</v>
      </c>
      <c r="F33" s="387" t="s">
        <v>187</v>
      </c>
      <c r="G33" s="377">
        <f t="shared" si="3"/>
        <v>12</v>
      </c>
      <c r="H33" s="420"/>
      <c r="I33" s="408"/>
      <c r="J33" s="408"/>
      <c r="K33" s="408"/>
      <c r="L33" s="408"/>
      <c r="M33" s="408"/>
      <c r="N33" s="408"/>
      <c r="O33" s="408"/>
      <c r="P33" s="385"/>
      <c r="Q33" s="385"/>
      <c r="R33" s="385"/>
      <c r="S33" s="385"/>
      <c r="T33" s="385"/>
      <c r="U33" s="385"/>
      <c r="V33" s="385"/>
      <c r="W33" s="408"/>
      <c r="X33" s="408"/>
      <c r="Y33" s="408"/>
      <c r="Z33" s="408"/>
      <c r="AA33" s="408"/>
      <c r="AB33" s="408"/>
      <c r="AC33" s="408"/>
      <c r="AD33" s="385"/>
      <c r="AE33" s="385"/>
      <c r="AF33" s="385"/>
      <c r="AG33" s="385"/>
      <c r="AH33" s="385"/>
      <c r="AI33" s="385"/>
      <c r="AJ33" s="385"/>
      <c r="AK33" s="408"/>
      <c r="AL33" s="408"/>
      <c r="AM33" s="408"/>
      <c r="AN33" s="408"/>
      <c r="AO33" s="408"/>
      <c r="AP33" s="408"/>
      <c r="AQ33" s="408"/>
      <c r="AR33" s="385"/>
      <c r="AS33" s="385"/>
      <c r="AT33" s="385"/>
      <c r="AU33" s="385"/>
      <c r="AV33" s="385"/>
      <c r="AW33" s="385"/>
      <c r="AX33" s="385"/>
      <c r="AY33" s="408"/>
      <c r="AZ33" s="408">
        <v>29</v>
      </c>
      <c r="BA33" s="408">
        <v>34</v>
      </c>
      <c r="BB33" s="408"/>
      <c r="BC33" s="408">
        <v>22</v>
      </c>
      <c r="BD33" s="408">
        <v>23</v>
      </c>
      <c r="BE33" s="385">
        <v>13</v>
      </c>
      <c r="BF33" s="385"/>
      <c r="BG33" s="385">
        <v>25</v>
      </c>
      <c r="BH33" s="385">
        <v>27</v>
      </c>
      <c r="BI33" s="385">
        <v>26</v>
      </c>
      <c r="BJ33" s="385">
        <v>27</v>
      </c>
      <c r="BK33" s="386"/>
      <c r="BL33" s="415"/>
      <c r="BM33" s="408">
        <v>34</v>
      </c>
      <c r="BN33" s="408">
        <v>35</v>
      </c>
      <c r="BO33" s="408">
        <v>29</v>
      </c>
      <c r="BP33" s="408"/>
      <c r="BQ33" s="416"/>
      <c r="BR33" s="408"/>
      <c r="BS33" s="408"/>
      <c r="BT33" s="408"/>
      <c r="BU33" s="408"/>
      <c r="BV33" s="408"/>
      <c r="BW33" s="408"/>
      <c r="BX33" s="385"/>
      <c r="BY33" s="385"/>
      <c r="BZ33" s="385"/>
      <c r="CA33" s="385"/>
      <c r="CB33" s="385"/>
      <c r="CC33" s="385"/>
      <c r="CD33" s="408"/>
      <c r="CE33" s="408"/>
      <c r="CF33" s="408"/>
      <c r="CG33" s="408"/>
      <c r="CH33" s="408"/>
      <c r="CI33" s="408"/>
      <c r="CJ33" s="409"/>
      <c r="CK33" s="385"/>
      <c r="CL33" s="385"/>
      <c r="CM33" s="385"/>
      <c r="CN33" s="385"/>
      <c r="CO33" s="410"/>
      <c r="CP33" s="380"/>
      <c r="CQ33" s="381"/>
    </row>
    <row r="34" spans="2:95" ht="20.25" x14ac:dyDescent="0.3">
      <c r="B34" s="166" t="s">
        <v>232</v>
      </c>
      <c r="C34" s="139"/>
      <c r="D34" s="236" t="s">
        <v>61</v>
      </c>
      <c r="E34" s="391">
        <f t="shared" si="2"/>
        <v>78.355855855855864</v>
      </c>
      <c r="F34" s="387" t="s">
        <v>187</v>
      </c>
      <c r="G34" s="377">
        <f t="shared" si="3"/>
        <v>3</v>
      </c>
      <c r="H34" s="420"/>
      <c r="I34" s="408"/>
      <c r="J34" s="408"/>
      <c r="K34" s="408"/>
      <c r="L34" s="408"/>
      <c r="M34" s="408"/>
      <c r="N34" s="408"/>
      <c r="O34" s="408"/>
      <c r="P34" s="385"/>
      <c r="Q34" s="385"/>
      <c r="R34" s="385"/>
      <c r="S34" s="385"/>
      <c r="T34" s="385"/>
      <c r="U34" s="385"/>
      <c r="V34" s="385"/>
      <c r="W34" s="408"/>
      <c r="X34" s="408"/>
      <c r="Y34" s="408"/>
      <c r="Z34" s="408"/>
      <c r="AA34" s="408"/>
      <c r="AB34" s="408"/>
      <c r="AC34" s="408"/>
      <c r="AD34" s="385"/>
      <c r="AE34" s="385"/>
      <c r="AF34" s="385"/>
      <c r="AG34" s="385"/>
      <c r="AH34" s="385"/>
      <c r="AI34" s="385"/>
      <c r="AJ34" s="385"/>
      <c r="AK34" s="418"/>
      <c r="AL34" s="408"/>
      <c r="AM34" s="418"/>
      <c r="AN34" s="418"/>
      <c r="AO34" s="418"/>
      <c r="AP34" s="418"/>
      <c r="AQ34" s="418"/>
      <c r="AR34" s="385"/>
      <c r="AS34" s="385"/>
      <c r="AT34" s="385"/>
      <c r="AU34" s="385"/>
      <c r="AV34" s="385"/>
      <c r="AW34" s="385"/>
      <c r="AX34" s="385"/>
      <c r="AY34" s="408"/>
      <c r="AZ34" s="408"/>
      <c r="BA34" s="408"/>
      <c r="BB34" s="408"/>
      <c r="BC34" s="408"/>
      <c r="BD34" s="408"/>
      <c r="BE34" s="385"/>
      <c r="BF34" s="385"/>
      <c r="BG34" s="385"/>
      <c r="BH34" s="385"/>
      <c r="BI34" s="385"/>
      <c r="BJ34" s="385"/>
      <c r="BK34" s="392"/>
      <c r="BL34" s="417"/>
      <c r="BM34" s="418"/>
      <c r="BN34" s="418"/>
      <c r="BO34" s="418"/>
      <c r="BP34" s="418"/>
      <c r="BQ34" s="419"/>
      <c r="BR34" s="408">
        <v>25</v>
      </c>
      <c r="BS34" s="408">
        <v>35</v>
      </c>
      <c r="BT34" s="408">
        <v>32</v>
      </c>
      <c r="BU34" s="408"/>
      <c r="BV34" s="408"/>
      <c r="BW34" s="408"/>
      <c r="BX34" s="385"/>
      <c r="BY34" s="385"/>
      <c r="BZ34" s="385"/>
      <c r="CA34" s="385"/>
      <c r="CB34" s="385"/>
      <c r="CC34" s="385"/>
      <c r="CD34" s="408"/>
      <c r="CE34" s="408"/>
      <c r="CF34" s="408"/>
      <c r="CG34" s="408"/>
      <c r="CH34" s="408"/>
      <c r="CI34" s="408"/>
      <c r="CJ34" s="411"/>
      <c r="CK34" s="384"/>
      <c r="CL34" s="384"/>
      <c r="CM34" s="384"/>
      <c r="CN34" s="384"/>
      <c r="CO34" s="412"/>
      <c r="CP34" s="380"/>
      <c r="CQ34" s="381"/>
    </row>
    <row r="35" spans="2:95" ht="20.25" x14ac:dyDescent="0.3">
      <c r="B35" s="165" t="s">
        <v>85</v>
      </c>
      <c r="C35" s="170"/>
      <c r="D35" s="395" t="s">
        <v>63</v>
      </c>
      <c r="E35" s="391">
        <f t="shared" si="2"/>
        <v>76.888017886469896</v>
      </c>
      <c r="F35" s="387" t="s">
        <v>187</v>
      </c>
      <c r="G35" s="377">
        <f t="shared" si="3"/>
        <v>12</v>
      </c>
      <c r="H35" s="420"/>
      <c r="I35" s="408"/>
      <c r="J35" s="408"/>
      <c r="K35" s="408"/>
      <c r="L35" s="408"/>
      <c r="M35" s="408"/>
      <c r="N35" s="408"/>
      <c r="O35" s="408"/>
      <c r="P35" s="385"/>
      <c r="Q35" s="385"/>
      <c r="R35" s="385"/>
      <c r="S35" s="385"/>
      <c r="T35" s="385"/>
      <c r="U35" s="385"/>
      <c r="V35" s="385"/>
      <c r="W35" s="408"/>
      <c r="X35" s="408"/>
      <c r="Y35" s="408"/>
      <c r="Z35" s="408"/>
      <c r="AA35" s="408"/>
      <c r="AB35" s="408"/>
      <c r="AC35" s="408"/>
      <c r="AD35" s="385"/>
      <c r="AE35" s="385"/>
      <c r="AF35" s="385"/>
      <c r="AG35" s="385"/>
      <c r="AH35" s="385"/>
      <c r="AI35" s="385"/>
      <c r="AJ35" s="385"/>
      <c r="AK35" s="408"/>
      <c r="AL35" s="408"/>
      <c r="AM35" s="408"/>
      <c r="AN35" s="408"/>
      <c r="AO35" s="408"/>
      <c r="AP35" s="408"/>
      <c r="AQ35" s="408"/>
      <c r="AR35" s="385"/>
      <c r="AS35" s="385"/>
      <c r="AT35" s="385"/>
      <c r="AU35" s="385"/>
      <c r="AV35" s="385"/>
      <c r="AW35" s="385"/>
      <c r="AX35" s="385"/>
      <c r="AY35" s="408"/>
      <c r="AZ35" s="408"/>
      <c r="BA35" s="408"/>
      <c r="BB35" s="408"/>
      <c r="BC35" s="408"/>
      <c r="BD35" s="408"/>
      <c r="BE35" s="385">
        <v>15</v>
      </c>
      <c r="BF35" s="385">
        <v>33</v>
      </c>
      <c r="BG35" s="385">
        <v>26</v>
      </c>
      <c r="BH35" s="385">
        <v>32</v>
      </c>
      <c r="BI35" s="385">
        <v>31</v>
      </c>
      <c r="BJ35" s="385">
        <v>30</v>
      </c>
      <c r="BK35" s="386"/>
      <c r="BL35" s="415">
        <v>26</v>
      </c>
      <c r="BM35" s="408">
        <v>29</v>
      </c>
      <c r="BN35" s="408"/>
      <c r="BO35" s="408">
        <v>32</v>
      </c>
      <c r="BP35" s="408"/>
      <c r="BQ35" s="416"/>
      <c r="BR35" s="408">
        <v>16</v>
      </c>
      <c r="BS35" s="408">
        <v>36</v>
      </c>
      <c r="BT35" s="408">
        <v>36</v>
      </c>
      <c r="BU35" s="408"/>
      <c r="BV35" s="408"/>
      <c r="BW35" s="408"/>
      <c r="BX35" s="385"/>
      <c r="BY35" s="385"/>
      <c r="BZ35" s="385"/>
      <c r="CA35" s="385"/>
      <c r="CB35" s="385"/>
      <c r="CC35" s="385"/>
      <c r="CD35" s="408"/>
      <c r="CE35" s="408"/>
      <c r="CF35" s="408"/>
      <c r="CG35" s="408"/>
      <c r="CH35" s="408"/>
      <c r="CI35" s="408"/>
      <c r="CJ35" s="409"/>
      <c r="CK35" s="385"/>
      <c r="CL35" s="385"/>
      <c r="CM35" s="385"/>
      <c r="CN35" s="385"/>
      <c r="CO35" s="410"/>
      <c r="CP35" s="380"/>
      <c r="CQ35" s="381"/>
    </row>
    <row r="36" spans="2:95" ht="20.25" x14ac:dyDescent="0.3">
      <c r="B36" s="166" t="s">
        <v>86</v>
      </c>
      <c r="C36" s="139">
        <v>50699</v>
      </c>
      <c r="D36" s="236" t="s">
        <v>55</v>
      </c>
      <c r="E36" s="391">
        <f t="shared" si="2"/>
        <v>74.128844720949999</v>
      </c>
      <c r="F36" s="387" t="s">
        <v>187</v>
      </c>
      <c r="G36" s="377">
        <f t="shared" si="3"/>
        <v>12</v>
      </c>
      <c r="H36" s="420"/>
      <c r="I36" s="408"/>
      <c r="J36" s="408"/>
      <c r="K36" s="408"/>
      <c r="L36" s="408"/>
      <c r="M36" s="408"/>
      <c r="N36" s="408"/>
      <c r="O36" s="408"/>
      <c r="P36" s="385"/>
      <c r="Q36" s="385"/>
      <c r="R36" s="385"/>
      <c r="S36" s="385"/>
      <c r="T36" s="385"/>
      <c r="U36" s="385"/>
      <c r="V36" s="385"/>
      <c r="W36" s="408"/>
      <c r="X36" s="408"/>
      <c r="Y36" s="408"/>
      <c r="Z36" s="408"/>
      <c r="AA36" s="408"/>
      <c r="AB36" s="408"/>
      <c r="AC36" s="408"/>
      <c r="AD36" s="385"/>
      <c r="AE36" s="385"/>
      <c r="AF36" s="385"/>
      <c r="AG36" s="385">
        <v>27</v>
      </c>
      <c r="AH36" s="385">
        <v>32</v>
      </c>
      <c r="AI36" s="385">
        <v>30</v>
      </c>
      <c r="AJ36" s="385">
        <v>28</v>
      </c>
      <c r="AK36" s="408"/>
      <c r="AL36" s="408">
        <v>28</v>
      </c>
      <c r="AM36" s="408">
        <v>33</v>
      </c>
      <c r="AN36" s="408">
        <v>27</v>
      </c>
      <c r="AO36" s="408"/>
      <c r="AP36" s="408">
        <v>14</v>
      </c>
      <c r="AQ36" s="408"/>
      <c r="AR36" s="385">
        <v>36</v>
      </c>
      <c r="AS36" s="385">
        <v>21</v>
      </c>
      <c r="AT36" s="385">
        <v>27</v>
      </c>
      <c r="AU36" s="385">
        <v>25</v>
      </c>
      <c r="AV36" s="385"/>
      <c r="AW36" s="385"/>
      <c r="AX36" s="385"/>
      <c r="AY36" s="408"/>
      <c r="AZ36" s="408"/>
      <c r="BA36" s="408"/>
      <c r="BB36" s="408"/>
      <c r="BC36" s="408"/>
      <c r="BD36" s="408"/>
      <c r="BE36" s="385"/>
      <c r="BF36" s="385"/>
      <c r="BG36" s="385"/>
      <c r="BH36" s="385"/>
      <c r="BI36" s="385"/>
      <c r="BJ36" s="385"/>
      <c r="BK36" s="386"/>
      <c r="BL36" s="415"/>
      <c r="BM36" s="408"/>
      <c r="BN36" s="408"/>
      <c r="BO36" s="408"/>
      <c r="BP36" s="408"/>
      <c r="BQ36" s="416"/>
      <c r="BR36" s="408"/>
      <c r="BS36" s="408"/>
      <c r="BT36" s="408"/>
      <c r="BU36" s="408"/>
      <c r="BV36" s="408"/>
      <c r="BW36" s="408"/>
      <c r="BX36" s="385"/>
      <c r="BY36" s="385"/>
      <c r="BZ36" s="385"/>
      <c r="CA36" s="385"/>
      <c r="CB36" s="385"/>
      <c r="CC36" s="385"/>
      <c r="CD36" s="408"/>
      <c r="CE36" s="408"/>
      <c r="CF36" s="408"/>
      <c r="CG36" s="408"/>
      <c r="CH36" s="408"/>
      <c r="CI36" s="408"/>
      <c r="CJ36" s="409"/>
      <c r="CK36" s="385"/>
      <c r="CL36" s="385"/>
      <c r="CM36" s="385"/>
      <c r="CN36" s="385"/>
      <c r="CO36" s="410"/>
      <c r="CP36" s="380"/>
      <c r="CQ36" s="381"/>
    </row>
    <row r="37" spans="2:95" ht="20.25" x14ac:dyDescent="0.3">
      <c r="B37" s="165" t="s">
        <v>87</v>
      </c>
      <c r="C37" s="142">
        <v>50678</v>
      </c>
      <c r="D37" s="395" t="s">
        <v>63</v>
      </c>
      <c r="E37" s="391">
        <f t="shared" si="2"/>
        <v>78.41370488816311</v>
      </c>
      <c r="F37" s="387" t="s">
        <v>187</v>
      </c>
      <c r="G37" s="377">
        <f t="shared" si="3"/>
        <v>12</v>
      </c>
      <c r="H37" s="420"/>
      <c r="I37" s="408"/>
      <c r="J37" s="408"/>
      <c r="K37" s="408"/>
      <c r="L37" s="408"/>
      <c r="M37" s="408"/>
      <c r="N37" s="408"/>
      <c r="O37" s="408"/>
      <c r="P37" s="385"/>
      <c r="Q37" s="385"/>
      <c r="R37" s="385"/>
      <c r="S37" s="385"/>
      <c r="T37" s="385"/>
      <c r="U37" s="385"/>
      <c r="V37" s="385"/>
      <c r="W37" s="408"/>
      <c r="X37" s="408"/>
      <c r="Y37" s="408"/>
      <c r="Z37" s="408"/>
      <c r="AA37" s="408"/>
      <c r="AB37" s="408"/>
      <c r="AC37" s="408"/>
      <c r="AD37" s="385"/>
      <c r="AE37" s="385"/>
      <c r="AF37" s="385"/>
      <c r="AG37" s="385"/>
      <c r="AH37" s="385"/>
      <c r="AI37" s="385"/>
      <c r="AJ37" s="385">
        <v>37</v>
      </c>
      <c r="AK37" s="408">
        <v>30</v>
      </c>
      <c r="AL37" s="408">
        <v>27</v>
      </c>
      <c r="AM37" s="408"/>
      <c r="AN37" s="408">
        <v>28</v>
      </c>
      <c r="AO37" s="408"/>
      <c r="AP37" s="408">
        <v>19</v>
      </c>
      <c r="AQ37" s="408"/>
      <c r="AR37" s="385">
        <v>32</v>
      </c>
      <c r="AS37" s="385">
        <v>24</v>
      </c>
      <c r="AT37" s="385">
        <v>24</v>
      </c>
      <c r="AU37" s="385">
        <v>35</v>
      </c>
      <c r="AV37" s="385"/>
      <c r="AW37" s="385"/>
      <c r="AX37" s="385"/>
      <c r="AY37" s="408"/>
      <c r="AZ37" s="408"/>
      <c r="BA37" s="408"/>
      <c r="BB37" s="408">
        <v>24</v>
      </c>
      <c r="BC37" s="408"/>
      <c r="BD37" s="408">
        <v>20</v>
      </c>
      <c r="BE37" s="385"/>
      <c r="BF37" s="385"/>
      <c r="BG37" s="385"/>
      <c r="BH37" s="385"/>
      <c r="BI37" s="385"/>
      <c r="BJ37" s="385">
        <v>34</v>
      </c>
      <c r="BK37" s="386"/>
      <c r="BL37" s="415"/>
      <c r="BM37" s="408"/>
      <c r="BN37" s="408"/>
      <c r="BO37" s="408"/>
      <c r="BP37" s="408"/>
      <c r="BQ37" s="416"/>
      <c r="BR37" s="408"/>
      <c r="BS37" s="408"/>
      <c r="BT37" s="408"/>
      <c r="BU37" s="408"/>
      <c r="BV37" s="408"/>
      <c r="BW37" s="408"/>
      <c r="BX37" s="385"/>
      <c r="BY37" s="385"/>
      <c r="BZ37" s="385"/>
      <c r="CA37" s="385"/>
      <c r="CB37" s="385"/>
      <c r="CC37" s="385"/>
      <c r="CD37" s="408"/>
      <c r="CE37" s="408"/>
      <c r="CF37" s="408"/>
      <c r="CG37" s="408"/>
      <c r="CH37" s="408"/>
      <c r="CI37" s="408"/>
      <c r="CJ37" s="409"/>
      <c r="CK37" s="385"/>
      <c r="CL37" s="385"/>
      <c r="CM37" s="385"/>
      <c r="CN37" s="385"/>
      <c r="CO37" s="410"/>
      <c r="CP37" s="380"/>
      <c r="CQ37" s="381"/>
    </row>
    <row r="38" spans="2:95" ht="20.25" x14ac:dyDescent="0.3">
      <c r="B38" s="165" t="s">
        <v>238</v>
      </c>
      <c r="C38" s="142"/>
      <c r="D38" s="395" t="s">
        <v>61</v>
      </c>
      <c r="E38" s="391">
        <f t="shared" si="2"/>
        <v>76.824324324324323</v>
      </c>
      <c r="F38" s="387" t="s">
        <v>187</v>
      </c>
      <c r="G38" s="377">
        <f t="shared" si="3"/>
        <v>3</v>
      </c>
      <c r="H38" s="420"/>
      <c r="I38" s="408"/>
      <c r="J38" s="408"/>
      <c r="K38" s="408"/>
      <c r="L38" s="408"/>
      <c r="M38" s="408"/>
      <c r="N38" s="408"/>
      <c r="O38" s="408"/>
      <c r="P38" s="385"/>
      <c r="Q38" s="385"/>
      <c r="R38" s="385"/>
      <c r="S38" s="385"/>
      <c r="T38" s="385"/>
      <c r="U38" s="385"/>
      <c r="V38" s="385"/>
      <c r="W38" s="408"/>
      <c r="X38" s="408"/>
      <c r="Y38" s="408"/>
      <c r="Z38" s="408"/>
      <c r="AA38" s="408"/>
      <c r="AB38" s="408"/>
      <c r="AC38" s="408"/>
      <c r="AD38" s="385"/>
      <c r="AE38" s="385"/>
      <c r="AF38" s="385"/>
      <c r="AG38" s="385"/>
      <c r="AH38" s="385"/>
      <c r="AI38" s="385"/>
      <c r="AJ38" s="385"/>
      <c r="AK38" s="408"/>
      <c r="AL38" s="408"/>
      <c r="AM38" s="408"/>
      <c r="AN38" s="408"/>
      <c r="AO38" s="408"/>
      <c r="AP38" s="408"/>
      <c r="AQ38" s="408"/>
      <c r="AR38" s="385"/>
      <c r="AS38" s="385"/>
      <c r="AT38" s="385"/>
      <c r="AU38" s="385"/>
      <c r="AV38" s="385"/>
      <c r="AW38" s="385"/>
      <c r="AX38" s="385"/>
      <c r="AY38" s="408"/>
      <c r="AZ38" s="408"/>
      <c r="BA38" s="408"/>
      <c r="BB38" s="408"/>
      <c r="BC38" s="408"/>
      <c r="BD38" s="408"/>
      <c r="BE38" s="385"/>
      <c r="BF38" s="385"/>
      <c r="BG38" s="385"/>
      <c r="BH38" s="385"/>
      <c r="BI38" s="385"/>
      <c r="BJ38" s="385"/>
      <c r="BK38" s="386"/>
      <c r="BL38" s="415"/>
      <c r="BM38" s="408"/>
      <c r="BN38" s="408"/>
      <c r="BO38" s="408"/>
      <c r="BP38" s="408"/>
      <c r="BQ38" s="416"/>
      <c r="BR38" s="408">
        <v>27</v>
      </c>
      <c r="BS38" s="408">
        <v>34</v>
      </c>
      <c r="BT38" s="408">
        <v>29</v>
      </c>
      <c r="BU38" s="408"/>
      <c r="BV38" s="408"/>
      <c r="BW38" s="408"/>
      <c r="BX38" s="385"/>
      <c r="BY38" s="385"/>
      <c r="BZ38" s="385"/>
      <c r="CA38" s="385"/>
      <c r="CB38" s="385"/>
      <c r="CC38" s="385"/>
      <c r="CD38" s="408"/>
      <c r="CE38" s="408"/>
      <c r="CF38" s="408"/>
      <c r="CG38" s="408"/>
      <c r="CH38" s="408"/>
      <c r="CI38" s="408"/>
      <c r="CJ38" s="409"/>
      <c r="CK38" s="385"/>
      <c r="CL38" s="385"/>
      <c r="CM38" s="385"/>
      <c r="CN38" s="385"/>
      <c r="CO38" s="410"/>
      <c r="CP38" s="380"/>
      <c r="CQ38" s="381"/>
    </row>
    <row r="39" spans="2:95" ht="20.25" x14ac:dyDescent="0.3">
      <c r="B39" s="166" t="s">
        <v>88</v>
      </c>
      <c r="C39" s="139">
        <v>50054</v>
      </c>
      <c r="D39" s="236" t="s">
        <v>55</v>
      </c>
      <c r="E39" s="391">
        <f t="shared" si="2"/>
        <v>71.558591516021849</v>
      </c>
      <c r="F39" s="387" t="s">
        <v>187</v>
      </c>
      <c r="G39" s="377">
        <f t="shared" si="3"/>
        <v>12</v>
      </c>
      <c r="H39" s="420"/>
      <c r="I39" s="408"/>
      <c r="J39" s="408"/>
      <c r="K39" s="408"/>
      <c r="L39" s="408"/>
      <c r="M39" s="408"/>
      <c r="N39" s="408"/>
      <c r="O39" s="408"/>
      <c r="P39" s="385"/>
      <c r="Q39" s="385"/>
      <c r="R39" s="385"/>
      <c r="S39" s="385"/>
      <c r="T39" s="385"/>
      <c r="U39" s="385"/>
      <c r="V39" s="385"/>
      <c r="W39" s="408"/>
      <c r="X39" s="408"/>
      <c r="Y39" s="408"/>
      <c r="Z39" s="408"/>
      <c r="AA39" s="408"/>
      <c r="AB39" s="408"/>
      <c r="AC39" s="408"/>
      <c r="AD39" s="385"/>
      <c r="AE39" s="385"/>
      <c r="AF39" s="385"/>
      <c r="AG39" s="385"/>
      <c r="AH39" s="385"/>
      <c r="AI39" s="385"/>
      <c r="AJ39" s="385"/>
      <c r="AK39" s="408"/>
      <c r="AL39" s="408">
        <v>25</v>
      </c>
      <c r="AM39" s="408"/>
      <c r="AN39" s="408"/>
      <c r="AO39" s="408"/>
      <c r="AP39" s="408">
        <v>10</v>
      </c>
      <c r="AQ39" s="408">
        <v>20</v>
      </c>
      <c r="AR39" s="385">
        <v>31</v>
      </c>
      <c r="AS39" s="385"/>
      <c r="AT39" s="385">
        <v>29</v>
      </c>
      <c r="AU39" s="385">
        <v>24</v>
      </c>
      <c r="AV39" s="385"/>
      <c r="AW39" s="385"/>
      <c r="AX39" s="385"/>
      <c r="AY39" s="408"/>
      <c r="AZ39" s="408"/>
      <c r="BA39" s="408"/>
      <c r="BB39" s="408"/>
      <c r="BC39" s="408"/>
      <c r="BD39" s="408"/>
      <c r="BE39" s="385">
        <v>24</v>
      </c>
      <c r="BF39" s="385">
        <v>31</v>
      </c>
      <c r="BG39" s="385">
        <v>26</v>
      </c>
      <c r="BH39" s="385">
        <v>29</v>
      </c>
      <c r="BI39" s="385">
        <v>29</v>
      </c>
      <c r="BJ39" s="385">
        <v>32</v>
      </c>
      <c r="BK39" s="386"/>
      <c r="BL39" s="415"/>
      <c r="BM39" s="408"/>
      <c r="BN39" s="408"/>
      <c r="BO39" s="408"/>
      <c r="BP39" s="408"/>
      <c r="BQ39" s="416"/>
      <c r="BR39" s="408"/>
      <c r="BS39" s="408"/>
      <c r="BT39" s="408"/>
      <c r="BU39" s="408"/>
      <c r="BV39" s="408"/>
      <c r="BW39" s="408"/>
      <c r="BX39" s="385"/>
      <c r="BY39" s="385"/>
      <c r="BZ39" s="385"/>
      <c r="CA39" s="385"/>
      <c r="CB39" s="385"/>
      <c r="CC39" s="385"/>
      <c r="CD39" s="408"/>
      <c r="CE39" s="408"/>
      <c r="CF39" s="408"/>
      <c r="CG39" s="408"/>
      <c r="CH39" s="408"/>
      <c r="CI39" s="408"/>
      <c r="CJ39" s="409"/>
      <c r="CK39" s="385"/>
      <c r="CL39" s="385"/>
      <c r="CM39" s="385"/>
      <c r="CN39" s="385"/>
      <c r="CO39" s="410"/>
      <c r="CP39" s="380"/>
      <c r="CQ39" s="381"/>
    </row>
    <row r="40" spans="2:95" ht="20.25" x14ac:dyDescent="0.3">
      <c r="B40" s="166" t="s">
        <v>89</v>
      </c>
      <c r="C40" s="139">
        <v>50022</v>
      </c>
      <c r="D40" s="236" t="s">
        <v>55</v>
      </c>
      <c r="E40" s="391">
        <f t="shared" si="2"/>
        <v>70.563909774436098</v>
      </c>
      <c r="F40" s="387" t="s">
        <v>187</v>
      </c>
      <c r="G40" s="377">
        <f t="shared" si="3"/>
        <v>2</v>
      </c>
      <c r="H40" s="420"/>
      <c r="I40" s="408"/>
      <c r="J40" s="408"/>
      <c r="K40" s="408"/>
      <c r="L40" s="408"/>
      <c r="M40" s="408">
        <v>33</v>
      </c>
      <c r="N40" s="408"/>
      <c r="O40" s="408"/>
      <c r="P40" s="385"/>
      <c r="Q40" s="385"/>
      <c r="R40" s="385"/>
      <c r="S40" s="385"/>
      <c r="T40" s="385"/>
      <c r="U40" s="385"/>
      <c r="V40" s="385"/>
      <c r="W40" s="408"/>
      <c r="X40" s="408"/>
      <c r="Y40" s="408"/>
      <c r="Z40" s="408"/>
      <c r="AA40" s="408"/>
      <c r="AB40" s="408"/>
      <c r="AC40" s="408">
        <v>19</v>
      </c>
      <c r="AD40" s="385"/>
      <c r="AE40" s="385"/>
      <c r="AF40" s="385"/>
      <c r="AG40" s="385"/>
      <c r="AH40" s="385"/>
      <c r="AI40" s="385"/>
      <c r="AJ40" s="385"/>
      <c r="AK40" s="408"/>
      <c r="AL40" s="408"/>
      <c r="AM40" s="408"/>
      <c r="AN40" s="408"/>
      <c r="AO40" s="408"/>
      <c r="AP40" s="408"/>
      <c r="AQ40" s="408"/>
      <c r="AR40" s="385"/>
      <c r="AS40" s="385"/>
      <c r="AT40" s="385"/>
      <c r="AU40" s="385"/>
      <c r="AV40" s="385"/>
      <c r="AW40" s="385"/>
      <c r="AX40" s="385"/>
      <c r="AY40" s="408"/>
      <c r="AZ40" s="408"/>
      <c r="BA40" s="408"/>
      <c r="BB40" s="408"/>
      <c r="BC40" s="408"/>
      <c r="BD40" s="408"/>
      <c r="BE40" s="385"/>
      <c r="BF40" s="385"/>
      <c r="BG40" s="385"/>
      <c r="BH40" s="385"/>
      <c r="BI40" s="385"/>
      <c r="BJ40" s="385"/>
      <c r="BK40" s="386"/>
      <c r="BL40" s="415"/>
      <c r="BM40" s="408"/>
      <c r="BN40" s="408"/>
      <c r="BO40" s="408"/>
      <c r="BP40" s="408"/>
      <c r="BQ40" s="416"/>
      <c r="BR40" s="408"/>
      <c r="BS40" s="408"/>
      <c r="BT40" s="408"/>
      <c r="BU40" s="408"/>
      <c r="BV40" s="408"/>
      <c r="BW40" s="408"/>
      <c r="BX40" s="385"/>
      <c r="BY40" s="385"/>
      <c r="BZ40" s="385"/>
      <c r="CA40" s="385"/>
      <c r="CB40" s="385"/>
      <c r="CC40" s="385"/>
      <c r="CD40" s="408"/>
      <c r="CE40" s="408"/>
      <c r="CF40" s="408"/>
      <c r="CG40" s="408"/>
      <c r="CH40" s="408"/>
      <c r="CI40" s="408"/>
      <c r="CJ40" s="409"/>
      <c r="CK40" s="385"/>
      <c r="CL40" s="385"/>
      <c r="CM40" s="385"/>
      <c r="CN40" s="385"/>
      <c r="CO40" s="410"/>
      <c r="CP40" s="380"/>
      <c r="CQ40" s="381"/>
    </row>
    <row r="41" spans="2:95" ht="20.25" x14ac:dyDescent="0.3">
      <c r="B41" s="166" t="s">
        <v>231</v>
      </c>
      <c r="C41" s="139">
        <v>50587</v>
      </c>
      <c r="D41" s="236" t="s">
        <v>58</v>
      </c>
      <c r="E41" s="391">
        <f t="shared" si="2"/>
        <v>85.495495495495504</v>
      </c>
      <c r="F41" s="387" t="s">
        <v>187</v>
      </c>
      <c r="G41" s="377">
        <f t="shared" si="3"/>
        <v>3</v>
      </c>
      <c r="H41" s="420"/>
      <c r="I41" s="408"/>
      <c r="J41" s="408"/>
      <c r="K41" s="408"/>
      <c r="L41" s="408"/>
      <c r="M41" s="408"/>
      <c r="N41" s="408"/>
      <c r="O41" s="408"/>
      <c r="P41" s="385"/>
      <c r="Q41" s="385"/>
      <c r="R41" s="385"/>
      <c r="S41" s="385"/>
      <c r="T41" s="385"/>
      <c r="U41" s="385"/>
      <c r="V41" s="385"/>
      <c r="W41" s="408"/>
      <c r="X41" s="408"/>
      <c r="Y41" s="408"/>
      <c r="Z41" s="408"/>
      <c r="AA41" s="408"/>
      <c r="AB41" s="408"/>
      <c r="AC41" s="408"/>
      <c r="AD41" s="385"/>
      <c r="AE41" s="385"/>
      <c r="AF41" s="385"/>
      <c r="AG41" s="385"/>
      <c r="AH41" s="385"/>
      <c r="AI41" s="385"/>
      <c r="AJ41" s="385"/>
      <c r="AK41" s="418"/>
      <c r="AL41" s="408"/>
      <c r="AM41" s="418"/>
      <c r="AN41" s="418"/>
      <c r="AO41" s="418"/>
      <c r="AP41" s="418"/>
      <c r="AQ41" s="418"/>
      <c r="AR41" s="385"/>
      <c r="AS41" s="385"/>
      <c r="AT41" s="385"/>
      <c r="AU41" s="385"/>
      <c r="AV41" s="385"/>
      <c r="AW41" s="385"/>
      <c r="AX41" s="385"/>
      <c r="AY41" s="408"/>
      <c r="AZ41" s="408"/>
      <c r="BA41" s="408"/>
      <c r="BB41" s="408"/>
      <c r="BC41" s="408"/>
      <c r="BD41" s="408"/>
      <c r="BE41" s="385"/>
      <c r="BF41" s="385"/>
      <c r="BG41" s="385"/>
      <c r="BH41" s="385"/>
      <c r="BI41" s="385"/>
      <c r="BJ41" s="385"/>
      <c r="BK41" s="392"/>
      <c r="BL41" s="417"/>
      <c r="BM41" s="418"/>
      <c r="BN41" s="418"/>
      <c r="BO41" s="418"/>
      <c r="BP41" s="418"/>
      <c r="BQ41" s="419"/>
      <c r="BR41" s="408">
        <v>32</v>
      </c>
      <c r="BS41" s="408">
        <v>34</v>
      </c>
      <c r="BT41" s="408">
        <v>34</v>
      </c>
      <c r="BU41" s="408"/>
      <c r="BV41" s="408"/>
      <c r="BW41" s="408"/>
      <c r="BX41" s="385"/>
      <c r="BY41" s="385"/>
      <c r="BZ41" s="385"/>
      <c r="CA41" s="385"/>
      <c r="CB41" s="385"/>
      <c r="CC41" s="385"/>
      <c r="CD41" s="408"/>
      <c r="CE41" s="408"/>
      <c r="CF41" s="408"/>
      <c r="CG41" s="408"/>
      <c r="CH41" s="408"/>
      <c r="CI41" s="408"/>
      <c r="CJ41" s="411"/>
      <c r="CK41" s="384"/>
      <c r="CL41" s="384"/>
      <c r="CM41" s="384"/>
      <c r="CN41" s="384"/>
      <c r="CO41" s="412"/>
      <c r="CP41" s="380"/>
      <c r="CQ41" s="381"/>
    </row>
    <row r="42" spans="2:95" ht="20.25" x14ac:dyDescent="0.3">
      <c r="B42" s="165" t="s">
        <v>108</v>
      </c>
      <c r="C42" s="142">
        <v>50661</v>
      </c>
      <c r="D42" s="395" t="s">
        <v>66</v>
      </c>
      <c r="E42" s="391">
        <f t="shared" si="2"/>
        <v>77.823763910332133</v>
      </c>
      <c r="F42" s="387" t="s">
        <v>187</v>
      </c>
      <c r="G42" s="377">
        <f t="shared" si="3"/>
        <v>13</v>
      </c>
      <c r="H42" s="420"/>
      <c r="I42" s="408"/>
      <c r="J42" s="408"/>
      <c r="K42" s="408"/>
      <c r="L42" s="408"/>
      <c r="M42" s="408"/>
      <c r="N42" s="408"/>
      <c r="O42" s="408"/>
      <c r="P42" s="385"/>
      <c r="Q42" s="385"/>
      <c r="R42" s="385"/>
      <c r="S42" s="385"/>
      <c r="T42" s="385"/>
      <c r="U42" s="385"/>
      <c r="V42" s="385"/>
      <c r="W42" s="408"/>
      <c r="X42" s="408"/>
      <c r="Y42" s="408"/>
      <c r="Z42" s="408"/>
      <c r="AA42" s="408"/>
      <c r="AB42" s="408"/>
      <c r="AC42" s="408"/>
      <c r="AD42" s="385"/>
      <c r="AE42" s="385"/>
      <c r="AF42" s="385"/>
      <c r="AG42" s="385"/>
      <c r="AH42" s="385"/>
      <c r="AI42" s="385"/>
      <c r="AJ42" s="385"/>
      <c r="AK42" s="408"/>
      <c r="AL42" s="408"/>
      <c r="AM42" s="408"/>
      <c r="AN42" s="408"/>
      <c r="AO42" s="408"/>
      <c r="AP42" s="408"/>
      <c r="AQ42" s="408"/>
      <c r="AR42" s="385"/>
      <c r="AS42" s="385"/>
      <c r="AT42" s="385"/>
      <c r="AU42" s="385"/>
      <c r="AV42" s="385"/>
      <c r="AW42" s="385"/>
      <c r="AX42" s="385"/>
      <c r="AY42" s="408"/>
      <c r="AZ42" s="408"/>
      <c r="BA42" s="408"/>
      <c r="BB42" s="408"/>
      <c r="BC42" s="408"/>
      <c r="BD42" s="408">
        <v>18</v>
      </c>
      <c r="BE42" s="385">
        <v>23</v>
      </c>
      <c r="BF42" s="385">
        <v>32</v>
      </c>
      <c r="BG42" s="385">
        <v>25</v>
      </c>
      <c r="BH42" s="385">
        <v>25</v>
      </c>
      <c r="BI42" s="385">
        <v>28</v>
      </c>
      <c r="BJ42" s="385">
        <v>25</v>
      </c>
      <c r="BK42" s="386"/>
      <c r="BL42" s="415">
        <v>33</v>
      </c>
      <c r="BM42" s="408">
        <v>33</v>
      </c>
      <c r="BN42" s="408">
        <v>34</v>
      </c>
      <c r="BO42" s="408">
        <v>29</v>
      </c>
      <c r="BP42" s="408">
        <v>32</v>
      </c>
      <c r="BQ42" s="416"/>
      <c r="BR42" s="408"/>
      <c r="BS42" s="408"/>
      <c r="BT42" s="408">
        <v>33</v>
      </c>
      <c r="BU42" s="408"/>
      <c r="BV42" s="408"/>
      <c r="BW42" s="408"/>
      <c r="BX42" s="385"/>
      <c r="BY42" s="385"/>
      <c r="BZ42" s="385"/>
      <c r="CA42" s="385"/>
      <c r="CB42" s="385"/>
      <c r="CC42" s="385"/>
      <c r="CD42" s="408"/>
      <c r="CE42" s="408"/>
      <c r="CF42" s="408"/>
      <c r="CG42" s="408"/>
      <c r="CH42" s="408"/>
      <c r="CI42" s="408"/>
      <c r="CJ42" s="409"/>
      <c r="CK42" s="385"/>
      <c r="CL42" s="385"/>
      <c r="CM42" s="385"/>
      <c r="CN42" s="385"/>
      <c r="CO42" s="410"/>
      <c r="CP42" s="380"/>
      <c r="CQ42" s="381"/>
    </row>
    <row r="43" spans="2:95" ht="20.25" x14ac:dyDescent="0.3">
      <c r="B43" s="166" t="s">
        <v>90</v>
      </c>
      <c r="C43" s="139">
        <v>50244</v>
      </c>
      <c r="D43" s="236" t="s">
        <v>55</v>
      </c>
      <c r="E43" s="391">
        <f t="shared" si="2"/>
        <v>78.508095837817208</v>
      </c>
      <c r="F43" s="387" t="s">
        <v>187</v>
      </c>
      <c r="G43" s="377">
        <f t="shared" si="3"/>
        <v>12</v>
      </c>
      <c r="H43" s="420"/>
      <c r="I43" s="408"/>
      <c r="J43" s="408"/>
      <c r="K43" s="408"/>
      <c r="L43" s="408"/>
      <c r="M43" s="408"/>
      <c r="N43" s="408"/>
      <c r="O43" s="408"/>
      <c r="P43" s="385"/>
      <c r="Q43" s="385"/>
      <c r="R43" s="385"/>
      <c r="S43" s="385"/>
      <c r="T43" s="385"/>
      <c r="U43" s="385"/>
      <c r="V43" s="385"/>
      <c r="W43" s="408"/>
      <c r="X43" s="408"/>
      <c r="Y43" s="408"/>
      <c r="Z43" s="408"/>
      <c r="AA43" s="408"/>
      <c r="AB43" s="408"/>
      <c r="AC43" s="408"/>
      <c r="AD43" s="385"/>
      <c r="AE43" s="385"/>
      <c r="AF43" s="385"/>
      <c r="AG43" s="385"/>
      <c r="AH43" s="385"/>
      <c r="AI43" s="385"/>
      <c r="AJ43" s="385"/>
      <c r="AK43" s="408">
        <v>33</v>
      </c>
      <c r="AL43" s="408"/>
      <c r="AM43" s="408"/>
      <c r="AN43" s="408"/>
      <c r="AO43" s="408">
        <v>34</v>
      </c>
      <c r="AP43" s="408"/>
      <c r="AQ43" s="408">
        <v>31</v>
      </c>
      <c r="AR43" s="385">
        <v>26</v>
      </c>
      <c r="AS43" s="385">
        <v>30</v>
      </c>
      <c r="AT43" s="385"/>
      <c r="AU43" s="385"/>
      <c r="AV43" s="385"/>
      <c r="AW43" s="385"/>
      <c r="AX43" s="385">
        <v>32</v>
      </c>
      <c r="AY43" s="408">
        <v>30</v>
      </c>
      <c r="AZ43" s="408"/>
      <c r="BA43" s="408"/>
      <c r="BB43" s="408"/>
      <c r="BC43" s="408"/>
      <c r="BD43" s="408"/>
      <c r="BE43" s="385">
        <v>20</v>
      </c>
      <c r="BF43" s="385">
        <v>28</v>
      </c>
      <c r="BG43" s="385">
        <v>21</v>
      </c>
      <c r="BH43" s="385">
        <v>30</v>
      </c>
      <c r="BI43" s="385">
        <v>34</v>
      </c>
      <c r="BJ43" s="385"/>
      <c r="BK43" s="386"/>
      <c r="BL43" s="415"/>
      <c r="BM43" s="408"/>
      <c r="BN43" s="408"/>
      <c r="BO43" s="408"/>
      <c r="BP43" s="408"/>
      <c r="BQ43" s="416"/>
      <c r="BR43" s="408"/>
      <c r="BS43" s="408"/>
      <c r="BT43" s="408"/>
      <c r="BU43" s="408"/>
      <c r="BV43" s="408"/>
      <c r="BW43" s="408"/>
      <c r="BX43" s="385"/>
      <c r="BY43" s="385"/>
      <c r="BZ43" s="385"/>
      <c r="CA43" s="385"/>
      <c r="CB43" s="385"/>
      <c r="CC43" s="385"/>
      <c r="CD43" s="408"/>
      <c r="CE43" s="408"/>
      <c r="CF43" s="408"/>
      <c r="CG43" s="408"/>
      <c r="CH43" s="408"/>
      <c r="CI43" s="408"/>
      <c r="CJ43" s="409"/>
      <c r="CK43" s="385"/>
      <c r="CL43" s="385"/>
      <c r="CM43" s="385"/>
      <c r="CN43" s="385"/>
      <c r="CO43" s="410"/>
      <c r="CP43" s="380"/>
      <c r="CQ43" s="381"/>
    </row>
    <row r="44" spans="2:95" ht="20.25" x14ac:dyDescent="0.3">
      <c r="B44" s="166" t="s">
        <v>91</v>
      </c>
      <c r="C44" s="139">
        <v>50168</v>
      </c>
      <c r="D44" s="236" t="s">
        <v>66</v>
      </c>
      <c r="E44" s="391">
        <f t="shared" si="2"/>
        <v>80.414622618569993</v>
      </c>
      <c r="F44" s="387" t="s">
        <v>187</v>
      </c>
      <c r="G44" s="377">
        <f t="shared" si="3"/>
        <v>12</v>
      </c>
      <c r="H44" s="420"/>
      <c r="I44" s="408"/>
      <c r="J44" s="408"/>
      <c r="K44" s="408"/>
      <c r="L44" s="408"/>
      <c r="M44" s="408"/>
      <c r="N44" s="408"/>
      <c r="O44" s="408"/>
      <c r="P44" s="385"/>
      <c r="Q44" s="385"/>
      <c r="R44" s="385"/>
      <c r="S44" s="385"/>
      <c r="T44" s="385"/>
      <c r="U44" s="385"/>
      <c r="V44" s="385"/>
      <c r="W44" s="408"/>
      <c r="X44" s="408"/>
      <c r="Y44" s="408"/>
      <c r="Z44" s="408"/>
      <c r="AA44" s="408"/>
      <c r="AB44" s="408"/>
      <c r="AC44" s="408"/>
      <c r="AD44" s="385"/>
      <c r="AE44" s="385"/>
      <c r="AF44" s="385"/>
      <c r="AG44" s="385"/>
      <c r="AH44" s="385"/>
      <c r="AI44" s="385"/>
      <c r="AJ44" s="385">
        <v>37</v>
      </c>
      <c r="AK44" s="418"/>
      <c r="AL44" s="408">
        <v>29</v>
      </c>
      <c r="AM44" s="418"/>
      <c r="AN44" s="418"/>
      <c r="AO44" s="418"/>
      <c r="AP44" s="418"/>
      <c r="AQ44" s="418"/>
      <c r="AR44" s="385"/>
      <c r="AS44" s="385"/>
      <c r="AT44" s="385"/>
      <c r="AU44" s="385">
        <v>32</v>
      </c>
      <c r="AV44" s="385"/>
      <c r="AW44" s="385"/>
      <c r="AX44" s="385">
        <v>27</v>
      </c>
      <c r="AY44" s="408"/>
      <c r="AZ44" s="408"/>
      <c r="BA44" s="408"/>
      <c r="BB44" s="408"/>
      <c r="BC44" s="408"/>
      <c r="BD44" s="408"/>
      <c r="BE44" s="385">
        <v>22</v>
      </c>
      <c r="BF44" s="385"/>
      <c r="BG44" s="385">
        <v>29</v>
      </c>
      <c r="BH44" s="385">
        <v>30</v>
      </c>
      <c r="BI44" s="385">
        <v>31</v>
      </c>
      <c r="BJ44" s="385">
        <v>29</v>
      </c>
      <c r="BK44" s="392"/>
      <c r="BL44" s="417"/>
      <c r="BM44" s="418"/>
      <c r="BN44" s="418"/>
      <c r="BO44" s="418"/>
      <c r="BP44" s="418"/>
      <c r="BQ44" s="419"/>
      <c r="BR44" s="408">
        <v>27</v>
      </c>
      <c r="BS44" s="408">
        <v>34</v>
      </c>
      <c r="BT44" s="408">
        <v>35</v>
      </c>
      <c r="BU44" s="408"/>
      <c r="BV44" s="408"/>
      <c r="BW44" s="408"/>
      <c r="BX44" s="385"/>
      <c r="BY44" s="385"/>
      <c r="BZ44" s="385"/>
      <c r="CA44" s="385"/>
      <c r="CB44" s="385"/>
      <c r="CC44" s="385"/>
      <c r="CD44" s="408"/>
      <c r="CE44" s="408"/>
      <c r="CF44" s="408"/>
      <c r="CG44" s="408"/>
      <c r="CH44" s="408"/>
      <c r="CI44" s="408"/>
      <c r="CJ44" s="411"/>
      <c r="CK44" s="384"/>
      <c r="CL44" s="384"/>
      <c r="CM44" s="384"/>
      <c r="CN44" s="384"/>
      <c r="CO44" s="412"/>
      <c r="CP44" s="380"/>
      <c r="CQ44" s="381"/>
    </row>
    <row r="45" spans="2:95" ht="20.25" x14ac:dyDescent="0.3">
      <c r="B45" s="166"/>
      <c r="C45" s="139"/>
      <c r="D45" s="236"/>
      <c r="E45" s="391"/>
      <c r="F45" s="387"/>
      <c r="G45" s="377"/>
      <c r="H45" s="420"/>
      <c r="I45" s="408"/>
      <c r="J45" s="408"/>
      <c r="K45" s="408"/>
      <c r="L45" s="408"/>
      <c r="M45" s="408"/>
      <c r="N45" s="408"/>
      <c r="O45" s="408"/>
      <c r="P45" s="385"/>
      <c r="Q45" s="385"/>
      <c r="R45" s="385"/>
      <c r="S45" s="385"/>
      <c r="T45" s="385"/>
      <c r="U45" s="385"/>
      <c r="V45" s="385"/>
      <c r="W45" s="408"/>
      <c r="X45" s="408"/>
      <c r="Y45" s="408"/>
      <c r="Z45" s="408"/>
      <c r="AA45" s="408"/>
      <c r="AB45" s="408"/>
      <c r="AC45" s="408"/>
      <c r="AD45" s="385"/>
      <c r="AE45" s="385"/>
      <c r="AF45" s="385"/>
      <c r="AG45" s="385"/>
      <c r="AH45" s="385"/>
      <c r="AI45" s="385"/>
      <c r="AJ45" s="385"/>
      <c r="AK45" s="408"/>
      <c r="AL45" s="408"/>
      <c r="AM45" s="408"/>
      <c r="AN45" s="408"/>
      <c r="AO45" s="408"/>
      <c r="AP45" s="408"/>
      <c r="AQ45" s="408"/>
      <c r="AR45" s="385"/>
      <c r="AS45" s="385"/>
      <c r="AT45" s="385"/>
      <c r="AU45" s="385"/>
      <c r="AV45" s="385"/>
      <c r="AW45" s="385"/>
      <c r="AX45" s="385"/>
      <c r="AY45" s="408"/>
      <c r="AZ45" s="408"/>
      <c r="BA45" s="408"/>
      <c r="BB45" s="408"/>
      <c r="BC45" s="408"/>
      <c r="BD45" s="408"/>
      <c r="BE45" s="385"/>
      <c r="BF45" s="385"/>
      <c r="BG45" s="385"/>
      <c r="BH45" s="385"/>
      <c r="BI45" s="385"/>
      <c r="BJ45" s="385"/>
      <c r="BK45" s="386"/>
      <c r="BL45" s="415"/>
      <c r="BM45" s="408"/>
      <c r="BN45" s="408"/>
      <c r="BO45" s="408"/>
      <c r="BP45" s="408"/>
      <c r="BQ45" s="416"/>
      <c r="BR45" s="408"/>
      <c r="BS45" s="408"/>
      <c r="BT45" s="408"/>
      <c r="BU45" s="408"/>
      <c r="BV45" s="408"/>
      <c r="BW45" s="408"/>
      <c r="BX45" s="385"/>
      <c r="BY45" s="385"/>
      <c r="BZ45" s="385"/>
      <c r="CA45" s="385"/>
      <c r="CB45" s="385"/>
      <c r="CC45" s="385"/>
      <c r="CD45" s="408"/>
      <c r="CE45" s="408"/>
      <c r="CF45" s="408"/>
      <c r="CG45" s="408"/>
      <c r="CH45" s="408"/>
      <c r="CI45" s="408"/>
      <c r="CJ45" s="409"/>
      <c r="CK45" s="385"/>
      <c r="CL45" s="385"/>
      <c r="CM45" s="385"/>
      <c r="CN45" s="385"/>
      <c r="CO45" s="410"/>
      <c r="CP45" s="380"/>
      <c r="CQ45" s="381"/>
    </row>
    <row r="46" spans="2:95" ht="20.25" x14ac:dyDescent="0.3">
      <c r="B46" s="166"/>
      <c r="C46" s="139"/>
      <c r="D46" s="236"/>
      <c r="E46" s="391"/>
      <c r="F46" s="387"/>
      <c r="G46" s="377"/>
      <c r="H46" s="420"/>
      <c r="I46" s="408"/>
      <c r="J46" s="408"/>
      <c r="K46" s="408"/>
      <c r="L46" s="408"/>
      <c r="M46" s="408"/>
      <c r="N46" s="408"/>
      <c r="O46" s="408"/>
      <c r="P46" s="385"/>
      <c r="Q46" s="385"/>
      <c r="R46" s="385"/>
      <c r="S46" s="385"/>
      <c r="T46" s="385"/>
      <c r="U46" s="385"/>
      <c r="V46" s="385"/>
      <c r="W46" s="408"/>
      <c r="X46" s="408"/>
      <c r="Y46" s="408"/>
      <c r="Z46" s="408"/>
      <c r="AA46" s="408"/>
      <c r="AB46" s="408"/>
      <c r="AC46" s="408"/>
      <c r="AD46" s="385"/>
      <c r="AE46" s="385"/>
      <c r="AF46" s="385"/>
      <c r="AG46" s="385"/>
      <c r="AH46" s="385"/>
      <c r="AI46" s="385"/>
      <c r="AJ46" s="385"/>
      <c r="AK46" s="408"/>
      <c r="AL46" s="408"/>
      <c r="AM46" s="408"/>
      <c r="AN46" s="408"/>
      <c r="AO46" s="408"/>
      <c r="AP46" s="408"/>
      <c r="AQ46" s="408"/>
      <c r="AR46" s="385"/>
      <c r="AS46" s="385"/>
      <c r="AT46" s="385"/>
      <c r="AU46" s="385"/>
      <c r="AV46" s="385"/>
      <c r="AW46" s="385"/>
      <c r="AX46" s="385"/>
      <c r="AY46" s="408"/>
      <c r="AZ46" s="408"/>
      <c r="BA46" s="408"/>
      <c r="BB46" s="408"/>
      <c r="BC46" s="408"/>
      <c r="BD46" s="408"/>
      <c r="BE46" s="385"/>
      <c r="BF46" s="385"/>
      <c r="BG46" s="385"/>
      <c r="BH46" s="385"/>
      <c r="BI46" s="385"/>
      <c r="BJ46" s="385"/>
      <c r="BK46" s="386"/>
      <c r="BL46" s="415"/>
      <c r="BM46" s="408"/>
      <c r="BN46" s="408"/>
      <c r="BO46" s="408"/>
      <c r="BP46" s="408"/>
      <c r="BQ46" s="416"/>
      <c r="BR46" s="408"/>
      <c r="BS46" s="408"/>
      <c r="BT46" s="408"/>
      <c r="BU46" s="408"/>
      <c r="BV46" s="408"/>
      <c r="BW46" s="408"/>
      <c r="BX46" s="385"/>
      <c r="BY46" s="385"/>
      <c r="BZ46" s="385"/>
      <c r="CA46" s="385"/>
      <c r="CB46" s="385"/>
      <c r="CC46" s="385"/>
      <c r="CD46" s="408"/>
      <c r="CE46" s="408"/>
      <c r="CF46" s="408"/>
      <c r="CG46" s="408"/>
      <c r="CH46" s="408"/>
      <c r="CI46" s="408"/>
      <c r="CJ46" s="409"/>
      <c r="CK46" s="385"/>
      <c r="CL46" s="385"/>
      <c r="CM46" s="385"/>
      <c r="CN46" s="385"/>
      <c r="CO46" s="410"/>
      <c r="CP46" s="380"/>
      <c r="CQ46" s="381"/>
    </row>
    <row r="47" spans="2:95" ht="20.25" x14ac:dyDescent="0.3">
      <c r="B47" s="166" t="s">
        <v>92</v>
      </c>
      <c r="C47" s="139">
        <v>50529</v>
      </c>
      <c r="D47" s="236" t="s">
        <v>63</v>
      </c>
      <c r="E47" s="393">
        <f t="shared" ref="E47:E66" si="4">SUM(H47/H$6+I47/I$6+J47/J$6+K47/K$6+L47/L$6+M47/M$6+N47/N$6+P47/P$6+Q47/Q$6+R47/R$6+S47/R$6+S47/S$6+T47/T$6+U47/U$6+V47/V$6+W47/W$6+X47/X$6+Y47/Y$6+Z47/Z$6+AA47/AA$6+AB47/AB$6+AC47/AC$6+AD47/AD$6+AE47/AE$6+AF47/AF$6+AG47/AG$6+AH47/AH$6+AI47/AI$6+AJ47/AJ$6+AK47/AK$6+AL47/AL$6+AM47/AM$6+AN47/AN$6+AO47/AO$6+AP47/AP$6+AQ47/AQ$6+AR47/AR$6+AS47/AS$6+AT47/AT$6+AU47/AU$6+AV47/AV$6+AW47/AW$6+AX47/AX$6+AY47/AY$6+AZ47/AZ$6+BA47/BA$6+BB47/BB$6+BC47/BC$6+BD47/BD$6+BE47/BE$6+BF47/BF$6+BG47/BG$6+BH47/BH$6+BI47/BI$6+BJ47/BJ$6+BL47/BL$6+BM47/BM$6+BN47/BN$6+BO47/BO$6+BP47/BP$6+BQ47/BQ$6+BR47/BR$6+BS47/BS$6+BT47/BT$6+BU47/BU$6+BV47/BV$6+BW47/BW$6+BX47/BX$6+BY47/BY$6+BZ47/BZ$6+CA47/CA$6+CB47/CB$6+CC47/CC$6+CD47/CD$6+CE47/CE$6+CF47/CF$6+CG47/CG$6+CH47/CH$6+CI47/CI$6+CJ47/CJ$6+CK47/CK$6+CL47/CL$6+CM47/CM$6+CN47/CN$6+CO47/CO$6)/G47*100</f>
        <v>64.213259290658669</v>
      </c>
      <c r="F47" s="387" t="s">
        <v>188</v>
      </c>
      <c r="G47" s="377">
        <f t="shared" ref="G47:G66" si="5">COUNTIFS(H47:CO47,"&gt;0")</f>
        <v>12</v>
      </c>
      <c r="H47" s="420"/>
      <c r="I47" s="408"/>
      <c r="J47" s="408"/>
      <c r="K47" s="408"/>
      <c r="L47" s="408"/>
      <c r="M47" s="408"/>
      <c r="N47" s="408"/>
      <c r="O47" s="408"/>
      <c r="P47" s="385"/>
      <c r="Q47" s="385"/>
      <c r="R47" s="385"/>
      <c r="S47" s="385"/>
      <c r="T47" s="385"/>
      <c r="U47" s="385"/>
      <c r="V47" s="385"/>
      <c r="W47" s="408"/>
      <c r="X47" s="408"/>
      <c r="Y47" s="408"/>
      <c r="Z47" s="408"/>
      <c r="AA47" s="408"/>
      <c r="AB47" s="408"/>
      <c r="AC47" s="408"/>
      <c r="AD47" s="385"/>
      <c r="AE47" s="385"/>
      <c r="AF47" s="385"/>
      <c r="AG47" s="385"/>
      <c r="AH47" s="385"/>
      <c r="AI47" s="385"/>
      <c r="AJ47" s="385"/>
      <c r="AK47" s="408"/>
      <c r="AL47" s="408">
        <v>15</v>
      </c>
      <c r="AM47" s="408"/>
      <c r="AN47" s="408"/>
      <c r="AO47" s="408"/>
      <c r="AP47" s="408">
        <v>8</v>
      </c>
      <c r="AQ47" s="408">
        <v>25</v>
      </c>
      <c r="AR47" s="385">
        <v>26</v>
      </c>
      <c r="AS47" s="385"/>
      <c r="AT47" s="385">
        <v>26</v>
      </c>
      <c r="AU47" s="385">
        <v>25</v>
      </c>
      <c r="AV47" s="385"/>
      <c r="AW47" s="385"/>
      <c r="AX47" s="385"/>
      <c r="AY47" s="408"/>
      <c r="AZ47" s="408"/>
      <c r="BA47" s="408"/>
      <c r="BB47" s="408"/>
      <c r="BC47" s="408"/>
      <c r="BD47" s="408"/>
      <c r="BE47" s="385">
        <v>16</v>
      </c>
      <c r="BF47" s="385">
        <v>30</v>
      </c>
      <c r="BG47" s="385">
        <v>32</v>
      </c>
      <c r="BH47" s="385">
        <v>18</v>
      </c>
      <c r="BI47" s="385">
        <v>29</v>
      </c>
      <c r="BJ47" s="385">
        <v>29</v>
      </c>
      <c r="BK47" s="386"/>
      <c r="BL47" s="415"/>
      <c r="BM47" s="408"/>
      <c r="BN47" s="408"/>
      <c r="BO47" s="408"/>
      <c r="BP47" s="408"/>
      <c r="BQ47" s="416"/>
      <c r="BR47" s="408"/>
      <c r="BS47" s="408"/>
      <c r="BT47" s="408"/>
      <c r="BU47" s="408"/>
      <c r="BV47" s="408"/>
      <c r="BW47" s="408"/>
      <c r="BX47" s="385"/>
      <c r="BY47" s="385"/>
      <c r="BZ47" s="385"/>
      <c r="CA47" s="385"/>
      <c r="CB47" s="385"/>
      <c r="CC47" s="385"/>
      <c r="CD47" s="408"/>
      <c r="CE47" s="408"/>
      <c r="CF47" s="408"/>
      <c r="CG47" s="408"/>
      <c r="CH47" s="408"/>
      <c r="CI47" s="408"/>
      <c r="CJ47" s="409"/>
      <c r="CK47" s="385"/>
      <c r="CL47" s="385"/>
      <c r="CM47" s="385"/>
      <c r="CN47" s="385"/>
      <c r="CO47" s="410"/>
      <c r="CP47" s="380"/>
      <c r="CQ47" s="381"/>
    </row>
    <row r="48" spans="2:95" ht="20.25" x14ac:dyDescent="0.3">
      <c r="B48" s="166" t="s">
        <v>93</v>
      </c>
      <c r="C48" s="139">
        <v>50830</v>
      </c>
      <c r="D48" s="236" t="s">
        <v>61</v>
      </c>
      <c r="E48" s="393">
        <f t="shared" si="4"/>
        <v>67.169224326732063</v>
      </c>
      <c r="F48" s="387" t="s">
        <v>188</v>
      </c>
      <c r="G48" s="377">
        <f t="shared" si="5"/>
        <v>12</v>
      </c>
      <c r="H48" s="420"/>
      <c r="I48" s="408"/>
      <c r="J48" s="408"/>
      <c r="K48" s="408"/>
      <c r="L48" s="408"/>
      <c r="M48" s="408"/>
      <c r="N48" s="408"/>
      <c r="O48" s="408"/>
      <c r="P48" s="385"/>
      <c r="Q48" s="385"/>
      <c r="R48" s="385"/>
      <c r="S48" s="385"/>
      <c r="T48" s="385"/>
      <c r="U48" s="385"/>
      <c r="V48" s="385"/>
      <c r="W48" s="408"/>
      <c r="X48" s="408"/>
      <c r="Y48" s="408"/>
      <c r="Z48" s="408"/>
      <c r="AA48" s="408"/>
      <c r="AB48" s="408"/>
      <c r="AC48" s="408"/>
      <c r="AD48" s="385"/>
      <c r="AE48" s="385"/>
      <c r="AF48" s="385"/>
      <c r="AG48" s="385"/>
      <c r="AH48" s="385"/>
      <c r="AI48" s="385"/>
      <c r="AJ48" s="385"/>
      <c r="AK48" s="408"/>
      <c r="AL48" s="408"/>
      <c r="AM48" s="408">
        <v>25</v>
      </c>
      <c r="AN48" s="408"/>
      <c r="AO48" s="408">
        <v>25</v>
      </c>
      <c r="AP48" s="408"/>
      <c r="AQ48" s="408"/>
      <c r="AR48" s="385"/>
      <c r="AS48" s="385"/>
      <c r="AT48" s="385"/>
      <c r="AU48" s="385"/>
      <c r="AV48" s="385"/>
      <c r="AW48" s="385"/>
      <c r="AX48" s="385"/>
      <c r="AY48" s="408">
        <v>26</v>
      </c>
      <c r="AZ48" s="408"/>
      <c r="BA48" s="408"/>
      <c r="BB48" s="408"/>
      <c r="BC48" s="408">
        <v>16</v>
      </c>
      <c r="BD48" s="408"/>
      <c r="BE48" s="385"/>
      <c r="BF48" s="385"/>
      <c r="BG48" s="385"/>
      <c r="BH48" s="385">
        <v>25</v>
      </c>
      <c r="BI48" s="385">
        <v>15</v>
      </c>
      <c r="BJ48" s="385">
        <v>24</v>
      </c>
      <c r="BK48" s="386"/>
      <c r="BL48" s="415"/>
      <c r="BM48" s="408"/>
      <c r="BN48" s="408">
        <v>33</v>
      </c>
      <c r="BO48" s="408"/>
      <c r="BP48" s="408">
        <v>27</v>
      </c>
      <c r="BQ48" s="416"/>
      <c r="BR48" s="408">
        <v>25</v>
      </c>
      <c r="BS48" s="408">
        <v>32</v>
      </c>
      <c r="BT48" s="408">
        <v>29</v>
      </c>
      <c r="BU48" s="408"/>
      <c r="BV48" s="408"/>
      <c r="BW48" s="408"/>
      <c r="BX48" s="385"/>
      <c r="BY48" s="385"/>
      <c r="BZ48" s="385"/>
      <c r="CA48" s="385"/>
      <c r="CB48" s="385"/>
      <c r="CC48" s="385"/>
      <c r="CD48" s="408"/>
      <c r="CE48" s="408"/>
      <c r="CF48" s="408"/>
      <c r="CG48" s="408"/>
      <c r="CH48" s="408"/>
      <c r="CI48" s="408"/>
      <c r="CJ48" s="409"/>
      <c r="CK48" s="385"/>
      <c r="CL48" s="385"/>
      <c r="CM48" s="385"/>
      <c r="CN48" s="385"/>
      <c r="CO48" s="410"/>
      <c r="CP48" s="380"/>
      <c r="CQ48" s="381"/>
    </row>
    <row r="49" spans="2:95" ht="20.25" x14ac:dyDescent="0.3">
      <c r="B49" s="166" t="s">
        <v>194</v>
      </c>
      <c r="C49" s="139">
        <v>51055</v>
      </c>
      <c r="D49" s="236" t="s">
        <v>61</v>
      </c>
      <c r="E49" s="393">
        <f t="shared" si="4"/>
        <v>66.317567567567565</v>
      </c>
      <c r="F49" s="387" t="s">
        <v>188</v>
      </c>
      <c r="G49" s="377">
        <f t="shared" si="5"/>
        <v>4</v>
      </c>
      <c r="H49" s="420"/>
      <c r="I49" s="408"/>
      <c r="J49" s="408"/>
      <c r="K49" s="408"/>
      <c r="L49" s="408"/>
      <c r="M49" s="408"/>
      <c r="N49" s="408"/>
      <c r="O49" s="408"/>
      <c r="P49" s="385"/>
      <c r="Q49" s="385"/>
      <c r="R49" s="385"/>
      <c r="S49" s="385"/>
      <c r="T49" s="385"/>
      <c r="U49" s="385"/>
      <c r="V49" s="385"/>
      <c r="W49" s="408"/>
      <c r="X49" s="408"/>
      <c r="Y49" s="408"/>
      <c r="Z49" s="408"/>
      <c r="AA49" s="408"/>
      <c r="AB49" s="408"/>
      <c r="AC49" s="408"/>
      <c r="AD49" s="385"/>
      <c r="AE49" s="385"/>
      <c r="AF49" s="385"/>
      <c r="AG49" s="385"/>
      <c r="AH49" s="385"/>
      <c r="AI49" s="385"/>
      <c r="AJ49" s="385"/>
      <c r="AK49" s="408"/>
      <c r="AL49" s="408"/>
      <c r="AM49" s="408"/>
      <c r="AN49" s="408"/>
      <c r="AO49" s="408"/>
      <c r="AP49" s="408"/>
      <c r="AQ49" s="408"/>
      <c r="AR49" s="385"/>
      <c r="AS49" s="385"/>
      <c r="AT49" s="385"/>
      <c r="AU49" s="385"/>
      <c r="AV49" s="385"/>
      <c r="AW49" s="385"/>
      <c r="AX49" s="385"/>
      <c r="AY49" s="408"/>
      <c r="AZ49" s="408"/>
      <c r="BA49" s="408"/>
      <c r="BB49" s="408"/>
      <c r="BC49" s="408"/>
      <c r="BD49" s="408"/>
      <c r="BE49" s="385"/>
      <c r="BF49" s="385"/>
      <c r="BG49" s="385"/>
      <c r="BH49" s="385"/>
      <c r="BI49" s="385"/>
      <c r="BJ49" s="385"/>
      <c r="BK49" s="386"/>
      <c r="BL49" s="415"/>
      <c r="BM49" s="408"/>
      <c r="BN49" s="408"/>
      <c r="BO49" s="408"/>
      <c r="BP49" s="408">
        <v>18</v>
      </c>
      <c r="BQ49" s="416"/>
      <c r="BR49" s="408">
        <v>26</v>
      </c>
      <c r="BS49" s="408">
        <v>32</v>
      </c>
      <c r="BT49" s="408">
        <v>26</v>
      </c>
      <c r="BU49" s="408"/>
      <c r="BV49" s="408"/>
      <c r="BW49" s="408"/>
      <c r="BX49" s="385"/>
      <c r="BY49" s="385"/>
      <c r="BZ49" s="385"/>
      <c r="CA49" s="385"/>
      <c r="CB49" s="385"/>
      <c r="CC49" s="385"/>
      <c r="CD49" s="408"/>
      <c r="CE49" s="408"/>
      <c r="CF49" s="408"/>
      <c r="CG49" s="408"/>
      <c r="CH49" s="408"/>
      <c r="CI49" s="408"/>
      <c r="CJ49" s="409"/>
      <c r="CK49" s="385"/>
      <c r="CL49" s="385"/>
      <c r="CM49" s="385"/>
      <c r="CN49" s="385"/>
      <c r="CO49" s="410"/>
      <c r="CP49" s="380"/>
      <c r="CQ49" s="381"/>
    </row>
    <row r="50" spans="2:95" ht="20.25" x14ac:dyDescent="0.3">
      <c r="B50" s="166" t="s">
        <v>94</v>
      </c>
      <c r="C50" s="139">
        <v>50053</v>
      </c>
      <c r="D50" s="236" t="s">
        <v>66</v>
      </c>
      <c r="E50" s="393">
        <f t="shared" si="4"/>
        <v>69.312714246924784</v>
      </c>
      <c r="F50" s="387" t="s">
        <v>188</v>
      </c>
      <c r="G50" s="377">
        <f t="shared" si="5"/>
        <v>12</v>
      </c>
      <c r="H50" s="420"/>
      <c r="I50" s="408"/>
      <c r="J50" s="408"/>
      <c r="K50" s="408"/>
      <c r="L50" s="408"/>
      <c r="M50" s="408"/>
      <c r="N50" s="408"/>
      <c r="O50" s="408"/>
      <c r="P50" s="385"/>
      <c r="Q50" s="385">
        <v>20</v>
      </c>
      <c r="R50" s="385">
        <v>30</v>
      </c>
      <c r="S50" s="385"/>
      <c r="T50" s="385">
        <v>35</v>
      </c>
      <c r="U50" s="385">
        <v>28</v>
      </c>
      <c r="V50" s="385"/>
      <c r="W50" s="408">
        <v>28</v>
      </c>
      <c r="X50" s="408">
        <v>25</v>
      </c>
      <c r="Y50" s="408">
        <v>23</v>
      </c>
      <c r="Z50" s="408">
        <v>27</v>
      </c>
      <c r="AA50" s="408"/>
      <c r="AB50" s="408"/>
      <c r="AC50" s="408"/>
      <c r="AD50" s="385"/>
      <c r="AE50" s="385"/>
      <c r="AF50" s="385">
        <v>18</v>
      </c>
      <c r="AG50" s="385"/>
      <c r="AH50" s="385"/>
      <c r="AI50" s="385">
        <v>20</v>
      </c>
      <c r="AJ50" s="385">
        <v>30</v>
      </c>
      <c r="AK50" s="408"/>
      <c r="AL50" s="408"/>
      <c r="AM50" s="408"/>
      <c r="AN50" s="408"/>
      <c r="AO50" s="408"/>
      <c r="AP50" s="408"/>
      <c r="AQ50" s="408"/>
      <c r="AR50" s="385"/>
      <c r="AS50" s="385"/>
      <c r="AT50" s="385">
        <v>24</v>
      </c>
      <c r="AU50" s="385"/>
      <c r="AV50" s="385"/>
      <c r="AW50" s="385"/>
      <c r="AX50" s="385"/>
      <c r="AY50" s="408"/>
      <c r="AZ50" s="408"/>
      <c r="BA50" s="408"/>
      <c r="BB50" s="408"/>
      <c r="BC50" s="408"/>
      <c r="BD50" s="408"/>
      <c r="BE50" s="385"/>
      <c r="BF50" s="385"/>
      <c r="BG50" s="385"/>
      <c r="BH50" s="385"/>
      <c r="BI50" s="385"/>
      <c r="BJ50" s="385"/>
      <c r="BK50" s="386"/>
      <c r="BL50" s="415"/>
      <c r="BM50" s="408"/>
      <c r="BN50" s="408"/>
      <c r="BO50" s="408"/>
      <c r="BP50" s="408"/>
      <c r="BQ50" s="416"/>
      <c r="BR50" s="408"/>
      <c r="BS50" s="408"/>
      <c r="BT50" s="408"/>
      <c r="BU50" s="408"/>
      <c r="BV50" s="408"/>
      <c r="BW50" s="408"/>
      <c r="BX50" s="385"/>
      <c r="BY50" s="385"/>
      <c r="BZ50" s="385"/>
      <c r="CA50" s="385"/>
      <c r="CB50" s="385"/>
      <c r="CC50" s="385"/>
      <c r="CD50" s="408"/>
      <c r="CE50" s="408"/>
      <c r="CF50" s="408"/>
      <c r="CG50" s="408"/>
      <c r="CH50" s="408"/>
      <c r="CI50" s="408"/>
      <c r="CJ50" s="409"/>
      <c r="CK50" s="385"/>
      <c r="CL50" s="385"/>
      <c r="CM50" s="385"/>
      <c r="CN50" s="385"/>
      <c r="CO50" s="410"/>
      <c r="CP50" s="380"/>
      <c r="CQ50" s="381"/>
    </row>
    <row r="51" spans="2:95" ht="20.25" x14ac:dyDescent="0.3">
      <c r="B51" s="165" t="s">
        <v>95</v>
      </c>
      <c r="C51" s="142">
        <v>50334</v>
      </c>
      <c r="D51" s="395" t="s">
        <v>63</v>
      </c>
      <c r="E51" s="393">
        <f t="shared" si="4"/>
        <v>59.880654404648212</v>
      </c>
      <c r="F51" s="387" t="s">
        <v>188</v>
      </c>
      <c r="G51" s="377">
        <f t="shared" si="5"/>
        <v>12</v>
      </c>
      <c r="H51" s="420"/>
      <c r="I51" s="408"/>
      <c r="J51" s="408"/>
      <c r="K51" s="408"/>
      <c r="L51" s="408"/>
      <c r="M51" s="408"/>
      <c r="N51" s="408"/>
      <c r="O51" s="408"/>
      <c r="P51" s="385"/>
      <c r="Q51" s="385"/>
      <c r="R51" s="385"/>
      <c r="S51" s="385"/>
      <c r="T51" s="385"/>
      <c r="U51" s="385"/>
      <c r="V51" s="385"/>
      <c r="W51" s="408"/>
      <c r="X51" s="408"/>
      <c r="Y51" s="408"/>
      <c r="Z51" s="408"/>
      <c r="AA51" s="408"/>
      <c r="AB51" s="408"/>
      <c r="AC51" s="408"/>
      <c r="AD51" s="385"/>
      <c r="AE51" s="385"/>
      <c r="AF51" s="385"/>
      <c r="AG51" s="385"/>
      <c r="AH51" s="385"/>
      <c r="AI51" s="385"/>
      <c r="AJ51" s="385"/>
      <c r="AK51" s="408"/>
      <c r="AL51" s="408"/>
      <c r="AM51" s="408"/>
      <c r="AN51" s="408"/>
      <c r="AO51" s="408"/>
      <c r="AP51" s="408"/>
      <c r="AQ51" s="408"/>
      <c r="AR51" s="385"/>
      <c r="AS51" s="385"/>
      <c r="AT51" s="385"/>
      <c r="AU51" s="385"/>
      <c r="AV51" s="385"/>
      <c r="AW51" s="385"/>
      <c r="AX51" s="385"/>
      <c r="AY51" s="408"/>
      <c r="AZ51" s="408"/>
      <c r="BA51" s="408"/>
      <c r="BB51" s="408"/>
      <c r="BC51" s="408"/>
      <c r="BD51" s="408">
        <v>25</v>
      </c>
      <c r="BE51" s="385">
        <v>17</v>
      </c>
      <c r="BF51" s="385">
        <v>17</v>
      </c>
      <c r="BG51" s="385">
        <v>28</v>
      </c>
      <c r="BH51" s="385">
        <v>23</v>
      </c>
      <c r="BI51" s="385">
        <v>27</v>
      </c>
      <c r="BJ51" s="385">
        <v>17</v>
      </c>
      <c r="BK51" s="386"/>
      <c r="BL51" s="415">
        <v>25</v>
      </c>
      <c r="BM51" s="408">
        <v>21</v>
      </c>
      <c r="BN51" s="408">
        <v>28</v>
      </c>
      <c r="BO51" s="408">
        <v>15</v>
      </c>
      <c r="BP51" s="408"/>
      <c r="BQ51" s="416"/>
      <c r="BR51" s="408">
        <v>18</v>
      </c>
      <c r="BS51" s="408"/>
      <c r="BT51" s="408"/>
      <c r="BU51" s="408"/>
      <c r="BV51" s="408"/>
      <c r="BW51" s="408"/>
      <c r="BX51" s="385"/>
      <c r="BY51" s="385"/>
      <c r="BZ51" s="385"/>
      <c r="CA51" s="385"/>
      <c r="CB51" s="385"/>
      <c r="CC51" s="385"/>
      <c r="CD51" s="408"/>
      <c r="CE51" s="408"/>
      <c r="CF51" s="408"/>
      <c r="CG51" s="408"/>
      <c r="CH51" s="408"/>
      <c r="CI51" s="408"/>
      <c r="CJ51" s="409"/>
      <c r="CK51" s="385"/>
      <c r="CL51" s="385"/>
      <c r="CM51" s="385"/>
      <c r="CN51" s="385"/>
      <c r="CO51" s="410"/>
      <c r="CP51" s="380"/>
      <c r="CQ51" s="381"/>
    </row>
    <row r="52" spans="2:95" ht="20.25" x14ac:dyDescent="0.3">
      <c r="B52" s="166" t="s">
        <v>189</v>
      </c>
      <c r="C52" s="139">
        <v>50749</v>
      </c>
      <c r="D52" s="236" t="s">
        <v>61</v>
      </c>
      <c r="E52" s="393">
        <f t="shared" si="4"/>
        <v>63.820488721804516</v>
      </c>
      <c r="F52" s="387" t="s">
        <v>188</v>
      </c>
      <c r="G52" s="377">
        <f t="shared" si="5"/>
        <v>8</v>
      </c>
      <c r="H52" s="420"/>
      <c r="I52" s="408"/>
      <c r="J52" s="408"/>
      <c r="K52" s="408">
        <v>14</v>
      </c>
      <c r="L52" s="408">
        <v>24</v>
      </c>
      <c r="M52" s="408">
        <v>34</v>
      </c>
      <c r="N52" s="408"/>
      <c r="O52" s="408"/>
      <c r="P52" s="385"/>
      <c r="Q52" s="385"/>
      <c r="R52" s="385"/>
      <c r="S52" s="385"/>
      <c r="T52" s="385"/>
      <c r="U52" s="385">
        <v>28</v>
      </c>
      <c r="V52" s="385"/>
      <c r="W52" s="408">
        <v>20</v>
      </c>
      <c r="X52" s="408"/>
      <c r="Y52" s="408"/>
      <c r="Z52" s="408"/>
      <c r="AA52" s="408"/>
      <c r="AB52" s="408"/>
      <c r="AC52" s="408"/>
      <c r="AD52" s="385"/>
      <c r="AE52" s="385">
        <v>21</v>
      </c>
      <c r="AF52" s="385">
        <v>23</v>
      </c>
      <c r="AG52" s="385"/>
      <c r="AH52" s="385">
        <v>24</v>
      </c>
      <c r="AI52" s="385"/>
      <c r="AJ52" s="385"/>
      <c r="AK52" s="408"/>
      <c r="AL52" s="408"/>
      <c r="AM52" s="408"/>
      <c r="AN52" s="408"/>
      <c r="AO52" s="408"/>
      <c r="AP52" s="408"/>
      <c r="AQ52" s="408"/>
      <c r="AR52" s="385"/>
      <c r="AS52" s="385"/>
      <c r="AT52" s="385"/>
      <c r="AU52" s="385"/>
      <c r="AV52" s="385"/>
      <c r="AW52" s="385"/>
      <c r="AX52" s="385"/>
      <c r="AY52" s="408"/>
      <c r="AZ52" s="408"/>
      <c r="BA52" s="408"/>
      <c r="BB52" s="408"/>
      <c r="BC52" s="408"/>
      <c r="BD52" s="408"/>
      <c r="BE52" s="385"/>
      <c r="BF52" s="385"/>
      <c r="BG52" s="385"/>
      <c r="BH52" s="385"/>
      <c r="BI52" s="385"/>
      <c r="BJ52" s="385"/>
      <c r="BK52" s="386"/>
      <c r="BL52" s="415"/>
      <c r="BM52" s="408"/>
      <c r="BN52" s="408"/>
      <c r="BO52" s="408"/>
      <c r="BP52" s="408"/>
      <c r="BQ52" s="416"/>
      <c r="BR52" s="408"/>
      <c r="BS52" s="408"/>
      <c r="BT52" s="408"/>
      <c r="BU52" s="408"/>
      <c r="BV52" s="408"/>
      <c r="BW52" s="408"/>
      <c r="BX52" s="385"/>
      <c r="BY52" s="385"/>
      <c r="BZ52" s="385"/>
      <c r="CA52" s="385"/>
      <c r="CB52" s="385"/>
      <c r="CC52" s="385"/>
      <c r="CD52" s="408"/>
      <c r="CE52" s="408"/>
      <c r="CF52" s="408"/>
      <c r="CG52" s="408"/>
      <c r="CH52" s="408"/>
      <c r="CI52" s="408"/>
      <c r="CJ52" s="409"/>
      <c r="CK52" s="385"/>
      <c r="CL52" s="385"/>
      <c r="CM52" s="385"/>
      <c r="CN52" s="385"/>
      <c r="CO52" s="410"/>
      <c r="CP52" s="380"/>
      <c r="CQ52" s="381"/>
    </row>
    <row r="53" spans="2:95" ht="20.25" x14ac:dyDescent="0.3">
      <c r="B53" s="166" t="s">
        <v>96</v>
      </c>
      <c r="C53" s="139">
        <v>50844</v>
      </c>
      <c r="D53" s="236" t="s">
        <v>72</v>
      </c>
      <c r="E53" s="393">
        <f t="shared" si="4"/>
        <v>63.656645154323165</v>
      </c>
      <c r="F53" s="387" t="s">
        <v>188</v>
      </c>
      <c r="G53" s="377">
        <f t="shared" si="5"/>
        <v>12</v>
      </c>
      <c r="H53" s="420"/>
      <c r="I53" s="408"/>
      <c r="J53" s="408"/>
      <c r="K53" s="408"/>
      <c r="L53" s="408"/>
      <c r="M53" s="408"/>
      <c r="N53" s="408"/>
      <c r="O53" s="408"/>
      <c r="P53" s="385"/>
      <c r="Q53" s="385"/>
      <c r="R53" s="385"/>
      <c r="S53" s="385"/>
      <c r="T53" s="385"/>
      <c r="U53" s="385"/>
      <c r="V53" s="385"/>
      <c r="W53" s="408"/>
      <c r="X53" s="408"/>
      <c r="Y53" s="408">
        <v>25</v>
      </c>
      <c r="Z53" s="408">
        <v>24</v>
      </c>
      <c r="AA53" s="408"/>
      <c r="AB53" s="408">
        <v>14</v>
      </c>
      <c r="AC53" s="408"/>
      <c r="AD53" s="385">
        <v>16</v>
      </c>
      <c r="AE53" s="385"/>
      <c r="AF53" s="385">
        <v>23</v>
      </c>
      <c r="AG53" s="385"/>
      <c r="AH53" s="385">
        <v>32</v>
      </c>
      <c r="AI53" s="385"/>
      <c r="AJ53" s="385">
        <v>30</v>
      </c>
      <c r="AK53" s="408"/>
      <c r="AL53" s="408"/>
      <c r="AM53" s="408"/>
      <c r="AN53" s="408"/>
      <c r="AO53" s="408"/>
      <c r="AP53" s="408"/>
      <c r="AQ53" s="408"/>
      <c r="AR53" s="385"/>
      <c r="AS53" s="385"/>
      <c r="AT53" s="385"/>
      <c r="AU53" s="385"/>
      <c r="AV53" s="385"/>
      <c r="AW53" s="385"/>
      <c r="AX53" s="385"/>
      <c r="AY53" s="408"/>
      <c r="AZ53" s="408"/>
      <c r="BA53" s="408"/>
      <c r="BB53" s="408"/>
      <c r="BC53" s="408">
        <v>21</v>
      </c>
      <c r="BD53" s="408">
        <v>25</v>
      </c>
      <c r="BE53" s="385"/>
      <c r="BF53" s="385"/>
      <c r="BG53" s="385"/>
      <c r="BH53" s="385"/>
      <c r="BI53" s="385">
        <v>27</v>
      </c>
      <c r="BJ53" s="385"/>
      <c r="BK53" s="386"/>
      <c r="BL53" s="415">
        <v>24</v>
      </c>
      <c r="BM53" s="408"/>
      <c r="BN53" s="408">
        <v>25</v>
      </c>
      <c r="BO53" s="408"/>
      <c r="BP53" s="408"/>
      <c r="BQ53" s="416"/>
      <c r="BR53" s="408"/>
      <c r="BS53" s="408"/>
      <c r="BT53" s="408"/>
      <c r="BU53" s="408"/>
      <c r="BV53" s="408"/>
      <c r="BW53" s="408"/>
      <c r="BX53" s="385"/>
      <c r="BY53" s="385"/>
      <c r="BZ53" s="385"/>
      <c r="CA53" s="385"/>
      <c r="CB53" s="385"/>
      <c r="CC53" s="385"/>
      <c r="CD53" s="408"/>
      <c r="CE53" s="408"/>
      <c r="CF53" s="408"/>
      <c r="CG53" s="408"/>
      <c r="CH53" s="408"/>
      <c r="CI53" s="408"/>
      <c r="CJ53" s="409"/>
      <c r="CK53" s="385"/>
      <c r="CL53" s="385"/>
      <c r="CM53" s="385"/>
      <c r="CN53" s="385"/>
      <c r="CO53" s="410"/>
      <c r="CP53" s="380"/>
      <c r="CQ53" s="381"/>
    </row>
    <row r="54" spans="2:95" ht="20.25" x14ac:dyDescent="0.3">
      <c r="B54" s="166" t="s">
        <v>111</v>
      </c>
      <c r="C54" s="139">
        <v>50863</v>
      </c>
      <c r="D54" s="236" t="s">
        <v>61</v>
      </c>
      <c r="E54" s="393">
        <f t="shared" si="4"/>
        <v>67.799049049049046</v>
      </c>
      <c r="F54" s="387" t="s">
        <v>188</v>
      </c>
      <c r="G54" s="377">
        <f t="shared" si="5"/>
        <v>12</v>
      </c>
      <c r="H54" s="420"/>
      <c r="I54" s="408"/>
      <c r="J54" s="408"/>
      <c r="K54" s="408"/>
      <c r="L54" s="408"/>
      <c r="M54" s="408"/>
      <c r="N54" s="408"/>
      <c r="O54" s="408"/>
      <c r="P54" s="385"/>
      <c r="Q54" s="385"/>
      <c r="R54" s="385"/>
      <c r="S54" s="385"/>
      <c r="T54" s="385"/>
      <c r="U54" s="385"/>
      <c r="V54" s="385"/>
      <c r="W54" s="408"/>
      <c r="X54" s="408"/>
      <c r="Y54" s="408"/>
      <c r="Z54" s="408"/>
      <c r="AA54" s="408"/>
      <c r="AB54" s="408"/>
      <c r="AC54" s="408"/>
      <c r="AD54" s="385"/>
      <c r="AE54" s="385"/>
      <c r="AF54" s="385"/>
      <c r="AG54" s="385"/>
      <c r="AH54" s="385"/>
      <c r="AI54" s="385"/>
      <c r="AJ54" s="385"/>
      <c r="AK54" s="408"/>
      <c r="AL54" s="408"/>
      <c r="AM54" s="408"/>
      <c r="AN54" s="408"/>
      <c r="AO54" s="408"/>
      <c r="AP54" s="408"/>
      <c r="AQ54" s="408"/>
      <c r="AR54" s="385"/>
      <c r="AS54" s="385"/>
      <c r="AT54" s="385"/>
      <c r="AU54" s="385">
        <v>16</v>
      </c>
      <c r="AV54" s="385"/>
      <c r="AW54" s="385"/>
      <c r="AX54" s="385"/>
      <c r="AY54" s="408">
        <v>29</v>
      </c>
      <c r="AZ54" s="408">
        <v>28</v>
      </c>
      <c r="BA54" s="408"/>
      <c r="BB54" s="408"/>
      <c r="BC54" s="408"/>
      <c r="BD54" s="408">
        <v>16</v>
      </c>
      <c r="BE54" s="385">
        <v>18</v>
      </c>
      <c r="BF54" s="385">
        <v>23</v>
      </c>
      <c r="BG54" s="385">
        <v>28</v>
      </c>
      <c r="BH54" s="385"/>
      <c r="BI54" s="385">
        <v>25</v>
      </c>
      <c r="BJ54" s="385"/>
      <c r="BK54" s="386"/>
      <c r="BL54" s="415">
        <v>32</v>
      </c>
      <c r="BM54" s="408"/>
      <c r="BN54" s="408"/>
      <c r="BO54" s="408">
        <v>22</v>
      </c>
      <c r="BP54" s="408">
        <v>31</v>
      </c>
      <c r="BQ54" s="416"/>
      <c r="BR54" s="408">
        <v>30</v>
      </c>
      <c r="BS54" s="408"/>
      <c r="BT54" s="408"/>
      <c r="BU54" s="408"/>
      <c r="BV54" s="408"/>
      <c r="BW54" s="408"/>
      <c r="BX54" s="385"/>
      <c r="BY54" s="385"/>
      <c r="BZ54" s="385"/>
      <c r="CA54" s="385"/>
      <c r="CB54" s="385"/>
      <c r="CC54" s="385"/>
      <c r="CD54" s="408"/>
      <c r="CE54" s="408"/>
      <c r="CF54" s="408"/>
      <c r="CG54" s="408"/>
      <c r="CH54" s="408"/>
      <c r="CI54" s="408"/>
      <c r="CJ54" s="409"/>
      <c r="CK54" s="385"/>
      <c r="CL54" s="385"/>
      <c r="CM54" s="385"/>
      <c r="CN54" s="385"/>
      <c r="CO54" s="410"/>
      <c r="CP54" s="380"/>
      <c r="CQ54" s="381"/>
    </row>
    <row r="55" spans="2:95" ht="20.25" x14ac:dyDescent="0.3">
      <c r="B55" s="166" t="s">
        <v>98</v>
      </c>
      <c r="C55" s="139">
        <v>50997</v>
      </c>
      <c r="D55" s="236" t="s">
        <v>55</v>
      </c>
      <c r="E55" s="393">
        <f t="shared" si="4"/>
        <v>65.81317573093888</v>
      </c>
      <c r="F55" s="387" t="s">
        <v>188</v>
      </c>
      <c r="G55" s="377">
        <f t="shared" si="5"/>
        <v>10</v>
      </c>
      <c r="H55" s="420"/>
      <c r="I55" s="408"/>
      <c r="J55" s="408"/>
      <c r="K55" s="408"/>
      <c r="L55" s="408"/>
      <c r="M55" s="408"/>
      <c r="N55" s="408"/>
      <c r="O55" s="408"/>
      <c r="P55" s="385"/>
      <c r="Q55" s="385"/>
      <c r="R55" s="385"/>
      <c r="S55" s="385"/>
      <c r="T55" s="385"/>
      <c r="U55" s="385"/>
      <c r="V55" s="385"/>
      <c r="W55" s="408"/>
      <c r="X55" s="408"/>
      <c r="Y55" s="408"/>
      <c r="Z55" s="408"/>
      <c r="AA55" s="408"/>
      <c r="AB55" s="408"/>
      <c r="AC55" s="408"/>
      <c r="AD55" s="385"/>
      <c r="AE55" s="385"/>
      <c r="AF55" s="385"/>
      <c r="AG55" s="385"/>
      <c r="AH55" s="385"/>
      <c r="AI55" s="385"/>
      <c r="AJ55" s="385"/>
      <c r="AK55" s="408"/>
      <c r="AL55" s="408"/>
      <c r="AM55" s="408"/>
      <c r="AN55" s="408"/>
      <c r="AO55" s="408"/>
      <c r="AP55" s="408"/>
      <c r="AQ55" s="408"/>
      <c r="AR55" s="385"/>
      <c r="AS55" s="385"/>
      <c r="AT55" s="385"/>
      <c r="AU55" s="385"/>
      <c r="AV55" s="385"/>
      <c r="AW55" s="385"/>
      <c r="AX55" s="385"/>
      <c r="AY55" s="408"/>
      <c r="AZ55" s="408"/>
      <c r="BA55" s="408"/>
      <c r="BB55" s="408">
        <v>23</v>
      </c>
      <c r="BC55" s="408">
        <v>27</v>
      </c>
      <c r="BD55" s="408"/>
      <c r="BE55" s="385">
        <v>13</v>
      </c>
      <c r="BF55" s="385">
        <v>29</v>
      </c>
      <c r="BG55" s="385">
        <v>29</v>
      </c>
      <c r="BH55" s="385">
        <v>25</v>
      </c>
      <c r="BI55" s="385">
        <v>27</v>
      </c>
      <c r="BJ55" s="385">
        <v>21</v>
      </c>
      <c r="BK55" s="386"/>
      <c r="BL55" s="415"/>
      <c r="BM55" s="408"/>
      <c r="BN55" s="408"/>
      <c r="BO55" s="408">
        <v>21</v>
      </c>
      <c r="BP55" s="408">
        <v>21</v>
      </c>
      <c r="BQ55" s="416"/>
      <c r="BR55" s="408"/>
      <c r="BS55" s="408"/>
      <c r="BT55" s="408"/>
      <c r="BU55" s="408"/>
      <c r="BV55" s="408"/>
      <c r="BW55" s="408"/>
      <c r="BX55" s="385"/>
      <c r="BY55" s="385"/>
      <c r="BZ55" s="385"/>
      <c r="CA55" s="385"/>
      <c r="CB55" s="385"/>
      <c r="CC55" s="385"/>
      <c r="CD55" s="408"/>
      <c r="CE55" s="408"/>
      <c r="CF55" s="408"/>
      <c r="CG55" s="408"/>
      <c r="CH55" s="408"/>
      <c r="CI55" s="408"/>
      <c r="CJ55" s="409"/>
      <c r="CK55" s="385"/>
      <c r="CL55" s="385"/>
      <c r="CM55" s="385"/>
      <c r="CN55" s="385"/>
      <c r="CO55" s="410"/>
      <c r="CP55" s="380"/>
      <c r="CQ55" s="381"/>
    </row>
    <row r="56" spans="2:95" ht="20.25" x14ac:dyDescent="0.3">
      <c r="B56" s="166" t="s">
        <v>84</v>
      </c>
      <c r="C56" s="139">
        <v>50109</v>
      </c>
      <c r="D56" s="236" t="s">
        <v>61</v>
      </c>
      <c r="E56" s="393">
        <f t="shared" si="4"/>
        <v>68.523569477516858</v>
      </c>
      <c r="F56" s="387" t="s">
        <v>188</v>
      </c>
      <c r="G56" s="377">
        <f t="shared" si="5"/>
        <v>12</v>
      </c>
      <c r="H56" s="420"/>
      <c r="I56" s="408"/>
      <c r="J56" s="408"/>
      <c r="K56" s="408"/>
      <c r="L56" s="408"/>
      <c r="M56" s="408"/>
      <c r="N56" s="408"/>
      <c r="O56" s="408"/>
      <c r="P56" s="385"/>
      <c r="Q56" s="385"/>
      <c r="R56" s="385"/>
      <c r="S56" s="385"/>
      <c r="T56" s="385"/>
      <c r="U56" s="385"/>
      <c r="V56" s="385"/>
      <c r="W56" s="408"/>
      <c r="X56" s="408"/>
      <c r="Y56" s="408"/>
      <c r="Z56" s="408"/>
      <c r="AA56" s="408"/>
      <c r="AB56" s="408"/>
      <c r="AC56" s="408"/>
      <c r="AD56" s="385">
        <v>23</v>
      </c>
      <c r="AE56" s="385"/>
      <c r="AF56" s="385">
        <v>26</v>
      </c>
      <c r="AG56" s="385"/>
      <c r="AH56" s="385">
        <v>25</v>
      </c>
      <c r="AI56" s="385">
        <v>32</v>
      </c>
      <c r="AJ56" s="385"/>
      <c r="AK56" s="408">
        <v>28</v>
      </c>
      <c r="AL56" s="408">
        <v>29</v>
      </c>
      <c r="AM56" s="408"/>
      <c r="AN56" s="408">
        <v>18</v>
      </c>
      <c r="AO56" s="408">
        <v>25</v>
      </c>
      <c r="AP56" s="408"/>
      <c r="AQ56" s="408"/>
      <c r="AR56" s="385">
        <v>28</v>
      </c>
      <c r="AS56" s="385">
        <v>23</v>
      </c>
      <c r="AT56" s="385">
        <v>25</v>
      </c>
      <c r="AU56" s="385">
        <v>28</v>
      </c>
      <c r="AV56" s="385"/>
      <c r="AW56" s="385"/>
      <c r="AX56" s="385"/>
      <c r="AY56" s="408"/>
      <c r="AZ56" s="408"/>
      <c r="BA56" s="408"/>
      <c r="BB56" s="408"/>
      <c r="BC56" s="408"/>
      <c r="BD56" s="408"/>
      <c r="BE56" s="385"/>
      <c r="BF56" s="385"/>
      <c r="BG56" s="385"/>
      <c r="BH56" s="385"/>
      <c r="BI56" s="385"/>
      <c r="BJ56" s="385"/>
      <c r="BK56" s="386"/>
      <c r="BL56" s="415"/>
      <c r="BM56" s="408"/>
      <c r="BN56" s="408"/>
      <c r="BO56" s="408"/>
      <c r="BP56" s="408"/>
      <c r="BQ56" s="416"/>
      <c r="BR56" s="408"/>
      <c r="BS56" s="408"/>
      <c r="BT56" s="408"/>
      <c r="BU56" s="408"/>
      <c r="BV56" s="408"/>
      <c r="BW56" s="408"/>
      <c r="BX56" s="385"/>
      <c r="BY56" s="385"/>
      <c r="BZ56" s="385"/>
      <c r="CA56" s="385"/>
      <c r="CB56" s="385"/>
      <c r="CC56" s="385"/>
      <c r="CD56" s="408"/>
      <c r="CE56" s="408"/>
      <c r="CF56" s="408"/>
      <c r="CG56" s="408"/>
      <c r="CH56" s="408"/>
      <c r="CI56" s="408"/>
      <c r="CJ56" s="409"/>
      <c r="CK56" s="385"/>
      <c r="CL56" s="385"/>
      <c r="CM56" s="385"/>
      <c r="CN56" s="385"/>
      <c r="CO56" s="410"/>
      <c r="CP56" s="380"/>
      <c r="CQ56" s="381"/>
    </row>
    <row r="57" spans="2:95" ht="20.25" x14ac:dyDescent="0.3">
      <c r="B57" s="166" t="s">
        <v>99</v>
      </c>
      <c r="C57" s="139">
        <v>50968</v>
      </c>
      <c r="D57" s="236" t="s">
        <v>63</v>
      </c>
      <c r="E57" s="393">
        <f t="shared" si="4"/>
        <v>67.307374261708617</v>
      </c>
      <c r="F57" s="387" t="s">
        <v>188</v>
      </c>
      <c r="G57" s="377">
        <f t="shared" si="5"/>
        <v>12</v>
      </c>
      <c r="H57" s="420"/>
      <c r="I57" s="408"/>
      <c r="J57" s="408"/>
      <c r="K57" s="408"/>
      <c r="L57" s="408"/>
      <c r="M57" s="408"/>
      <c r="N57" s="408"/>
      <c r="O57" s="408"/>
      <c r="P57" s="385"/>
      <c r="Q57" s="385"/>
      <c r="R57" s="385"/>
      <c r="S57" s="385"/>
      <c r="T57" s="385"/>
      <c r="U57" s="385"/>
      <c r="V57" s="385"/>
      <c r="W57" s="408"/>
      <c r="X57" s="408"/>
      <c r="Y57" s="408"/>
      <c r="Z57" s="408"/>
      <c r="AA57" s="408"/>
      <c r="AB57" s="408"/>
      <c r="AC57" s="408"/>
      <c r="AD57" s="385"/>
      <c r="AE57" s="385"/>
      <c r="AF57" s="385"/>
      <c r="AG57" s="385"/>
      <c r="AH57" s="385"/>
      <c r="AI57" s="385"/>
      <c r="AJ57" s="385"/>
      <c r="AK57" s="408"/>
      <c r="AL57" s="408"/>
      <c r="AM57" s="408"/>
      <c r="AN57" s="408"/>
      <c r="AO57" s="408"/>
      <c r="AP57" s="408"/>
      <c r="AQ57" s="408"/>
      <c r="AR57" s="385">
        <v>19</v>
      </c>
      <c r="AS57" s="385">
        <v>19</v>
      </c>
      <c r="AT57" s="385">
        <v>24</v>
      </c>
      <c r="AU57" s="385">
        <v>19</v>
      </c>
      <c r="AV57" s="385">
        <v>23</v>
      </c>
      <c r="AW57" s="385">
        <v>29</v>
      </c>
      <c r="AX57" s="385">
        <v>28</v>
      </c>
      <c r="AY57" s="408">
        <v>30</v>
      </c>
      <c r="AZ57" s="408"/>
      <c r="BA57" s="408"/>
      <c r="BB57" s="408"/>
      <c r="BC57" s="408"/>
      <c r="BD57" s="408">
        <v>20</v>
      </c>
      <c r="BE57" s="385">
        <v>24</v>
      </c>
      <c r="BF57" s="385">
        <v>29</v>
      </c>
      <c r="BG57" s="385">
        <v>30</v>
      </c>
      <c r="BH57" s="385"/>
      <c r="BI57" s="385"/>
      <c r="BJ57" s="385"/>
      <c r="BK57" s="386"/>
      <c r="BL57" s="415"/>
      <c r="BM57" s="408"/>
      <c r="BN57" s="408"/>
      <c r="BO57" s="408"/>
      <c r="BP57" s="408"/>
      <c r="BQ57" s="416"/>
      <c r="BR57" s="408"/>
      <c r="BS57" s="408"/>
      <c r="BT57" s="408"/>
      <c r="BU57" s="408"/>
      <c r="BV57" s="408"/>
      <c r="BW57" s="408"/>
      <c r="BX57" s="385"/>
      <c r="BY57" s="385"/>
      <c r="BZ57" s="385"/>
      <c r="CA57" s="385"/>
      <c r="CB57" s="385"/>
      <c r="CC57" s="385"/>
      <c r="CD57" s="408"/>
      <c r="CE57" s="408"/>
      <c r="CF57" s="408"/>
      <c r="CG57" s="408"/>
      <c r="CH57" s="408"/>
      <c r="CI57" s="408"/>
      <c r="CJ57" s="409"/>
      <c r="CK57" s="385"/>
      <c r="CL57" s="385"/>
      <c r="CM57" s="385"/>
      <c r="CN57" s="385"/>
      <c r="CO57" s="410"/>
      <c r="CP57" s="380"/>
      <c r="CQ57" s="381"/>
    </row>
    <row r="58" spans="2:95" ht="20.25" x14ac:dyDescent="0.3">
      <c r="B58" s="166" t="s">
        <v>100</v>
      </c>
      <c r="C58" s="139">
        <v>50502</v>
      </c>
      <c r="D58" s="236" t="s">
        <v>72</v>
      </c>
      <c r="E58" s="393">
        <f t="shared" si="4"/>
        <v>66.666666666666671</v>
      </c>
      <c r="F58" s="387" t="s">
        <v>188</v>
      </c>
      <c r="G58" s="377">
        <f t="shared" si="5"/>
        <v>2</v>
      </c>
      <c r="H58" s="420"/>
      <c r="I58" s="408"/>
      <c r="J58" s="408"/>
      <c r="K58" s="408"/>
      <c r="L58" s="408"/>
      <c r="M58" s="408"/>
      <c r="N58" s="408"/>
      <c r="O58" s="408"/>
      <c r="P58" s="385"/>
      <c r="Q58" s="385"/>
      <c r="R58" s="385"/>
      <c r="S58" s="385"/>
      <c r="T58" s="385"/>
      <c r="U58" s="385"/>
      <c r="V58" s="385"/>
      <c r="W58" s="408"/>
      <c r="X58" s="408">
        <v>27</v>
      </c>
      <c r="Y58" s="408"/>
      <c r="Z58" s="408"/>
      <c r="AA58" s="408"/>
      <c r="AB58" s="408"/>
      <c r="AC58" s="408"/>
      <c r="AD58" s="385">
        <v>25</v>
      </c>
      <c r="AE58" s="385"/>
      <c r="AF58" s="385"/>
      <c r="AG58" s="385"/>
      <c r="AH58" s="385"/>
      <c r="AI58" s="385"/>
      <c r="AJ58" s="385"/>
      <c r="AK58" s="408"/>
      <c r="AL58" s="408"/>
      <c r="AM58" s="408"/>
      <c r="AN58" s="408"/>
      <c r="AO58" s="408"/>
      <c r="AP58" s="408"/>
      <c r="AQ58" s="408"/>
      <c r="AR58" s="385"/>
      <c r="AS58" s="385"/>
      <c r="AT58" s="385"/>
      <c r="AU58" s="385"/>
      <c r="AV58" s="385"/>
      <c r="AW58" s="385"/>
      <c r="AX58" s="385"/>
      <c r="AY58" s="408"/>
      <c r="AZ58" s="408"/>
      <c r="BA58" s="408"/>
      <c r="BB58" s="408"/>
      <c r="BC58" s="408"/>
      <c r="BD58" s="408"/>
      <c r="BE58" s="385"/>
      <c r="BF58" s="385"/>
      <c r="BG58" s="385"/>
      <c r="BH58" s="385"/>
      <c r="BI58" s="385"/>
      <c r="BJ58" s="385"/>
      <c r="BK58" s="386"/>
      <c r="BL58" s="415"/>
      <c r="BM58" s="408"/>
      <c r="BN58" s="408"/>
      <c r="BO58" s="408"/>
      <c r="BP58" s="408"/>
      <c r="BQ58" s="416"/>
      <c r="BR58" s="408"/>
      <c r="BS58" s="408"/>
      <c r="BT58" s="408"/>
      <c r="BU58" s="408"/>
      <c r="BV58" s="408"/>
      <c r="BW58" s="408"/>
      <c r="BX58" s="385"/>
      <c r="BY58" s="385"/>
      <c r="BZ58" s="385"/>
      <c r="CA58" s="385"/>
      <c r="CB58" s="385"/>
      <c r="CC58" s="385"/>
      <c r="CD58" s="408"/>
      <c r="CE58" s="408"/>
      <c r="CF58" s="408"/>
      <c r="CG58" s="408"/>
      <c r="CH58" s="408"/>
      <c r="CI58" s="408"/>
      <c r="CJ58" s="409"/>
      <c r="CK58" s="385"/>
      <c r="CL58" s="385"/>
      <c r="CM58" s="385"/>
      <c r="CN58" s="385"/>
      <c r="CO58" s="410"/>
      <c r="CP58" s="380"/>
      <c r="CQ58" s="381"/>
    </row>
    <row r="59" spans="2:95" ht="20.25" x14ac:dyDescent="0.3">
      <c r="B59" s="166" t="s">
        <v>101</v>
      </c>
      <c r="C59" s="139">
        <v>50249</v>
      </c>
      <c r="D59" s="236" t="s">
        <v>61</v>
      </c>
      <c r="E59" s="393">
        <f t="shared" si="4"/>
        <v>65.5637997743261</v>
      </c>
      <c r="F59" s="387" t="s">
        <v>188</v>
      </c>
      <c r="G59" s="377">
        <f t="shared" si="5"/>
        <v>9</v>
      </c>
      <c r="H59" s="420">
        <v>25</v>
      </c>
      <c r="I59" s="408">
        <v>31</v>
      </c>
      <c r="J59" s="408"/>
      <c r="K59" s="408">
        <v>31</v>
      </c>
      <c r="L59" s="408"/>
      <c r="M59" s="408"/>
      <c r="N59" s="408"/>
      <c r="O59" s="408"/>
      <c r="P59" s="385">
        <v>25</v>
      </c>
      <c r="Q59" s="385">
        <v>25</v>
      </c>
      <c r="R59" s="385">
        <v>20</v>
      </c>
      <c r="S59" s="385"/>
      <c r="T59" s="385">
        <v>16</v>
      </c>
      <c r="U59" s="385"/>
      <c r="V59" s="385"/>
      <c r="W59" s="408"/>
      <c r="X59" s="408"/>
      <c r="Y59" s="408"/>
      <c r="Z59" s="408"/>
      <c r="AA59" s="408"/>
      <c r="AB59" s="408"/>
      <c r="AC59" s="408"/>
      <c r="AD59" s="385"/>
      <c r="AE59" s="385"/>
      <c r="AF59" s="385"/>
      <c r="AG59" s="385"/>
      <c r="AH59" s="385"/>
      <c r="AI59" s="385"/>
      <c r="AJ59" s="385"/>
      <c r="AK59" s="408"/>
      <c r="AL59" s="408"/>
      <c r="AM59" s="408"/>
      <c r="AN59" s="408"/>
      <c r="AO59" s="408"/>
      <c r="AP59" s="408"/>
      <c r="AQ59" s="408"/>
      <c r="AR59" s="385">
        <v>25</v>
      </c>
      <c r="AS59" s="385"/>
      <c r="AT59" s="385"/>
      <c r="AU59" s="385"/>
      <c r="AV59" s="385"/>
      <c r="AW59" s="385">
        <v>22</v>
      </c>
      <c r="AX59" s="385"/>
      <c r="AY59" s="408"/>
      <c r="AZ59" s="408"/>
      <c r="BA59" s="408"/>
      <c r="BB59" s="408"/>
      <c r="BC59" s="408"/>
      <c r="BD59" s="408"/>
      <c r="BE59" s="385"/>
      <c r="BF59" s="385"/>
      <c r="BG59" s="385"/>
      <c r="BH59" s="385"/>
      <c r="BI59" s="385"/>
      <c r="BJ59" s="385"/>
      <c r="BK59" s="386"/>
      <c r="BL59" s="415"/>
      <c r="BM59" s="408"/>
      <c r="BN59" s="408"/>
      <c r="BO59" s="408"/>
      <c r="BP59" s="408"/>
      <c r="BQ59" s="416"/>
      <c r="BR59" s="408"/>
      <c r="BS59" s="408"/>
      <c r="BT59" s="408"/>
      <c r="BU59" s="408"/>
      <c r="BV59" s="408"/>
      <c r="BW59" s="408"/>
      <c r="BX59" s="385"/>
      <c r="BY59" s="385"/>
      <c r="BZ59" s="385"/>
      <c r="CA59" s="385"/>
      <c r="CB59" s="385"/>
      <c r="CC59" s="385"/>
      <c r="CD59" s="408"/>
      <c r="CE59" s="408"/>
      <c r="CF59" s="408"/>
      <c r="CG59" s="408"/>
      <c r="CH59" s="408"/>
      <c r="CI59" s="408"/>
      <c r="CJ59" s="409"/>
      <c r="CK59" s="385"/>
      <c r="CL59" s="385"/>
      <c r="CM59" s="385"/>
      <c r="CN59" s="385"/>
      <c r="CO59" s="410"/>
      <c r="CP59" s="380"/>
      <c r="CQ59" s="381"/>
    </row>
    <row r="60" spans="2:95" ht="20.25" x14ac:dyDescent="0.3">
      <c r="B60" s="166" t="s">
        <v>102</v>
      </c>
      <c r="C60" s="139">
        <v>51019</v>
      </c>
      <c r="D60" s="236" t="s">
        <v>55</v>
      </c>
      <c r="E60" s="393">
        <f t="shared" si="4"/>
        <v>60.92982014034645</v>
      </c>
      <c r="F60" s="387" t="s">
        <v>188</v>
      </c>
      <c r="G60" s="377">
        <f t="shared" si="5"/>
        <v>6</v>
      </c>
      <c r="H60" s="420"/>
      <c r="I60" s="408"/>
      <c r="J60" s="408"/>
      <c r="K60" s="408"/>
      <c r="L60" s="408"/>
      <c r="M60" s="408"/>
      <c r="N60" s="408"/>
      <c r="O60" s="408"/>
      <c r="P60" s="385"/>
      <c r="Q60" s="385"/>
      <c r="R60" s="385"/>
      <c r="S60" s="385"/>
      <c r="T60" s="385"/>
      <c r="U60" s="385"/>
      <c r="V60" s="385"/>
      <c r="W60" s="408"/>
      <c r="X60" s="408"/>
      <c r="Y60" s="408"/>
      <c r="Z60" s="408"/>
      <c r="AA60" s="408"/>
      <c r="AB60" s="408"/>
      <c r="AC60" s="408"/>
      <c r="AD60" s="385"/>
      <c r="AE60" s="385"/>
      <c r="AF60" s="385"/>
      <c r="AG60" s="385"/>
      <c r="AH60" s="385"/>
      <c r="AI60" s="385"/>
      <c r="AJ60" s="385"/>
      <c r="AK60" s="408"/>
      <c r="AL60" s="408"/>
      <c r="AM60" s="408"/>
      <c r="AN60" s="408"/>
      <c r="AO60" s="408"/>
      <c r="AP60" s="408"/>
      <c r="AQ60" s="408"/>
      <c r="AR60" s="385"/>
      <c r="AS60" s="385"/>
      <c r="AT60" s="385"/>
      <c r="AU60" s="385">
        <v>21</v>
      </c>
      <c r="AV60" s="385">
        <v>15</v>
      </c>
      <c r="AW60" s="385">
        <v>23</v>
      </c>
      <c r="AX60" s="385"/>
      <c r="AY60" s="408">
        <v>23</v>
      </c>
      <c r="AZ60" s="408"/>
      <c r="BA60" s="408"/>
      <c r="BB60" s="408"/>
      <c r="BC60" s="408"/>
      <c r="BD60" s="408"/>
      <c r="BE60" s="385"/>
      <c r="BF60" s="385">
        <v>30</v>
      </c>
      <c r="BG60" s="385"/>
      <c r="BH60" s="385">
        <v>24</v>
      </c>
      <c r="BI60" s="385"/>
      <c r="BJ60" s="385"/>
      <c r="BK60" s="386"/>
      <c r="BL60" s="415"/>
      <c r="BM60" s="408"/>
      <c r="BN60" s="408"/>
      <c r="BO60" s="408"/>
      <c r="BP60" s="408"/>
      <c r="BQ60" s="416"/>
      <c r="BR60" s="408"/>
      <c r="BS60" s="408"/>
      <c r="BT60" s="408"/>
      <c r="BU60" s="408"/>
      <c r="BV60" s="408"/>
      <c r="BW60" s="408"/>
      <c r="BX60" s="385"/>
      <c r="BY60" s="385"/>
      <c r="BZ60" s="385"/>
      <c r="CA60" s="385"/>
      <c r="CB60" s="385"/>
      <c r="CC60" s="385"/>
      <c r="CD60" s="408"/>
      <c r="CE60" s="408"/>
      <c r="CF60" s="408"/>
      <c r="CG60" s="408"/>
      <c r="CH60" s="408"/>
      <c r="CI60" s="408"/>
      <c r="CJ60" s="409"/>
      <c r="CK60" s="385"/>
      <c r="CL60" s="385"/>
      <c r="CM60" s="385"/>
      <c r="CN60" s="385"/>
      <c r="CO60" s="410"/>
      <c r="CP60" s="380"/>
      <c r="CQ60" s="381"/>
    </row>
    <row r="61" spans="2:95" ht="20.25" x14ac:dyDescent="0.3">
      <c r="B61" s="166" t="s">
        <v>103</v>
      </c>
      <c r="C61" s="139">
        <v>50554</v>
      </c>
      <c r="D61" s="236" t="s">
        <v>63</v>
      </c>
      <c r="E61" s="393">
        <f t="shared" si="4"/>
        <v>67.403468245573521</v>
      </c>
      <c r="F61" s="387" t="s">
        <v>188</v>
      </c>
      <c r="G61" s="377">
        <f t="shared" si="5"/>
        <v>12</v>
      </c>
      <c r="H61" s="420"/>
      <c r="I61" s="408"/>
      <c r="J61" s="408"/>
      <c r="K61" s="408">
        <v>27</v>
      </c>
      <c r="L61" s="408"/>
      <c r="M61" s="408"/>
      <c r="N61" s="408">
        <v>23</v>
      </c>
      <c r="O61" s="408"/>
      <c r="P61" s="385"/>
      <c r="Q61" s="385"/>
      <c r="R61" s="385"/>
      <c r="S61" s="385"/>
      <c r="T61" s="385">
        <v>26</v>
      </c>
      <c r="U61" s="385"/>
      <c r="V61" s="385">
        <v>24</v>
      </c>
      <c r="W61" s="408"/>
      <c r="X61" s="408">
        <v>27</v>
      </c>
      <c r="Y61" s="408">
        <v>26</v>
      </c>
      <c r="Z61" s="408"/>
      <c r="AA61" s="408"/>
      <c r="AB61" s="408"/>
      <c r="AC61" s="408"/>
      <c r="AD61" s="385"/>
      <c r="AE61" s="385"/>
      <c r="AF61" s="385"/>
      <c r="AG61" s="385"/>
      <c r="AH61" s="385"/>
      <c r="AI61" s="385">
        <v>19</v>
      </c>
      <c r="AJ61" s="385"/>
      <c r="AK61" s="408"/>
      <c r="AL61" s="408">
        <v>25</v>
      </c>
      <c r="AM61" s="408"/>
      <c r="AN61" s="408"/>
      <c r="AO61" s="408"/>
      <c r="AP61" s="408">
        <v>16</v>
      </c>
      <c r="AQ61" s="408">
        <v>25</v>
      </c>
      <c r="AR61" s="385"/>
      <c r="AS61" s="385"/>
      <c r="AT61" s="385">
        <v>24</v>
      </c>
      <c r="AU61" s="385"/>
      <c r="AV61" s="385"/>
      <c r="AW61" s="385"/>
      <c r="AX61" s="385"/>
      <c r="AY61" s="408"/>
      <c r="AZ61" s="408"/>
      <c r="BA61" s="408"/>
      <c r="BB61" s="408"/>
      <c r="BC61" s="408"/>
      <c r="BD61" s="408"/>
      <c r="BE61" s="385"/>
      <c r="BF61" s="385"/>
      <c r="BG61" s="385"/>
      <c r="BH61" s="385"/>
      <c r="BI61" s="385"/>
      <c r="BJ61" s="385">
        <v>17</v>
      </c>
      <c r="BK61" s="386"/>
      <c r="BL61" s="415"/>
      <c r="BM61" s="408"/>
      <c r="BN61" s="408"/>
      <c r="BO61" s="408"/>
      <c r="BP61" s="408"/>
      <c r="BQ61" s="416"/>
      <c r="BR61" s="408"/>
      <c r="BS61" s="408"/>
      <c r="BT61" s="408"/>
      <c r="BU61" s="408"/>
      <c r="BV61" s="408"/>
      <c r="BW61" s="408"/>
      <c r="BX61" s="385"/>
      <c r="BY61" s="385"/>
      <c r="BZ61" s="385"/>
      <c r="CA61" s="385"/>
      <c r="CB61" s="385"/>
      <c r="CC61" s="385"/>
      <c r="CD61" s="408"/>
      <c r="CE61" s="408"/>
      <c r="CF61" s="408"/>
      <c r="CG61" s="408"/>
      <c r="CH61" s="408"/>
      <c r="CI61" s="408"/>
      <c r="CJ61" s="409"/>
      <c r="CK61" s="385"/>
      <c r="CL61" s="385"/>
      <c r="CM61" s="385"/>
      <c r="CN61" s="385"/>
      <c r="CO61" s="410"/>
      <c r="CP61" s="380"/>
      <c r="CQ61" s="381"/>
    </row>
    <row r="62" spans="2:95" ht="20.25" x14ac:dyDescent="0.3">
      <c r="B62" s="166" t="s">
        <v>104</v>
      </c>
      <c r="C62" s="139">
        <v>50859</v>
      </c>
      <c r="D62" s="236" t="s">
        <v>63</v>
      </c>
      <c r="E62" s="393">
        <f t="shared" si="4"/>
        <v>70.257599814488373</v>
      </c>
      <c r="F62" s="387" t="s">
        <v>188</v>
      </c>
      <c r="G62" s="377">
        <f t="shared" si="5"/>
        <v>11</v>
      </c>
      <c r="H62" s="420"/>
      <c r="I62" s="408"/>
      <c r="J62" s="408"/>
      <c r="K62" s="408"/>
      <c r="L62" s="408"/>
      <c r="M62" s="408"/>
      <c r="N62" s="408"/>
      <c r="O62" s="408"/>
      <c r="P62" s="385"/>
      <c r="Q62" s="385"/>
      <c r="R62" s="385"/>
      <c r="S62" s="385"/>
      <c r="T62" s="385"/>
      <c r="U62" s="385"/>
      <c r="V62" s="385"/>
      <c r="W62" s="408"/>
      <c r="X62" s="408"/>
      <c r="Y62" s="408"/>
      <c r="Z62" s="408"/>
      <c r="AA62" s="408"/>
      <c r="AB62" s="408"/>
      <c r="AC62" s="408"/>
      <c r="AD62" s="385"/>
      <c r="AE62" s="385"/>
      <c r="AF62" s="385"/>
      <c r="AG62" s="385"/>
      <c r="AH62" s="385"/>
      <c r="AI62" s="385"/>
      <c r="AJ62" s="385"/>
      <c r="AK62" s="408"/>
      <c r="AL62" s="408"/>
      <c r="AM62" s="408"/>
      <c r="AN62" s="408"/>
      <c r="AO62" s="408"/>
      <c r="AP62" s="408"/>
      <c r="AQ62" s="408"/>
      <c r="AR62" s="385"/>
      <c r="AS62" s="385"/>
      <c r="AT62" s="385"/>
      <c r="AU62" s="385"/>
      <c r="AV62" s="385"/>
      <c r="AW62" s="385">
        <v>29</v>
      </c>
      <c r="AX62" s="385">
        <v>31</v>
      </c>
      <c r="AY62" s="408"/>
      <c r="AZ62" s="408"/>
      <c r="BA62" s="408">
        <v>30</v>
      </c>
      <c r="BB62" s="408">
        <v>17</v>
      </c>
      <c r="BC62" s="408"/>
      <c r="BD62" s="408"/>
      <c r="BE62" s="385">
        <v>16</v>
      </c>
      <c r="BF62" s="385">
        <v>30</v>
      </c>
      <c r="BG62" s="385">
        <v>18</v>
      </c>
      <c r="BH62" s="385">
        <v>24</v>
      </c>
      <c r="BI62" s="385"/>
      <c r="BJ62" s="385">
        <v>31</v>
      </c>
      <c r="BK62" s="386"/>
      <c r="BL62" s="415"/>
      <c r="BM62" s="408">
        <v>26</v>
      </c>
      <c r="BN62" s="408"/>
      <c r="BO62" s="408"/>
      <c r="BP62" s="408">
        <v>27</v>
      </c>
      <c r="BQ62" s="416"/>
      <c r="BR62" s="408"/>
      <c r="BS62" s="408"/>
      <c r="BT62" s="408"/>
      <c r="BU62" s="408"/>
      <c r="BV62" s="408"/>
      <c r="BW62" s="408"/>
      <c r="BX62" s="385"/>
      <c r="BY62" s="385"/>
      <c r="BZ62" s="385"/>
      <c r="CA62" s="385"/>
      <c r="CB62" s="385"/>
      <c r="CC62" s="385"/>
      <c r="CD62" s="408"/>
      <c r="CE62" s="408"/>
      <c r="CF62" s="408"/>
      <c r="CG62" s="408"/>
      <c r="CH62" s="408"/>
      <c r="CI62" s="408"/>
      <c r="CJ62" s="409"/>
      <c r="CK62" s="385"/>
      <c r="CL62" s="385"/>
      <c r="CM62" s="385"/>
      <c r="CN62" s="385"/>
      <c r="CO62" s="410"/>
      <c r="CP62" s="380"/>
      <c r="CQ62" s="381"/>
    </row>
    <row r="63" spans="2:95" ht="20.25" x14ac:dyDescent="0.3">
      <c r="B63" s="166" t="s">
        <v>105</v>
      </c>
      <c r="C63" s="139">
        <v>50942</v>
      </c>
      <c r="D63" s="236" t="s">
        <v>63</v>
      </c>
      <c r="E63" s="393">
        <f t="shared" si="4"/>
        <v>68.146983872119321</v>
      </c>
      <c r="F63" s="387" t="s">
        <v>188</v>
      </c>
      <c r="G63" s="377">
        <f t="shared" si="5"/>
        <v>12</v>
      </c>
      <c r="H63" s="420"/>
      <c r="I63" s="408"/>
      <c r="J63" s="408"/>
      <c r="K63" s="408"/>
      <c r="L63" s="408"/>
      <c r="M63" s="408"/>
      <c r="N63" s="408"/>
      <c r="O63" s="408"/>
      <c r="P63" s="385"/>
      <c r="Q63" s="385"/>
      <c r="R63" s="385"/>
      <c r="S63" s="385"/>
      <c r="T63" s="385"/>
      <c r="U63" s="385"/>
      <c r="V63" s="385"/>
      <c r="W63" s="408"/>
      <c r="X63" s="408"/>
      <c r="Y63" s="408"/>
      <c r="Z63" s="408"/>
      <c r="AA63" s="408"/>
      <c r="AB63" s="408"/>
      <c r="AC63" s="408"/>
      <c r="AD63" s="385"/>
      <c r="AE63" s="385"/>
      <c r="AF63" s="385"/>
      <c r="AG63" s="385"/>
      <c r="AH63" s="385"/>
      <c r="AI63" s="385"/>
      <c r="AJ63" s="385"/>
      <c r="AK63" s="408"/>
      <c r="AL63" s="408"/>
      <c r="AM63" s="408"/>
      <c r="AN63" s="408"/>
      <c r="AO63" s="408"/>
      <c r="AP63" s="408"/>
      <c r="AQ63" s="408"/>
      <c r="AR63" s="385"/>
      <c r="AS63" s="385"/>
      <c r="AT63" s="385"/>
      <c r="AU63" s="385"/>
      <c r="AV63" s="385"/>
      <c r="AW63" s="385"/>
      <c r="AX63" s="385"/>
      <c r="AY63" s="408"/>
      <c r="AZ63" s="408"/>
      <c r="BA63" s="408"/>
      <c r="BB63" s="408">
        <v>17</v>
      </c>
      <c r="BC63" s="408">
        <v>24</v>
      </c>
      <c r="BD63" s="408">
        <v>21</v>
      </c>
      <c r="BE63" s="385">
        <v>20</v>
      </c>
      <c r="BF63" s="385">
        <v>24</v>
      </c>
      <c r="BG63" s="385"/>
      <c r="BH63" s="385">
        <v>28</v>
      </c>
      <c r="BI63" s="385">
        <v>26</v>
      </c>
      <c r="BJ63" s="385">
        <v>22</v>
      </c>
      <c r="BK63" s="386"/>
      <c r="BL63" s="415">
        <v>30</v>
      </c>
      <c r="BM63" s="408">
        <v>26</v>
      </c>
      <c r="BN63" s="408">
        <v>30</v>
      </c>
      <c r="BO63" s="408"/>
      <c r="BP63" s="408"/>
      <c r="BQ63" s="416"/>
      <c r="BR63" s="408"/>
      <c r="BS63" s="408">
        <v>32</v>
      </c>
      <c r="BT63" s="408"/>
      <c r="BU63" s="408"/>
      <c r="BV63" s="408"/>
      <c r="BW63" s="408"/>
      <c r="BX63" s="385"/>
      <c r="BY63" s="385"/>
      <c r="BZ63" s="385"/>
      <c r="CA63" s="385"/>
      <c r="CB63" s="385"/>
      <c r="CC63" s="385"/>
      <c r="CD63" s="408"/>
      <c r="CE63" s="408"/>
      <c r="CF63" s="408"/>
      <c r="CG63" s="408"/>
      <c r="CH63" s="408"/>
      <c r="CI63" s="408"/>
      <c r="CJ63" s="409"/>
      <c r="CK63" s="385"/>
      <c r="CL63" s="385"/>
      <c r="CM63" s="385"/>
      <c r="CN63" s="385"/>
      <c r="CO63" s="410"/>
      <c r="CP63" s="380"/>
      <c r="CQ63" s="381"/>
    </row>
    <row r="64" spans="2:95" ht="20.25" x14ac:dyDescent="0.3">
      <c r="B64" s="166" t="s">
        <v>106</v>
      </c>
      <c r="C64" s="139">
        <v>50871</v>
      </c>
      <c r="D64" s="236" t="s">
        <v>72</v>
      </c>
      <c r="E64" s="393">
        <f t="shared" si="4"/>
        <v>68.756690126659166</v>
      </c>
      <c r="F64" s="387" t="s">
        <v>188</v>
      </c>
      <c r="G64" s="377">
        <f t="shared" si="5"/>
        <v>12</v>
      </c>
      <c r="H64" s="420"/>
      <c r="I64" s="408"/>
      <c r="J64" s="408"/>
      <c r="K64" s="408"/>
      <c r="L64" s="408"/>
      <c r="M64" s="408"/>
      <c r="N64" s="408"/>
      <c r="O64" s="408"/>
      <c r="P64" s="385"/>
      <c r="Q64" s="385"/>
      <c r="R64" s="385"/>
      <c r="S64" s="385"/>
      <c r="T64" s="385"/>
      <c r="U64" s="385"/>
      <c r="V64" s="385"/>
      <c r="W64" s="408"/>
      <c r="X64" s="408"/>
      <c r="Y64" s="408"/>
      <c r="Z64" s="408"/>
      <c r="AA64" s="408"/>
      <c r="AB64" s="408"/>
      <c r="AC64" s="408"/>
      <c r="AD64" s="385"/>
      <c r="AE64" s="385"/>
      <c r="AF64" s="385"/>
      <c r="AG64" s="385"/>
      <c r="AH64" s="385"/>
      <c r="AI64" s="385"/>
      <c r="AJ64" s="385"/>
      <c r="AK64" s="408"/>
      <c r="AL64" s="408"/>
      <c r="AM64" s="408"/>
      <c r="AN64" s="408"/>
      <c r="AO64" s="408"/>
      <c r="AP64" s="408">
        <v>12</v>
      </c>
      <c r="AQ64" s="408"/>
      <c r="AR64" s="385">
        <v>28</v>
      </c>
      <c r="AS64" s="385">
        <v>20</v>
      </c>
      <c r="AT64" s="385">
        <v>25</v>
      </c>
      <c r="AU64" s="385">
        <v>21</v>
      </c>
      <c r="AV64" s="385"/>
      <c r="AW64" s="385"/>
      <c r="AX64" s="385"/>
      <c r="AY64" s="408">
        <v>29</v>
      </c>
      <c r="AZ64" s="408">
        <v>35</v>
      </c>
      <c r="BA64" s="408">
        <v>24</v>
      </c>
      <c r="BB64" s="408">
        <v>16</v>
      </c>
      <c r="BC64" s="408"/>
      <c r="BD64" s="408"/>
      <c r="BE64" s="385">
        <v>23</v>
      </c>
      <c r="BF64" s="385"/>
      <c r="BG64" s="385"/>
      <c r="BH64" s="385"/>
      <c r="BI64" s="385"/>
      <c r="BJ64" s="385"/>
      <c r="BK64" s="386"/>
      <c r="BL64" s="415"/>
      <c r="BM64" s="408">
        <v>33</v>
      </c>
      <c r="BN64" s="408">
        <v>29</v>
      </c>
      <c r="BO64" s="408"/>
      <c r="BP64" s="408"/>
      <c r="BQ64" s="416"/>
      <c r="BR64" s="408"/>
      <c r="BS64" s="408"/>
      <c r="BT64" s="408"/>
      <c r="BU64" s="408"/>
      <c r="BV64" s="408"/>
      <c r="BW64" s="408"/>
      <c r="BX64" s="385"/>
      <c r="BY64" s="385"/>
      <c r="BZ64" s="385"/>
      <c r="CA64" s="385"/>
      <c r="CB64" s="385"/>
      <c r="CC64" s="385"/>
      <c r="CD64" s="408"/>
      <c r="CE64" s="408"/>
      <c r="CF64" s="408"/>
      <c r="CG64" s="408"/>
      <c r="CH64" s="408"/>
      <c r="CI64" s="408"/>
      <c r="CJ64" s="409"/>
      <c r="CK64" s="385"/>
      <c r="CL64" s="385"/>
      <c r="CM64" s="385"/>
      <c r="CN64" s="385"/>
      <c r="CO64" s="410"/>
      <c r="CP64" s="380"/>
      <c r="CQ64" s="381"/>
    </row>
    <row r="65" spans="2:95" ht="20.25" x14ac:dyDescent="0.3">
      <c r="B65" s="165" t="s">
        <v>107</v>
      </c>
      <c r="C65" s="170">
        <v>59041</v>
      </c>
      <c r="D65" s="395" t="s">
        <v>63</v>
      </c>
      <c r="E65" s="393">
        <f t="shared" si="4"/>
        <v>65.037677553157437</v>
      </c>
      <c r="F65" s="387" t="s">
        <v>188</v>
      </c>
      <c r="G65" s="377">
        <f t="shared" si="5"/>
        <v>11</v>
      </c>
      <c r="H65" s="420"/>
      <c r="I65" s="408"/>
      <c r="J65" s="408"/>
      <c r="K65" s="408"/>
      <c r="L65" s="408"/>
      <c r="M65" s="408"/>
      <c r="N65" s="408"/>
      <c r="O65" s="408"/>
      <c r="P65" s="385"/>
      <c r="Q65" s="385"/>
      <c r="R65" s="385"/>
      <c r="S65" s="385"/>
      <c r="T65" s="385"/>
      <c r="U65" s="385"/>
      <c r="V65" s="385"/>
      <c r="W65" s="408"/>
      <c r="X65" s="408"/>
      <c r="Y65" s="408"/>
      <c r="Z65" s="408"/>
      <c r="AA65" s="408"/>
      <c r="AB65" s="408"/>
      <c r="AC65" s="408"/>
      <c r="AD65" s="385"/>
      <c r="AE65" s="385"/>
      <c r="AF65" s="385"/>
      <c r="AG65" s="385"/>
      <c r="AH65" s="385"/>
      <c r="AI65" s="385"/>
      <c r="AJ65" s="385"/>
      <c r="AK65" s="408"/>
      <c r="AL65" s="408"/>
      <c r="AM65" s="408"/>
      <c r="AN65" s="408"/>
      <c r="AO65" s="408"/>
      <c r="AP65" s="408"/>
      <c r="AQ65" s="408"/>
      <c r="AR65" s="385"/>
      <c r="AS65" s="385"/>
      <c r="AT65" s="385"/>
      <c r="AU65" s="385"/>
      <c r="AV65" s="385"/>
      <c r="AW65" s="385"/>
      <c r="AX65" s="385"/>
      <c r="AY65" s="408"/>
      <c r="AZ65" s="408">
        <v>32</v>
      </c>
      <c r="BA65" s="408">
        <v>29</v>
      </c>
      <c r="BB65" s="408">
        <v>20</v>
      </c>
      <c r="BC65" s="408">
        <v>16</v>
      </c>
      <c r="BD65" s="408">
        <v>21</v>
      </c>
      <c r="BE65" s="385">
        <v>11</v>
      </c>
      <c r="BF65" s="385">
        <v>30</v>
      </c>
      <c r="BG65" s="385"/>
      <c r="BH65" s="385">
        <v>19</v>
      </c>
      <c r="BI65" s="385">
        <v>28</v>
      </c>
      <c r="BJ65" s="385">
        <v>23</v>
      </c>
      <c r="BK65" s="386"/>
      <c r="BL65" s="415"/>
      <c r="BM65" s="408">
        <v>29</v>
      </c>
      <c r="BN65" s="408"/>
      <c r="BO65" s="408"/>
      <c r="BP65" s="408"/>
      <c r="BQ65" s="416"/>
      <c r="BR65" s="408"/>
      <c r="BS65" s="408"/>
      <c r="BT65" s="408"/>
      <c r="BU65" s="408"/>
      <c r="BV65" s="408"/>
      <c r="BW65" s="408"/>
      <c r="BX65" s="385"/>
      <c r="BY65" s="385"/>
      <c r="BZ65" s="385"/>
      <c r="CA65" s="385"/>
      <c r="CB65" s="385"/>
      <c r="CC65" s="385"/>
      <c r="CD65" s="408"/>
      <c r="CE65" s="408"/>
      <c r="CF65" s="408"/>
      <c r="CG65" s="408"/>
      <c r="CH65" s="408"/>
      <c r="CI65" s="408"/>
      <c r="CJ65" s="409"/>
      <c r="CK65" s="385"/>
      <c r="CL65" s="385"/>
      <c r="CM65" s="385"/>
      <c r="CN65" s="385"/>
      <c r="CO65" s="410"/>
      <c r="CP65" s="380"/>
      <c r="CQ65" s="381"/>
    </row>
    <row r="66" spans="2:95" ht="20.25" x14ac:dyDescent="0.3">
      <c r="B66" s="166" t="s">
        <v>109</v>
      </c>
      <c r="C66" s="139">
        <v>50976</v>
      </c>
      <c r="D66" s="236" t="s">
        <v>63</v>
      </c>
      <c r="E66" s="393">
        <f t="shared" si="4"/>
        <v>64.376257232294392</v>
      </c>
      <c r="F66" s="387" t="s">
        <v>188</v>
      </c>
      <c r="G66" s="377">
        <f t="shared" si="5"/>
        <v>8</v>
      </c>
      <c r="H66" s="420"/>
      <c r="I66" s="408"/>
      <c r="J66" s="408"/>
      <c r="K66" s="408"/>
      <c r="L66" s="408"/>
      <c r="M66" s="408"/>
      <c r="N66" s="408"/>
      <c r="O66" s="408"/>
      <c r="P66" s="385"/>
      <c r="Q66" s="385"/>
      <c r="R66" s="385"/>
      <c r="S66" s="385"/>
      <c r="T66" s="385">
        <v>21</v>
      </c>
      <c r="U66" s="385"/>
      <c r="V66" s="385"/>
      <c r="W66" s="408"/>
      <c r="X66" s="408"/>
      <c r="Y66" s="408"/>
      <c r="Z66" s="408"/>
      <c r="AA66" s="408"/>
      <c r="AB66" s="408"/>
      <c r="AC66" s="408"/>
      <c r="AD66" s="385"/>
      <c r="AE66" s="385"/>
      <c r="AF66" s="385"/>
      <c r="AG66" s="385"/>
      <c r="AH66" s="385"/>
      <c r="AI66" s="385"/>
      <c r="AJ66" s="385"/>
      <c r="AK66" s="408">
        <v>19</v>
      </c>
      <c r="AL66" s="408">
        <v>29</v>
      </c>
      <c r="AM66" s="408"/>
      <c r="AN66" s="408">
        <v>22</v>
      </c>
      <c r="AO66" s="408"/>
      <c r="AP66" s="408"/>
      <c r="AQ66" s="408"/>
      <c r="AR66" s="385"/>
      <c r="AS66" s="385">
        <v>24</v>
      </c>
      <c r="AT66" s="385"/>
      <c r="AU66" s="385"/>
      <c r="AV66" s="385"/>
      <c r="AW66" s="385"/>
      <c r="AX66" s="385"/>
      <c r="AY66" s="408"/>
      <c r="AZ66" s="408">
        <v>32</v>
      </c>
      <c r="BA66" s="408"/>
      <c r="BB66" s="408"/>
      <c r="BC66" s="408"/>
      <c r="BD66" s="408"/>
      <c r="BE66" s="385"/>
      <c r="BF66" s="385">
        <v>24</v>
      </c>
      <c r="BG66" s="385"/>
      <c r="BH66" s="385"/>
      <c r="BI66" s="385"/>
      <c r="BJ66" s="385">
        <v>19</v>
      </c>
      <c r="BK66" s="386"/>
      <c r="BL66" s="415"/>
      <c r="BM66" s="408"/>
      <c r="BN66" s="408"/>
      <c r="BO66" s="408"/>
      <c r="BP66" s="408"/>
      <c r="BQ66" s="416"/>
      <c r="BR66" s="408"/>
      <c r="BS66" s="408"/>
      <c r="BT66" s="408"/>
      <c r="BU66" s="408"/>
      <c r="BV66" s="408"/>
      <c r="BW66" s="408"/>
      <c r="BX66" s="385"/>
      <c r="BY66" s="385"/>
      <c r="BZ66" s="385"/>
      <c r="CA66" s="385"/>
      <c r="CB66" s="385"/>
      <c r="CC66" s="385"/>
      <c r="CD66" s="408"/>
      <c r="CE66" s="408"/>
      <c r="CF66" s="408"/>
      <c r="CG66" s="408"/>
      <c r="CH66" s="408"/>
      <c r="CI66" s="408"/>
      <c r="CJ66" s="409"/>
      <c r="CK66" s="385"/>
      <c r="CL66" s="385"/>
      <c r="CM66" s="385"/>
      <c r="CN66" s="385"/>
      <c r="CO66" s="410"/>
      <c r="CP66" s="380"/>
      <c r="CQ66" s="381"/>
    </row>
    <row r="67" spans="2:95" ht="20.25" x14ac:dyDescent="0.3">
      <c r="B67" s="166"/>
      <c r="C67" s="139"/>
      <c r="D67" s="236"/>
      <c r="E67" s="393"/>
      <c r="F67" s="387"/>
      <c r="G67" s="377"/>
      <c r="H67" s="420"/>
      <c r="I67" s="408"/>
      <c r="J67" s="408"/>
      <c r="K67" s="408"/>
      <c r="L67" s="408"/>
      <c r="M67" s="408"/>
      <c r="N67" s="408"/>
      <c r="O67" s="408"/>
      <c r="P67" s="385"/>
      <c r="Q67" s="385"/>
      <c r="R67" s="385"/>
      <c r="S67" s="385"/>
      <c r="T67" s="385"/>
      <c r="U67" s="385"/>
      <c r="V67" s="385"/>
      <c r="W67" s="408"/>
      <c r="X67" s="408"/>
      <c r="Y67" s="408"/>
      <c r="Z67" s="408"/>
      <c r="AA67" s="408"/>
      <c r="AB67" s="408"/>
      <c r="AC67" s="408"/>
      <c r="AD67" s="385"/>
      <c r="AE67" s="385"/>
      <c r="AF67" s="385"/>
      <c r="AG67" s="385"/>
      <c r="AH67" s="385"/>
      <c r="AI67" s="385"/>
      <c r="AJ67" s="385"/>
      <c r="AK67" s="408"/>
      <c r="AL67" s="408"/>
      <c r="AM67" s="408"/>
      <c r="AN67" s="408"/>
      <c r="AO67" s="408"/>
      <c r="AP67" s="408"/>
      <c r="AQ67" s="408"/>
      <c r="AR67" s="385"/>
      <c r="AS67" s="385"/>
      <c r="AT67" s="385"/>
      <c r="AU67" s="385"/>
      <c r="AV67" s="385"/>
      <c r="AW67" s="385"/>
      <c r="AX67" s="385"/>
      <c r="AY67" s="408"/>
      <c r="AZ67" s="408"/>
      <c r="BA67" s="408"/>
      <c r="BB67" s="408"/>
      <c r="BC67" s="408"/>
      <c r="BD67" s="408"/>
      <c r="BE67" s="385"/>
      <c r="BF67" s="385"/>
      <c r="BG67" s="385"/>
      <c r="BH67" s="385"/>
      <c r="BI67" s="385"/>
      <c r="BJ67" s="385"/>
      <c r="BK67" s="386"/>
      <c r="BL67" s="415"/>
      <c r="BM67" s="408"/>
      <c r="BN67" s="408"/>
      <c r="BO67" s="408"/>
      <c r="BP67" s="408"/>
      <c r="BQ67" s="416"/>
      <c r="BR67" s="408"/>
      <c r="BS67" s="408"/>
      <c r="BT67" s="408"/>
      <c r="BU67" s="408"/>
      <c r="BV67" s="408"/>
      <c r="BW67" s="408"/>
      <c r="BX67" s="385"/>
      <c r="BY67" s="385"/>
      <c r="BZ67" s="385"/>
      <c r="CA67" s="385"/>
      <c r="CB67" s="385"/>
      <c r="CC67" s="385"/>
      <c r="CD67" s="408"/>
      <c r="CE67" s="408"/>
      <c r="CF67" s="408"/>
      <c r="CG67" s="408"/>
      <c r="CH67" s="408"/>
      <c r="CI67" s="408"/>
      <c r="CJ67" s="409"/>
      <c r="CK67" s="385"/>
      <c r="CL67" s="385"/>
      <c r="CM67" s="385"/>
      <c r="CN67" s="385"/>
      <c r="CO67" s="410"/>
      <c r="CP67" s="380"/>
      <c r="CQ67" s="381"/>
    </row>
    <row r="68" spans="2:95" ht="20.25" x14ac:dyDescent="0.3">
      <c r="B68" s="166"/>
      <c r="C68" s="139"/>
      <c r="D68" s="236"/>
      <c r="E68" s="393"/>
      <c r="F68" s="387"/>
      <c r="G68" s="377"/>
      <c r="H68" s="420"/>
      <c r="I68" s="408"/>
      <c r="J68" s="408"/>
      <c r="K68" s="408"/>
      <c r="L68" s="408"/>
      <c r="M68" s="408"/>
      <c r="N68" s="408"/>
      <c r="O68" s="408"/>
      <c r="P68" s="385"/>
      <c r="Q68" s="385"/>
      <c r="R68" s="385"/>
      <c r="S68" s="385"/>
      <c r="T68" s="385"/>
      <c r="U68" s="385"/>
      <c r="V68" s="385"/>
      <c r="W68" s="408"/>
      <c r="X68" s="408"/>
      <c r="Y68" s="408"/>
      <c r="Z68" s="408"/>
      <c r="AA68" s="408"/>
      <c r="AB68" s="408"/>
      <c r="AC68" s="408"/>
      <c r="AD68" s="385"/>
      <c r="AE68" s="385"/>
      <c r="AF68" s="385"/>
      <c r="AG68" s="385"/>
      <c r="AH68" s="385"/>
      <c r="AI68" s="385"/>
      <c r="AJ68" s="385"/>
      <c r="AK68" s="408"/>
      <c r="AL68" s="408"/>
      <c r="AM68" s="408"/>
      <c r="AN68" s="408"/>
      <c r="AO68" s="408"/>
      <c r="AP68" s="408"/>
      <c r="AQ68" s="408"/>
      <c r="AR68" s="385"/>
      <c r="AS68" s="385"/>
      <c r="AT68" s="385"/>
      <c r="AU68" s="385"/>
      <c r="AV68" s="385"/>
      <c r="AW68" s="385"/>
      <c r="AX68" s="385"/>
      <c r="AY68" s="408"/>
      <c r="AZ68" s="408"/>
      <c r="BA68" s="408"/>
      <c r="BB68" s="408"/>
      <c r="BC68" s="408"/>
      <c r="BD68" s="408"/>
      <c r="BE68" s="385"/>
      <c r="BF68" s="385"/>
      <c r="BG68" s="385"/>
      <c r="BH68" s="385"/>
      <c r="BI68" s="385"/>
      <c r="BJ68" s="385"/>
      <c r="BK68" s="386"/>
      <c r="BL68" s="415"/>
      <c r="BM68" s="408"/>
      <c r="BN68" s="408"/>
      <c r="BO68" s="408"/>
      <c r="BP68" s="408"/>
      <c r="BQ68" s="416"/>
      <c r="BR68" s="408"/>
      <c r="BS68" s="408"/>
      <c r="BT68" s="408"/>
      <c r="BU68" s="408"/>
      <c r="BV68" s="408"/>
      <c r="BW68" s="408"/>
      <c r="BX68" s="385"/>
      <c r="BY68" s="385"/>
      <c r="BZ68" s="385"/>
      <c r="CA68" s="385"/>
      <c r="CB68" s="385"/>
      <c r="CC68" s="385"/>
      <c r="CD68" s="408"/>
      <c r="CE68" s="408"/>
      <c r="CF68" s="408"/>
      <c r="CG68" s="408"/>
      <c r="CH68" s="408"/>
      <c r="CI68" s="408"/>
      <c r="CJ68" s="409"/>
      <c r="CK68" s="385"/>
      <c r="CL68" s="385"/>
      <c r="CM68" s="385"/>
      <c r="CN68" s="385"/>
      <c r="CO68" s="410"/>
      <c r="CP68" s="380"/>
      <c r="CQ68" s="381"/>
    </row>
    <row r="69" spans="2:95" ht="20.25" x14ac:dyDescent="0.3">
      <c r="B69" s="166" t="s">
        <v>191</v>
      </c>
      <c r="C69" s="139">
        <v>50262</v>
      </c>
      <c r="D69" s="236" t="s">
        <v>63</v>
      </c>
      <c r="E69" s="394">
        <f t="shared" ref="E69:E89" si="6">SUM(H69/H$6+I69/I$6+J69/J$6+K69/K$6+L69/L$6+M69/M$6+N69/N$6+P69/P$6+Q69/Q$6+R69/R$6+S69/R$6+S69/S$6+T69/T$6+U69/U$6+V69/V$6+W69/W$6+X69/X$6+Y69/Y$6+Z69/Z$6+AA69/AA$6+AB69/AB$6+AC69/AC$6+AD69/AD$6+AE69/AE$6+AF69/AF$6+AG69/AG$6+AH69/AH$6+AI69/AI$6+AJ69/AJ$6+AK69/AK$6+AL69/AL$6+AM69/AM$6+AN69/AN$6+AO69/AO$6+AP69/AP$6+AQ69/AQ$6+AR69/AR$6+AS69/AS$6+AT69/AT$6+AU69/AU$6+AV69/AV$6+AW69/AW$6+AX69/AX$6+AY69/AY$6+AZ69/AZ$6+BA69/BA$6+BB69/BB$6+BC69/BC$6+BD69/BD$6+BE69/BE$6+BF69/BF$6+BG69/BG$6+BH69/BH$6+BI69/BI$6+BJ69/BJ$6+BL69/BL$6+BM69/BM$6+BN69/BN$6+BO69/BO$6+BP69/BP$6+BQ69/BQ$6+BR69/BR$6+BS69/BS$6+BT69/BT$6+BU69/BU$6+BV69/BV$6+BW69/BW$6+BX69/BX$6+BY69/BY$6+BZ69/BZ$6+CA69/CA$6+CB69/CB$6+CC69/CC$6+CD69/CD$6+CE69/CE$6+CF69/CF$6+CG69/CG$6+CH69/CH$6+CI69/CI$6+CJ69/CJ$6+CK69/CK$6+CL69/CL$6+CM69/CM$6+CN69/CN$6+CO69/CO$6)/G69*100</f>
        <v>58.570412517780944</v>
      </c>
      <c r="F69" s="387" t="s">
        <v>192</v>
      </c>
      <c r="G69" s="377">
        <f t="shared" ref="G69:G89" si="7">COUNTIFS(H69:CO69,"&gt;0")</f>
        <v>2</v>
      </c>
      <c r="H69" s="420"/>
      <c r="I69" s="408"/>
      <c r="J69" s="408"/>
      <c r="K69" s="408"/>
      <c r="L69" s="408"/>
      <c r="M69" s="408"/>
      <c r="N69" s="408"/>
      <c r="O69" s="408"/>
      <c r="P69" s="385"/>
      <c r="Q69" s="385"/>
      <c r="R69" s="385"/>
      <c r="S69" s="385"/>
      <c r="T69" s="385"/>
      <c r="U69" s="385"/>
      <c r="V69" s="385"/>
      <c r="W69" s="408"/>
      <c r="X69" s="408"/>
      <c r="Y69" s="408"/>
      <c r="Z69" s="408"/>
      <c r="AA69" s="408"/>
      <c r="AB69" s="408"/>
      <c r="AC69" s="408"/>
      <c r="AD69" s="385"/>
      <c r="AE69" s="385"/>
      <c r="AF69" s="385"/>
      <c r="AG69" s="385"/>
      <c r="AH69" s="385"/>
      <c r="AI69" s="385"/>
      <c r="AJ69" s="385"/>
      <c r="AK69" s="422"/>
      <c r="AL69" s="422"/>
      <c r="AM69" s="408"/>
      <c r="AN69" s="408"/>
      <c r="AO69" s="408"/>
      <c r="AP69" s="408"/>
      <c r="AQ69" s="408"/>
      <c r="AR69" s="385"/>
      <c r="AS69" s="385"/>
      <c r="AT69" s="385"/>
      <c r="AU69" s="385"/>
      <c r="AV69" s="385"/>
      <c r="AW69" s="385"/>
      <c r="AX69" s="385"/>
      <c r="AY69" s="408"/>
      <c r="AZ69" s="408"/>
      <c r="BA69" s="408"/>
      <c r="BB69" s="408"/>
      <c r="BC69" s="408"/>
      <c r="BD69" s="408"/>
      <c r="BE69" s="385"/>
      <c r="BF69" s="385"/>
      <c r="BG69" s="385"/>
      <c r="BH69" s="385"/>
      <c r="BI69" s="385"/>
      <c r="BJ69" s="385"/>
      <c r="BK69" s="386"/>
      <c r="BL69" s="415"/>
      <c r="BM69" s="408">
        <v>25</v>
      </c>
      <c r="BN69" s="408">
        <v>19</v>
      </c>
      <c r="BO69" s="408"/>
      <c r="BP69" s="408"/>
      <c r="BQ69" s="416"/>
      <c r="BR69" s="408"/>
      <c r="BS69" s="408"/>
      <c r="BT69" s="408"/>
      <c r="BU69" s="408"/>
      <c r="BV69" s="408"/>
      <c r="BW69" s="408"/>
      <c r="BX69" s="385"/>
      <c r="BY69" s="385"/>
      <c r="BZ69" s="385"/>
      <c r="CA69" s="385"/>
      <c r="CB69" s="385"/>
      <c r="CC69" s="385"/>
      <c r="CD69" s="408"/>
      <c r="CE69" s="408"/>
      <c r="CF69" s="408"/>
      <c r="CG69" s="408"/>
      <c r="CH69" s="408"/>
      <c r="CI69" s="408"/>
      <c r="CJ69" s="409"/>
      <c r="CK69" s="385"/>
      <c r="CL69" s="385"/>
      <c r="CM69" s="385"/>
      <c r="CN69" s="385"/>
      <c r="CO69" s="410"/>
      <c r="CP69" s="380"/>
      <c r="CQ69" s="381"/>
    </row>
    <row r="70" spans="2:95" ht="20.25" x14ac:dyDescent="0.3">
      <c r="B70" s="166" t="s">
        <v>114</v>
      </c>
      <c r="C70" s="139">
        <v>50294</v>
      </c>
      <c r="D70" s="236" t="s">
        <v>63</v>
      </c>
      <c r="E70" s="394">
        <f t="shared" si="6"/>
        <v>50.367582930608137</v>
      </c>
      <c r="F70" s="387" t="s">
        <v>190</v>
      </c>
      <c r="G70" s="377">
        <f t="shared" si="7"/>
        <v>7</v>
      </c>
      <c r="H70" s="420">
        <v>21</v>
      </c>
      <c r="I70" s="408"/>
      <c r="J70" s="408"/>
      <c r="K70" s="408"/>
      <c r="L70" s="408"/>
      <c r="M70" s="408"/>
      <c r="N70" s="408"/>
      <c r="O70" s="408"/>
      <c r="P70" s="385"/>
      <c r="Q70" s="385"/>
      <c r="R70" s="385"/>
      <c r="S70" s="385"/>
      <c r="T70" s="385"/>
      <c r="U70" s="385"/>
      <c r="V70" s="385"/>
      <c r="W70" s="408">
        <v>15</v>
      </c>
      <c r="X70" s="408">
        <v>17</v>
      </c>
      <c r="Y70" s="408">
        <v>24</v>
      </c>
      <c r="Z70" s="408"/>
      <c r="AA70" s="408"/>
      <c r="AB70" s="408">
        <v>19</v>
      </c>
      <c r="AC70" s="408"/>
      <c r="AD70" s="385"/>
      <c r="AE70" s="385"/>
      <c r="AF70" s="385"/>
      <c r="AG70" s="385"/>
      <c r="AH70" s="385"/>
      <c r="AI70" s="385"/>
      <c r="AJ70" s="385"/>
      <c r="AK70" s="408"/>
      <c r="AL70" s="408"/>
      <c r="AM70" s="408"/>
      <c r="AN70" s="408"/>
      <c r="AO70" s="408"/>
      <c r="AP70" s="408"/>
      <c r="AQ70" s="408"/>
      <c r="AR70" s="385"/>
      <c r="AS70" s="385"/>
      <c r="AT70" s="385"/>
      <c r="AU70" s="385"/>
      <c r="AV70" s="385"/>
      <c r="AW70" s="385"/>
      <c r="AX70" s="385"/>
      <c r="AY70" s="408"/>
      <c r="AZ70" s="408"/>
      <c r="BA70" s="408"/>
      <c r="BB70" s="408"/>
      <c r="BC70" s="408"/>
      <c r="BD70" s="408"/>
      <c r="BE70" s="385"/>
      <c r="BF70" s="385">
        <v>19</v>
      </c>
      <c r="BG70" s="385"/>
      <c r="BH70" s="385"/>
      <c r="BI70" s="385"/>
      <c r="BJ70" s="385">
        <v>15</v>
      </c>
      <c r="BK70" s="386"/>
      <c r="BL70" s="415"/>
      <c r="BM70" s="408"/>
      <c r="BN70" s="408"/>
      <c r="BO70" s="408"/>
      <c r="BP70" s="408"/>
      <c r="BQ70" s="416"/>
      <c r="BR70" s="408"/>
      <c r="BS70" s="408"/>
      <c r="BT70" s="408"/>
      <c r="BU70" s="408"/>
      <c r="BV70" s="408"/>
      <c r="BW70" s="408"/>
      <c r="BX70" s="385"/>
      <c r="BY70" s="385"/>
      <c r="BZ70" s="385"/>
      <c r="CA70" s="385"/>
      <c r="CB70" s="385"/>
      <c r="CC70" s="385"/>
      <c r="CD70" s="408"/>
      <c r="CE70" s="408"/>
      <c r="CF70" s="408"/>
      <c r="CG70" s="408"/>
      <c r="CH70" s="408"/>
      <c r="CI70" s="408"/>
      <c r="CJ70" s="409"/>
      <c r="CK70" s="385"/>
      <c r="CL70" s="385"/>
      <c r="CM70" s="385"/>
      <c r="CN70" s="385"/>
      <c r="CO70" s="410"/>
      <c r="CP70" s="380"/>
      <c r="CQ70" s="381"/>
    </row>
    <row r="71" spans="2:95" ht="20.25" x14ac:dyDescent="0.3">
      <c r="B71" s="166" t="s">
        <v>134</v>
      </c>
      <c r="C71" s="139">
        <v>50925</v>
      </c>
      <c r="D71" s="236" t="s">
        <v>63</v>
      </c>
      <c r="E71" s="394">
        <f t="shared" si="6"/>
        <v>58.82315282315281</v>
      </c>
      <c r="F71" s="387" t="s">
        <v>190</v>
      </c>
      <c r="G71" s="377">
        <f t="shared" si="7"/>
        <v>5</v>
      </c>
      <c r="H71" s="420"/>
      <c r="I71" s="408"/>
      <c r="J71" s="408"/>
      <c r="K71" s="408"/>
      <c r="L71" s="408"/>
      <c r="M71" s="408"/>
      <c r="N71" s="408"/>
      <c r="O71" s="408"/>
      <c r="P71" s="385"/>
      <c r="Q71" s="385"/>
      <c r="R71" s="385"/>
      <c r="S71" s="385"/>
      <c r="T71" s="385"/>
      <c r="U71" s="385"/>
      <c r="V71" s="385">
        <v>17</v>
      </c>
      <c r="W71" s="408">
        <v>23</v>
      </c>
      <c r="X71" s="408">
        <v>15</v>
      </c>
      <c r="Y71" s="408">
        <v>29</v>
      </c>
      <c r="Z71" s="408">
        <v>23</v>
      </c>
      <c r="AA71" s="408"/>
      <c r="AB71" s="408"/>
      <c r="AC71" s="408"/>
      <c r="AD71" s="385"/>
      <c r="AE71" s="385"/>
      <c r="AF71" s="385"/>
      <c r="AG71" s="385"/>
      <c r="AH71" s="385"/>
      <c r="AI71" s="385"/>
      <c r="AJ71" s="385"/>
      <c r="AK71" s="408"/>
      <c r="AL71" s="408"/>
      <c r="AM71" s="408"/>
      <c r="AN71" s="408"/>
      <c r="AO71" s="408"/>
      <c r="AP71" s="408"/>
      <c r="AQ71" s="408"/>
      <c r="AR71" s="385"/>
      <c r="AS71" s="385"/>
      <c r="AT71" s="385"/>
      <c r="AU71" s="385"/>
      <c r="AV71" s="385"/>
      <c r="AW71" s="385"/>
      <c r="AX71" s="385"/>
      <c r="AY71" s="408"/>
      <c r="AZ71" s="408"/>
      <c r="BA71" s="408"/>
      <c r="BB71" s="408"/>
      <c r="BC71" s="408"/>
      <c r="BD71" s="408"/>
      <c r="BE71" s="385"/>
      <c r="BF71" s="385"/>
      <c r="BG71" s="385"/>
      <c r="BH71" s="385"/>
      <c r="BI71" s="385"/>
      <c r="BJ71" s="385"/>
      <c r="BK71" s="386"/>
      <c r="BL71" s="415"/>
      <c r="BM71" s="408"/>
      <c r="BN71" s="408"/>
      <c r="BO71" s="408"/>
      <c r="BP71" s="408"/>
      <c r="BQ71" s="416"/>
      <c r="BR71" s="408"/>
      <c r="BS71" s="408"/>
      <c r="BT71" s="408"/>
      <c r="BU71" s="408"/>
      <c r="BV71" s="408"/>
      <c r="BW71" s="408"/>
      <c r="BX71" s="385"/>
      <c r="BY71" s="385"/>
      <c r="BZ71" s="385"/>
      <c r="CA71" s="385"/>
      <c r="CB71" s="385"/>
      <c r="CC71" s="385"/>
      <c r="CD71" s="408"/>
      <c r="CE71" s="408"/>
      <c r="CF71" s="408"/>
      <c r="CG71" s="408"/>
      <c r="CH71" s="408"/>
      <c r="CI71" s="408"/>
      <c r="CJ71" s="409"/>
      <c r="CK71" s="385"/>
      <c r="CL71" s="385"/>
      <c r="CM71" s="385"/>
      <c r="CN71" s="385"/>
      <c r="CO71" s="410"/>
      <c r="CP71" s="380"/>
      <c r="CQ71" s="381"/>
    </row>
    <row r="72" spans="2:95" ht="20.25" x14ac:dyDescent="0.3">
      <c r="B72" s="166" t="s">
        <v>118</v>
      </c>
      <c r="C72" s="139">
        <v>51032</v>
      </c>
      <c r="D72" s="236" t="s">
        <v>63</v>
      </c>
      <c r="E72" s="394">
        <f t="shared" si="6"/>
        <v>49.230033417339918</v>
      </c>
      <c r="F72" s="387" t="s">
        <v>190</v>
      </c>
      <c r="G72" s="377">
        <f t="shared" si="7"/>
        <v>10</v>
      </c>
      <c r="H72" s="420"/>
      <c r="I72" s="408"/>
      <c r="J72" s="408"/>
      <c r="K72" s="408"/>
      <c r="L72" s="408"/>
      <c r="M72" s="408"/>
      <c r="N72" s="408"/>
      <c r="O72" s="408"/>
      <c r="P72" s="385"/>
      <c r="Q72" s="385"/>
      <c r="R72" s="385"/>
      <c r="S72" s="385"/>
      <c r="T72" s="385"/>
      <c r="U72" s="385"/>
      <c r="V72" s="385"/>
      <c r="W72" s="408"/>
      <c r="X72" s="408"/>
      <c r="Y72" s="408"/>
      <c r="Z72" s="408"/>
      <c r="AA72" s="408"/>
      <c r="AB72" s="408"/>
      <c r="AC72" s="408"/>
      <c r="AD72" s="385"/>
      <c r="AE72" s="385"/>
      <c r="AF72" s="385"/>
      <c r="AG72" s="385"/>
      <c r="AH72" s="385"/>
      <c r="AI72" s="385"/>
      <c r="AJ72" s="385"/>
      <c r="AK72" s="408"/>
      <c r="AL72" s="408"/>
      <c r="AM72" s="408"/>
      <c r="AN72" s="408"/>
      <c r="AO72" s="408"/>
      <c r="AP72" s="408"/>
      <c r="AQ72" s="408"/>
      <c r="AR72" s="385"/>
      <c r="AS72" s="385"/>
      <c r="AT72" s="385"/>
      <c r="AU72" s="385"/>
      <c r="AV72" s="385"/>
      <c r="AW72" s="385"/>
      <c r="AX72" s="385"/>
      <c r="AY72" s="408"/>
      <c r="AZ72" s="408"/>
      <c r="BA72" s="408"/>
      <c r="BB72" s="408"/>
      <c r="BC72" s="408"/>
      <c r="BD72" s="408"/>
      <c r="BE72" s="385">
        <v>15</v>
      </c>
      <c r="BF72" s="385">
        <v>21</v>
      </c>
      <c r="BG72" s="385">
        <v>14</v>
      </c>
      <c r="BH72" s="385">
        <v>13</v>
      </c>
      <c r="BI72" s="385">
        <v>21</v>
      </c>
      <c r="BJ72" s="385">
        <v>12</v>
      </c>
      <c r="BK72" s="386"/>
      <c r="BL72" s="415"/>
      <c r="BM72" s="408">
        <v>22</v>
      </c>
      <c r="BN72" s="408">
        <v>24</v>
      </c>
      <c r="BO72" s="408">
        <v>17</v>
      </c>
      <c r="BP72" s="408">
        <v>20</v>
      </c>
      <c r="BQ72" s="416"/>
      <c r="BR72" s="408"/>
      <c r="BS72" s="408"/>
      <c r="BT72" s="408"/>
      <c r="BU72" s="408"/>
      <c r="BV72" s="408"/>
      <c r="BW72" s="408"/>
      <c r="BX72" s="385"/>
      <c r="BY72" s="385"/>
      <c r="BZ72" s="385"/>
      <c r="CA72" s="385"/>
      <c r="CB72" s="385"/>
      <c r="CC72" s="385"/>
      <c r="CD72" s="408"/>
      <c r="CE72" s="408"/>
      <c r="CF72" s="408"/>
      <c r="CG72" s="408"/>
      <c r="CH72" s="408"/>
      <c r="CI72" s="408"/>
      <c r="CJ72" s="409"/>
      <c r="CK72" s="385"/>
      <c r="CL72" s="385"/>
      <c r="CM72" s="385"/>
      <c r="CN72" s="385"/>
      <c r="CO72" s="410"/>
      <c r="CP72" s="380"/>
      <c r="CQ72" s="381"/>
    </row>
    <row r="73" spans="2:95" ht="20.25" x14ac:dyDescent="0.3">
      <c r="B73" s="166" t="s">
        <v>113</v>
      </c>
      <c r="C73" s="139">
        <v>50112</v>
      </c>
      <c r="D73" s="236" t="s">
        <v>61</v>
      </c>
      <c r="E73" s="394">
        <f t="shared" si="6"/>
        <v>51.397055607581919</v>
      </c>
      <c r="F73" s="387" t="s">
        <v>190</v>
      </c>
      <c r="G73" s="377">
        <f t="shared" si="7"/>
        <v>11</v>
      </c>
      <c r="H73" s="420"/>
      <c r="I73" s="408"/>
      <c r="J73" s="408"/>
      <c r="K73" s="408"/>
      <c r="L73" s="408"/>
      <c r="M73" s="408"/>
      <c r="N73" s="408"/>
      <c r="O73" s="408"/>
      <c r="P73" s="385"/>
      <c r="Q73" s="385"/>
      <c r="R73" s="385"/>
      <c r="S73" s="385"/>
      <c r="T73" s="385"/>
      <c r="U73" s="385"/>
      <c r="V73" s="385"/>
      <c r="W73" s="408">
        <v>18</v>
      </c>
      <c r="X73" s="408">
        <v>19</v>
      </c>
      <c r="Y73" s="408">
        <v>18</v>
      </c>
      <c r="Z73" s="408">
        <v>22</v>
      </c>
      <c r="AA73" s="408">
        <v>17</v>
      </c>
      <c r="AB73" s="408">
        <v>14</v>
      </c>
      <c r="AC73" s="408"/>
      <c r="AD73" s="385"/>
      <c r="AE73" s="385">
        <v>22</v>
      </c>
      <c r="AF73" s="385">
        <v>17</v>
      </c>
      <c r="AG73" s="385">
        <v>21</v>
      </c>
      <c r="AH73" s="385">
        <v>20</v>
      </c>
      <c r="AI73" s="385"/>
      <c r="AJ73" s="385">
        <v>24</v>
      </c>
      <c r="AK73" s="408"/>
      <c r="AL73" s="408"/>
      <c r="AM73" s="408"/>
      <c r="AN73" s="408"/>
      <c r="AO73" s="408"/>
      <c r="AP73" s="408"/>
      <c r="AQ73" s="408"/>
      <c r="AR73" s="385"/>
      <c r="AS73" s="385"/>
      <c r="AT73" s="385"/>
      <c r="AU73" s="385"/>
      <c r="AV73" s="385"/>
      <c r="AW73" s="385"/>
      <c r="AX73" s="385"/>
      <c r="AY73" s="408"/>
      <c r="AZ73" s="408"/>
      <c r="BA73" s="408"/>
      <c r="BB73" s="408"/>
      <c r="BC73" s="408"/>
      <c r="BD73" s="408"/>
      <c r="BE73" s="385"/>
      <c r="BF73" s="385"/>
      <c r="BG73" s="385"/>
      <c r="BH73" s="385"/>
      <c r="BI73" s="385"/>
      <c r="BJ73" s="385"/>
      <c r="BK73" s="386"/>
      <c r="BL73" s="415"/>
      <c r="BM73" s="408"/>
      <c r="BN73" s="408"/>
      <c r="BO73" s="408"/>
      <c r="BP73" s="408"/>
      <c r="BQ73" s="416"/>
      <c r="BR73" s="408"/>
      <c r="BS73" s="408"/>
      <c r="BT73" s="408"/>
      <c r="BU73" s="408"/>
      <c r="BV73" s="408"/>
      <c r="BW73" s="408"/>
      <c r="BX73" s="385"/>
      <c r="BY73" s="385"/>
      <c r="BZ73" s="385"/>
      <c r="CA73" s="385"/>
      <c r="CB73" s="385"/>
      <c r="CC73" s="385"/>
      <c r="CD73" s="408"/>
      <c r="CE73" s="408"/>
      <c r="CF73" s="408"/>
      <c r="CG73" s="408"/>
      <c r="CH73" s="408"/>
      <c r="CI73" s="408"/>
      <c r="CJ73" s="409"/>
      <c r="CK73" s="385"/>
      <c r="CL73" s="385"/>
      <c r="CM73" s="385"/>
      <c r="CN73" s="385"/>
      <c r="CO73" s="410"/>
      <c r="CP73" s="380"/>
      <c r="CQ73" s="381"/>
    </row>
    <row r="74" spans="2:95" ht="20.25" x14ac:dyDescent="0.3">
      <c r="B74" s="166" t="s">
        <v>193</v>
      </c>
      <c r="C74" s="139">
        <v>50988</v>
      </c>
      <c r="D74" s="236" t="s">
        <v>72</v>
      </c>
      <c r="E74" s="394">
        <f t="shared" si="6"/>
        <v>52.062588904694159</v>
      </c>
      <c r="F74" s="387" t="s">
        <v>192</v>
      </c>
      <c r="G74" s="377">
        <f t="shared" si="7"/>
        <v>2</v>
      </c>
      <c r="H74" s="420"/>
      <c r="I74" s="408"/>
      <c r="J74" s="408"/>
      <c r="K74" s="408"/>
      <c r="L74" s="408"/>
      <c r="M74" s="408"/>
      <c r="N74" s="408"/>
      <c r="O74" s="408"/>
      <c r="P74" s="385"/>
      <c r="Q74" s="385"/>
      <c r="R74" s="385"/>
      <c r="S74" s="385"/>
      <c r="T74" s="385"/>
      <c r="U74" s="385"/>
      <c r="V74" s="385"/>
      <c r="W74" s="408"/>
      <c r="X74" s="408"/>
      <c r="Y74" s="408"/>
      <c r="Z74" s="408"/>
      <c r="AA74" s="408"/>
      <c r="AB74" s="408"/>
      <c r="AC74" s="408"/>
      <c r="AD74" s="385"/>
      <c r="AE74" s="385"/>
      <c r="AF74" s="385"/>
      <c r="AG74" s="385"/>
      <c r="AH74" s="385"/>
      <c r="AI74" s="385"/>
      <c r="AJ74" s="385"/>
      <c r="AK74" s="408"/>
      <c r="AL74" s="408"/>
      <c r="AM74" s="408"/>
      <c r="AN74" s="408"/>
      <c r="AO74" s="408"/>
      <c r="AP74" s="408"/>
      <c r="AQ74" s="408"/>
      <c r="AR74" s="385"/>
      <c r="AS74" s="385"/>
      <c r="AT74" s="385"/>
      <c r="AU74" s="385"/>
      <c r="AV74" s="385"/>
      <c r="AW74" s="385"/>
      <c r="AX74" s="385"/>
      <c r="AY74" s="408"/>
      <c r="AZ74" s="408"/>
      <c r="BA74" s="408"/>
      <c r="BB74" s="408"/>
      <c r="BC74" s="408"/>
      <c r="BD74" s="408"/>
      <c r="BE74" s="385"/>
      <c r="BF74" s="385"/>
      <c r="BG74" s="385"/>
      <c r="BH74" s="385"/>
      <c r="BI74" s="385"/>
      <c r="BJ74" s="385"/>
      <c r="BK74" s="386"/>
      <c r="BL74" s="415">
        <v>18</v>
      </c>
      <c r="BM74" s="408"/>
      <c r="BN74" s="408">
        <v>21</v>
      </c>
      <c r="BO74" s="408"/>
      <c r="BP74" s="408"/>
      <c r="BQ74" s="416"/>
      <c r="BR74" s="408"/>
      <c r="BS74" s="408"/>
      <c r="BT74" s="408"/>
      <c r="BU74" s="408"/>
      <c r="BV74" s="408"/>
      <c r="BW74" s="408"/>
      <c r="BX74" s="385"/>
      <c r="BY74" s="385"/>
      <c r="BZ74" s="385"/>
      <c r="CA74" s="385"/>
      <c r="CB74" s="385"/>
      <c r="CC74" s="385"/>
      <c r="CD74" s="408"/>
      <c r="CE74" s="408"/>
      <c r="CF74" s="408"/>
      <c r="CG74" s="408"/>
      <c r="CH74" s="408"/>
      <c r="CI74" s="408"/>
      <c r="CJ74" s="409"/>
      <c r="CK74" s="385"/>
      <c r="CL74" s="385"/>
      <c r="CM74" s="385"/>
      <c r="CN74" s="385"/>
      <c r="CO74" s="410"/>
      <c r="CP74" s="380"/>
      <c r="CQ74" s="381"/>
    </row>
    <row r="75" spans="2:95" ht="20.25" x14ac:dyDescent="0.3">
      <c r="B75" s="502" t="s">
        <v>194</v>
      </c>
      <c r="C75" s="503">
        <v>51055</v>
      </c>
      <c r="D75" s="504" t="s">
        <v>61</v>
      </c>
      <c r="E75" s="394">
        <f t="shared" si="6"/>
        <v>66.756756756756758</v>
      </c>
      <c r="F75" s="512" t="s">
        <v>188</v>
      </c>
      <c r="G75" s="377">
        <f t="shared" si="7"/>
        <v>3</v>
      </c>
      <c r="H75" s="420"/>
      <c r="I75" s="408"/>
      <c r="J75" s="408"/>
      <c r="K75" s="408"/>
      <c r="L75" s="408"/>
      <c r="M75" s="408"/>
      <c r="N75" s="408"/>
      <c r="O75" s="408"/>
      <c r="P75" s="385"/>
      <c r="Q75" s="385"/>
      <c r="R75" s="385"/>
      <c r="S75" s="385"/>
      <c r="T75" s="385"/>
      <c r="U75" s="385"/>
      <c r="V75" s="385"/>
      <c r="W75" s="408"/>
      <c r="X75" s="408"/>
      <c r="Y75" s="408"/>
      <c r="Z75" s="408"/>
      <c r="AA75" s="408"/>
      <c r="AB75" s="408"/>
      <c r="AC75" s="408"/>
      <c r="AD75" s="385"/>
      <c r="AE75" s="385"/>
      <c r="AF75" s="385"/>
      <c r="AG75" s="385"/>
      <c r="AH75" s="385"/>
      <c r="AI75" s="385"/>
      <c r="AJ75" s="385"/>
      <c r="AK75" s="408"/>
      <c r="AL75" s="408"/>
      <c r="AM75" s="408"/>
      <c r="AN75" s="408"/>
      <c r="AO75" s="408"/>
      <c r="AP75" s="408"/>
      <c r="AQ75" s="408"/>
      <c r="AR75" s="385"/>
      <c r="AS75" s="385"/>
      <c r="AT75" s="385"/>
      <c r="AU75" s="385"/>
      <c r="AV75" s="385"/>
      <c r="AW75" s="385"/>
      <c r="AX75" s="385"/>
      <c r="AY75" s="408"/>
      <c r="AZ75" s="408"/>
      <c r="BA75" s="408"/>
      <c r="BB75" s="408"/>
      <c r="BC75" s="408"/>
      <c r="BD75" s="408"/>
      <c r="BE75" s="385"/>
      <c r="BF75" s="385"/>
      <c r="BG75" s="385"/>
      <c r="BH75" s="385"/>
      <c r="BI75" s="385"/>
      <c r="BJ75" s="385"/>
      <c r="BK75" s="386"/>
      <c r="BL75" s="415"/>
      <c r="BM75" s="408"/>
      <c r="BN75" s="408"/>
      <c r="BO75" s="408"/>
      <c r="BP75" s="408">
        <v>18</v>
      </c>
      <c r="BQ75" s="416"/>
      <c r="BR75" s="408">
        <v>26</v>
      </c>
      <c r="BS75" s="408">
        <v>32</v>
      </c>
      <c r="BT75" s="408"/>
      <c r="BU75" s="408"/>
      <c r="BV75" s="408"/>
      <c r="BW75" s="408"/>
      <c r="BX75" s="385"/>
      <c r="BY75" s="385"/>
      <c r="BZ75" s="385"/>
      <c r="CA75" s="385"/>
      <c r="CB75" s="385"/>
      <c r="CC75" s="385"/>
      <c r="CD75" s="408"/>
      <c r="CE75" s="408"/>
      <c r="CF75" s="408"/>
      <c r="CG75" s="408"/>
      <c r="CH75" s="408"/>
      <c r="CI75" s="408"/>
      <c r="CJ75" s="409"/>
      <c r="CK75" s="385"/>
      <c r="CL75" s="385"/>
      <c r="CM75" s="385"/>
      <c r="CN75" s="385"/>
      <c r="CO75" s="410"/>
      <c r="CP75" s="380"/>
      <c r="CQ75" s="381"/>
    </row>
    <row r="76" spans="2:95" ht="20.25" x14ac:dyDescent="0.3">
      <c r="B76" s="166" t="s">
        <v>122</v>
      </c>
      <c r="C76" s="142"/>
      <c r="D76" s="236" t="s">
        <v>72</v>
      </c>
      <c r="E76" s="394">
        <f t="shared" si="6"/>
        <v>17.142857142857142</v>
      </c>
      <c r="F76" s="387" t="s">
        <v>192</v>
      </c>
      <c r="G76" s="377">
        <f t="shared" si="7"/>
        <v>1</v>
      </c>
      <c r="H76" s="420"/>
      <c r="I76" s="408"/>
      <c r="J76" s="408"/>
      <c r="K76" s="408"/>
      <c r="L76" s="408"/>
      <c r="M76" s="408"/>
      <c r="N76" s="408"/>
      <c r="O76" s="408"/>
      <c r="P76" s="385"/>
      <c r="Q76" s="385"/>
      <c r="R76" s="385"/>
      <c r="S76" s="385"/>
      <c r="T76" s="385"/>
      <c r="U76" s="385"/>
      <c r="V76" s="385"/>
      <c r="W76" s="408"/>
      <c r="X76" s="408"/>
      <c r="Y76" s="408"/>
      <c r="Z76" s="408"/>
      <c r="AA76" s="408"/>
      <c r="AB76" s="408"/>
      <c r="AC76" s="408"/>
      <c r="AD76" s="385"/>
      <c r="AE76" s="385"/>
      <c r="AF76" s="385"/>
      <c r="AG76" s="385"/>
      <c r="AH76" s="385"/>
      <c r="AI76" s="385"/>
      <c r="AJ76" s="385"/>
      <c r="AK76" s="408"/>
      <c r="AL76" s="408"/>
      <c r="AM76" s="408"/>
      <c r="AN76" s="408"/>
      <c r="AO76" s="408"/>
      <c r="AP76" s="408"/>
      <c r="AQ76" s="408"/>
      <c r="AR76" s="385"/>
      <c r="AS76" s="385"/>
      <c r="AT76" s="385">
        <v>6</v>
      </c>
      <c r="AU76" s="385"/>
      <c r="AV76" s="385"/>
      <c r="AW76" s="385"/>
      <c r="AX76" s="385"/>
      <c r="AY76" s="408"/>
      <c r="AZ76" s="408"/>
      <c r="BA76" s="408"/>
      <c r="BB76" s="408"/>
      <c r="BC76" s="408"/>
      <c r="BD76" s="408"/>
      <c r="BE76" s="385"/>
      <c r="BF76" s="385"/>
      <c r="BG76" s="385"/>
      <c r="BH76" s="385"/>
      <c r="BI76" s="385"/>
      <c r="BJ76" s="385"/>
      <c r="BK76" s="386"/>
      <c r="BL76" s="415"/>
      <c r="BM76" s="408"/>
      <c r="BN76" s="408"/>
      <c r="BO76" s="408"/>
      <c r="BP76" s="408"/>
      <c r="BQ76" s="416"/>
      <c r="BR76" s="408"/>
      <c r="BS76" s="408"/>
      <c r="BT76" s="408"/>
      <c r="BU76" s="408"/>
      <c r="BV76" s="408"/>
      <c r="BW76" s="408"/>
      <c r="BX76" s="385"/>
      <c r="BY76" s="385"/>
      <c r="BZ76" s="385"/>
      <c r="CA76" s="385"/>
      <c r="CB76" s="385"/>
      <c r="CC76" s="385"/>
      <c r="CD76" s="408"/>
      <c r="CE76" s="408"/>
      <c r="CF76" s="408"/>
      <c r="CG76" s="408"/>
      <c r="CH76" s="408"/>
      <c r="CI76" s="408"/>
      <c r="CJ76" s="409"/>
      <c r="CK76" s="385"/>
      <c r="CL76" s="385"/>
      <c r="CM76" s="385"/>
      <c r="CN76" s="385"/>
      <c r="CO76" s="410"/>
      <c r="CP76" s="380"/>
      <c r="CQ76" s="381"/>
    </row>
    <row r="77" spans="2:95" ht="20.25" x14ac:dyDescent="0.3">
      <c r="B77" s="166" t="s">
        <v>123</v>
      </c>
      <c r="C77" s="142"/>
      <c r="D77" s="395" t="s">
        <v>72</v>
      </c>
      <c r="E77" s="394">
        <f t="shared" si="6"/>
        <v>40</v>
      </c>
      <c r="F77" s="387" t="s">
        <v>192</v>
      </c>
      <c r="G77" s="377">
        <f t="shared" si="7"/>
        <v>1</v>
      </c>
      <c r="H77" s="420"/>
      <c r="I77" s="408"/>
      <c r="J77" s="408"/>
      <c r="K77" s="408"/>
      <c r="L77" s="408"/>
      <c r="M77" s="408"/>
      <c r="N77" s="408"/>
      <c r="O77" s="408"/>
      <c r="P77" s="385"/>
      <c r="Q77" s="385"/>
      <c r="R77" s="385"/>
      <c r="S77" s="385"/>
      <c r="T77" s="385"/>
      <c r="U77" s="385"/>
      <c r="V77" s="385"/>
      <c r="W77" s="408"/>
      <c r="X77" s="408"/>
      <c r="Y77" s="408"/>
      <c r="Z77" s="408"/>
      <c r="AA77" s="408"/>
      <c r="AB77" s="408"/>
      <c r="AC77" s="408"/>
      <c r="AD77" s="385"/>
      <c r="AE77" s="385"/>
      <c r="AF77" s="385"/>
      <c r="AG77" s="385"/>
      <c r="AH77" s="385"/>
      <c r="AI77" s="385"/>
      <c r="AJ77" s="385"/>
      <c r="AK77" s="408"/>
      <c r="AL77" s="408"/>
      <c r="AM77" s="408"/>
      <c r="AN77" s="408"/>
      <c r="AO77" s="408"/>
      <c r="AP77" s="408"/>
      <c r="AQ77" s="408"/>
      <c r="AR77" s="385"/>
      <c r="AS77" s="385"/>
      <c r="AT77" s="385">
        <v>14</v>
      </c>
      <c r="AU77" s="385"/>
      <c r="AV77" s="385"/>
      <c r="AW77" s="385"/>
      <c r="AX77" s="385"/>
      <c r="AY77" s="408"/>
      <c r="AZ77" s="408"/>
      <c r="BA77" s="408"/>
      <c r="BB77" s="408"/>
      <c r="BC77" s="408"/>
      <c r="BD77" s="408"/>
      <c r="BE77" s="385"/>
      <c r="BF77" s="385"/>
      <c r="BG77" s="385"/>
      <c r="BH77" s="385"/>
      <c r="BI77" s="385"/>
      <c r="BJ77" s="385"/>
      <c r="BK77" s="386"/>
      <c r="BL77" s="415"/>
      <c r="BM77" s="408"/>
      <c r="BN77" s="408"/>
      <c r="BO77" s="408"/>
      <c r="BP77" s="408"/>
      <c r="BQ77" s="416"/>
      <c r="BR77" s="408"/>
      <c r="BS77" s="408"/>
      <c r="BT77" s="408"/>
      <c r="BU77" s="408"/>
      <c r="BV77" s="408"/>
      <c r="BW77" s="408"/>
      <c r="BX77" s="385"/>
      <c r="BY77" s="385"/>
      <c r="BZ77" s="385"/>
      <c r="CA77" s="385"/>
      <c r="CB77" s="385"/>
      <c r="CC77" s="385"/>
      <c r="CD77" s="408"/>
      <c r="CE77" s="408"/>
      <c r="CF77" s="408"/>
      <c r="CG77" s="408"/>
      <c r="CH77" s="408"/>
      <c r="CI77" s="408"/>
      <c r="CJ77" s="409"/>
      <c r="CK77" s="385"/>
      <c r="CL77" s="385"/>
      <c r="CM77" s="385"/>
      <c r="CN77" s="385"/>
      <c r="CO77" s="410"/>
      <c r="CP77" s="380"/>
      <c r="CQ77" s="381"/>
    </row>
    <row r="78" spans="2:95" ht="20.25" x14ac:dyDescent="0.3">
      <c r="B78" s="166" t="s">
        <v>120</v>
      </c>
      <c r="C78" s="139">
        <v>50826</v>
      </c>
      <c r="D78" s="236" t="s">
        <v>63</v>
      </c>
      <c r="E78" s="394">
        <f t="shared" si="6"/>
        <v>44.925967681385636</v>
      </c>
      <c r="F78" s="387" t="s">
        <v>190</v>
      </c>
      <c r="G78" s="377">
        <f t="shared" si="7"/>
        <v>12</v>
      </c>
      <c r="H78" s="420"/>
      <c r="I78" s="408"/>
      <c r="J78" s="408"/>
      <c r="K78" s="408"/>
      <c r="L78" s="408"/>
      <c r="M78" s="408"/>
      <c r="N78" s="408"/>
      <c r="O78" s="408"/>
      <c r="P78" s="385"/>
      <c r="Q78" s="385"/>
      <c r="R78" s="385"/>
      <c r="S78" s="385"/>
      <c r="T78" s="385"/>
      <c r="U78" s="385"/>
      <c r="V78" s="385"/>
      <c r="W78" s="408"/>
      <c r="X78" s="408"/>
      <c r="Y78" s="408"/>
      <c r="Z78" s="408"/>
      <c r="AA78" s="408"/>
      <c r="AB78" s="408"/>
      <c r="AC78" s="408"/>
      <c r="AD78" s="385"/>
      <c r="AE78" s="385"/>
      <c r="AF78" s="385"/>
      <c r="AG78" s="385"/>
      <c r="AH78" s="385"/>
      <c r="AI78" s="385"/>
      <c r="AJ78" s="385"/>
      <c r="AK78" s="408"/>
      <c r="AL78" s="408"/>
      <c r="AM78" s="408"/>
      <c r="AN78" s="408"/>
      <c r="AO78" s="408"/>
      <c r="AP78" s="408"/>
      <c r="AQ78" s="408">
        <v>24</v>
      </c>
      <c r="AR78" s="385">
        <v>19</v>
      </c>
      <c r="AS78" s="385"/>
      <c r="AT78" s="385">
        <v>9</v>
      </c>
      <c r="AU78" s="385">
        <v>7</v>
      </c>
      <c r="AV78" s="385"/>
      <c r="AW78" s="385"/>
      <c r="AX78" s="385"/>
      <c r="AY78" s="408"/>
      <c r="AZ78" s="408">
        <v>18</v>
      </c>
      <c r="BA78" s="408">
        <v>12</v>
      </c>
      <c r="BB78" s="408"/>
      <c r="BC78" s="408"/>
      <c r="BD78" s="408"/>
      <c r="BE78" s="385">
        <v>6</v>
      </c>
      <c r="BF78" s="385">
        <v>13</v>
      </c>
      <c r="BG78" s="385"/>
      <c r="BH78" s="385"/>
      <c r="BI78" s="385"/>
      <c r="BJ78" s="385">
        <v>15</v>
      </c>
      <c r="BK78" s="386"/>
      <c r="BL78" s="415"/>
      <c r="BM78" s="408">
        <v>22</v>
      </c>
      <c r="BN78" s="408">
        <v>23</v>
      </c>
      <c r="BO78" s="408">
        <v>26</v>
      </c>
      <c r="BP78" s="408"/>
      <c r="BQ78" s="416"/>
      <c r="BR78" s="408"/>
      <c r="BS78" s="408"/>
      <c r="BT78" s="408"/>
      <c r="BU78" s="408"/>
      <c r="BV78" s="408"/>
      <c r="BW78" s="408"/>
      <c r="BX78" s="385"/>
      <c r="BY78" s="385"/>
      <c r="BZ78" s="385"/>
      <c r="CA78" s="385"/>
      <c r="CB78" s="385"/>
      <c r="CC78" s="385"/>
      <c r="CD78" s="408"/>
      <c r="CE78" s="408"/>
      <c r="CF78" s="408"/>
      <c r="CG78" s="408"/>
      <c r="CH78" s="408"/>
      <c r="CI78" s="408"/>
      <c r="CJ78" s="409"/>
      <c r="CK78" s="385"/>
      <c r="CL78" s="385"/>
      <c r="CM78" s="385"/>
      <c r="CN78" s="385"/>
      <c r="CO78" s="410"/>
      <c r="CP78" s="380"/>
      <c r="CQ78" s="381"/>
    </row>
    <row r="79" spans="2:95" ht="20.25" x14ac:dyDescent="0.3">
      <c r="B79" s="165" t="s">
        <v>112</v>
      </c>
      <c r="C79" s="142">
        <v>50855</v>
      </c>
      <c r="D79" s="395" t="s">
        <v>63</v>
      </c>
      <c r="E79" s="394">
        <f t="shared" si="6"/>
        <v>51.483213325318587</v>
      </c>
      <c r="F79" s="387" t="s">
        <v>190</v>
      </c>
      <c r="G79" s="377">
        <f t="shared" si="7"/>
        <v>11</v>
      </c>
      <c r="H79" s="420"/>
      <c r="I79" s="408"/>
      <c r="J79" s="408"/>
      <c r="K79" s="408"/>
      <c r="L79" s="408"/>
      <c r="M79" s="408"/>
      <c r="N79" s="408"/>
      <c r="O79" s="408"/>
      <c r="P79" s="385">
        <v>24</v>
      </c>
      <c r="Q79" s="385"/>
      <c r="R79" s="385"/>
      <c r="S79" s="385"/>
      <c r="T79" s="385"/>
      <c r="U79" s="385"/>
      <c r="V79" s="385"/>
      <c r="W79" s="408"/>
      <c r="X79" s="408"/>
      <c r="Y79" s="408"/>
      <c r="Z79" s="408"/>
      <c r="AA79" s="408"/>
      <c r="AB79" s="408"/>
      <c r="AC79" s="408"/>
      <c r="AD79" s="385">
        <v>21</v>
      </c>
      <c r="AE79" s="385">
        <v>20</v>
      </c>
      <c r="AF79" s="385">
        <v>16</v>
      </c>
      <c r="AG79" s="385"/>
      <c r="AH79" s="385">
        <v>14</v>
      </c>
      <c r="AI79" s="385">
        <v>21</v>
      </c>
      <c r="AJ79" s="385">
        <v>28</v>
      </c>
      <c r="AK79" s="408"/>
      <c r="AL79" s="408">
        <v>23</v>
      </c>
      <c r="AM79" s="408">
        <v>16</v>
      </c>
      <c r="AN79" s="408"/>
      <c r="AO79" s="408">
        <v>22</v>
      </c>
      <c r="AP79" s="408">
        <v>7</v>
      </c>
      <c r="AQ79" s="408"/>
      <c r="AR79" s="385"/>
      <c r="AS79" s="385"/>
      <c r="AT79" s="385"/>
      <c r="AU79" s="385"/>
      <c r="AV79" s="385"/>
      <c r="AW79" s="385"/>
      <c r="AX79" s="385"/>
      <c r="AY79" s="408"/>
      <c r="AZ79" s="408"/>
      <c r="BA79" s="408"/>
      <c r="BB79" s="408"/>
      <c r="BC79" s="408"/>
      <c r="BD79" s="408"/>
      <c r="BE79" s="385"/>
      <c r="BF79" s="385"/>
      <c r="BG79" s="385"/>
      <c r="BH79" s="385"/>
      <c r="BI79" s="385"/>
      <c r="BJ79" s="385"/>
      <c r="BK79" s="386"/>
      <c r="BL79" s="415"/>
      <c r="BM79" s="408"/>
      <c r="BN79" s="408"/>
      <c r="BO79" s="408"/>
      <c r="BP79" s="408"/>
      <c r="BQ79" s="416"/>
      <c r="BR79" s="408"/>
      <c r="BS79" s="408"/>
      <c r="BT79" s="408"/>
      <c r="BU79" s="408"/>
      <c r="BV79" s="408"/>
      <c r="BW79" s="408"/>
      <c r="BX79" s="385"/>
      <c r="BY79" s="385"/>
      <c r="BZ79" s="385"/>
      <c r="CA79" s="385"/>
      <c r="CB79" s="385"/>
      <c r="CC79" s="385"/>
      <c r="CD79" s="408"/>
      <c r="CE79" s="408"/>
      <c r="CF79" s="408"/>
      <c r="CG79" s="408"/>
      <c r="CH79" s="408"/>
      <c r="CI79" s="408"/>
      <c r="CJ79" s="409"/>
      <c r="CK79" s="385"/>
      <c r="CL79" s="385"/>
      <c r="CM79" s="385"/>
      <c r="CN79" s="385"/>
      <c r="CO79" s="410"/>
      <c r="CP79" s="380"/>
      <c r="CQ79" s="381"/>
    </row>
    <row r="80" spans="2:95" ht="20.25" x14ac:dyDescent="0.3">
      <c r="B80" s="502" t="s">
        <v>232</v>
      </c>
      <c r="C80" s="503"/>
      <c r="D80" s="504" t="s">
        <v>61</v>
      </c>
      <c r="E80" s="394">
        <f t="shared" si="6"/>
        <v>78.355855855855864</v>
      </c>
      <c r="F80" s="512" t="s">
        <v>187</v>
      </c>
      <c r="G80" s="377">
        <f t="shared" si="7"/>
        <v>3</v>
      </c>
      <c r="H80" s="420"/>
      <c r="I80" s="408"/>
      <c r="J80" s="408"/>
      <c r="K80" s="408"/>
      <c r="L80" s="408"/>
      <c r="M80" s="408"/>
      <c r="N80" s="408"/>
      <c r="O80" s="408"/>
      <c r="P80" s="385"/>
      <c r="Q80" s="385"/>
      <c r="R80" s="385"/>
      <c r="S80" s="385"/>
      <c r="T80" s="385"/>
      <c r="U80" s="385"/>
      <c r="V80" s="385"/>
      <c r="W80" s="408"/>
      <c r="X80" s="408"/>
      <c r="Y80" s="408"/>
      <c r="Z80" s="408"/>
      <c r="AA80" s="408"/>
      <c r="AB80" s="408"/>
      <c r="AC80" s="408"/>
      <c r="AD80" s="385"/>
      <c r="AE80" s="385"/>
      <c r="AF80" s="385"/>
      <c r="AG80" s="385"/>
      <c r="AH80" s="385"/>
      <c r="AI80" s="385"/>
      <c r="AJ80" s="385"/>
      <c r="AK80" s="408"/>
      <c r="AL80" s="408"/>
      <c r="AM80" s="408"/>
      <c r="AN80" s="408"/>
      <c r="AO80" s="408"/>
      <c r="AP80" s="408"/>
      <c r="AQ80" s="408"/>
      <c r="AR80" s="385"/>
      <c r="AS80" s="385"/>
      <c r="AT80" s="385"/>
      <c r="AU80" s="385"/>
      <c r="AV80" s="385"/>
      <c r="AW80" s="385"/>
      <c r="AX80" s="385"/>
      <c r="AY80" s="408"/>
      <c r="AZ80" s="408"/>
      <c r="BA80" s="408"/>
      <c r="BB80" s="408"/>
      <c r="BC80" s="408"/>
      <c r="BD80" s="408"/>
      <c r="BE80" s="385"/>
      <c r="BF80" s="385"/>
      <c r="BG80" s="385"/>
      <c r="BH80" s="385"/>
      <c r="BI80" s="385"/>
      <c r="BJ80" s="385"/>
      <c r="BK80" s="386"/>
      <c r="BL80" s="415"/>
      <c r="BM80" s="408"/>
      <c r="BN80" s="408"/>
      <c r="BO80" s="408"/>
      <c r="BP80" s="408"/>
      <c r="BQ80" s="416"/>
      <c r="BR80" s="408">
        <v>25</v>
      </c>
      <c r="BS80" s="408">
        <v>35</v>
      </c>
      <c r="BT80" s="408">
        <v>32</v>
      </c>
      <c r="BU80" s="408"/>
      <c r="BV80" s="408"/>
      <c r="BW80" s="408"/>
      <c r="BX80" s="385"/>
      <c r="BY80" s="385"/>
      <c r="BZ80" s="385"/>
      <c r="CA80" s="385"/>
      <c r="CB80" s="385"/>
      <c r="CC80" s="385"/>
      <c r="CD80" s="408"/>
      <c r="CE80" s="408"/>
      <c r="CF80" s="408"/>
      <c r="CG80" s="408"/>
      <c r="CH80" s="408"/>
      <c r="CI80" s="408"/>
      <c r="CJ80" s="409"/>
      <c r="CK80" s="385"/>
      <c r="CL80" s="385"/>
      <c r="CM80" s="385"/>
      <c r="CN80" s="385"/>
      <c r="CO80" s="410"/>
      <c r="CP80" s="380"/>
      <c r="CQ80" s="381"/>
    </row>
    <row r="81" spans="2:95" ht="20.25" x14ac:dyDescent="0.3">
      <c r="B81" s="166" t="s">
        <v>124</v>
      </c>
      <c r="C81" s="139">
        <v>50994</v>
      </c>
      <c r="D81" s="236" t="s">
        <v>72</v>
      </c>
      <c r="E81" s="394">
        <f t="shared" si="6"/>
        <v>14.285714285714285</v>
      </c>
      <c r="F81" s="387" t="s">
        <v>192</v>
      </c>
      <c r="G81" s="377">
        <f t="shared" si="7"/>
        <v>1</v>
      </c>
      <c r="H81" s="420"/>
      <c r="I81" s="408"/>
      <c r="J81" s="408"/>
      <c r="K81" s="408"/>
      <c r="L81" s="408"/>
      <c r="M81" s="408"/>
      <c r="N81" s="408"/>
      <c r="O81" s="408"/>
      <c r="P81" s="385"/>
      <c r="Q81" s="385"/>
      <c r="R81" s="385"/>
      <c r="S81" s="385"/>
      <c r="T81" s="385"/>
      <c r="U81" s="385"/>
      <c r="V81" s="385"/>
      <c r="W81" s="408"/>
      <c r="X81" s="408"/>
      <c r="Y81" s="408"/>
      <c r="Z81" s="408"/>
      <c r="AA81" s="408"/>
      <c r="AB81" s="408"/>
      <c r="AC81" s="408"/>
      <c r="AD81" s="385"/>
      <c r="AE81" s="385"/>
      <c r="AF81" s="385"/>
      <c r="AG81" s="385"/>
      <c r="AH81" s="385"/>
      <c r="AI81" s="385"/>
      <c r="AJ81" s="385"/>
      <c r="AK81" s="408"/>
      <c r="AL81" s="408"/>
      <c r="AM81" s="408"/>
      <c r="AN81" s="408">
        <v>5</v>
      </c>
      <c r="AO81" s="408"/>
      <c r="AP81" s="408"/>
      <c r="AQ81" s="408"/>
      <c r="AR81" s="385"/>
      <c r="AS81" s="385"/>
      <c r="AT81" s="385"/>
      <c r="AU81" s="385"/>
      <c r="AV81" s="385"/>
      <c r="AW81" s="385"/>
      <c r="AX81" s="385"/>
      <c r="AY81" s="408"/>
      <c r="AZ81" s="408"/>
      <c r="BA81" s="408"/>
      <c r="BB81" s="408"/>
      <c r="BC81" s="408"/>
      <c r="BD81" s="408"/>
      <c r="BE81" s="385"/>
      <c r="BF81" s="385"/>
      <c r="BG81" s="385"/>
      <c r="BH81" s="385"/>
      <c r="BI81" s="385"/>
      <c r="BJ81" s="385"/>
      <c r="BK81" s="386"/>
      <c r="BL81" s="415"/>
      <c r="BM81" s="408"/>
      <c r="BN81" s="408"/>
      <c r="BO81" s="408"/>
      <c r="BP81" s="408"/>
      <c r="BQ81" s="416"/>
      <c r="BR81" s="408"/>
      <c r="BS81" s="408"/>
      <c r="BT81" s="408"/>
      <c r="BU81" s="408"/>
      <c r="BV81" s="408"/>
      <c r="BW81" s="408"/>
      <c r="BX81" s="385"/>
      <c r="BY81" s="385"/>
      <c r="BZ81" s="385"/>
      <c r="CA81" s="385"/>
      <c r="CB81" s="385"/>
      <c r="CC81" s="385"/>
      <c r="CD81" s="408"/>
      <c r="CE81" s="408"/>
      <c r="CF81" s="408"/>
      <c r="CG81" s="408"/>
      <c r="CH81" s="408"/>
      <c r="CI81" s="408"/>
      <c r="CJ81" s="409"/>
      <c r="CK81" s="385"/>
      <c r="CL81" s="385"/>
      <c r="CM81" s="385"/>
      <c r="CN81" s="385"/>
      <c r="CO81" s="410"/>
      <c r="CP81" s="380"/>
      <c r="CQ81" s="381"/>
    </row>
    <row r="82" spans="2:95" ht="20.25" x14ac:dyDescent="0.3">
      <c r="B82" s="166" t="s">
        <v>235</v>
      </c>
      <c r="C82" s="139"/>
      <c r="D82" s="236" t="s">
        <v>63</v>
      </c>
      <c r="E82" s="394">
        <f t="shared" si="6"/>
        <v>56.25</v>
      </c>
      <c r="F82" s="387" t="s">
        <v>192</v>
      </c>
      <c r="G82" s="377">
        <f t="shared" si="7"/>
        <v>2</v>
      </c>
      <c r="H82" s="420"/>
      <c r="I82" s="408"/>
      <c r="J82" s="408"/>
      <c r="K82" s="408"/>
      <c r="L82" s="408"/>
      <c r="M82" s="408"/>
      <c r="N82" s="408"/>
      <c r="O82" s="408"/>
      <c r="P82" s="385"/>
      <c r="Q82" s="385"/>
      <c r="R82" s="385"/>
      <c r="S82" s="385"/>
      <c r="T82" s="385"/>
      <c r="U82" s="385"/>
      <c r="V82" s="385"/>
      <c r="W82" s="408"/>
      <c r="X82" s="408"/>
      <c r="Y82" s="408"/>
      <c r="Z82" s="408"/>
      <c r="AA82" s="408"/>
      <c r="AB82" s="408"/>
      <c r="AC82" s="408"/>
      <c r="AD82" s="385"/>
      <c r="AE82" s="385"/>
      <c r="AF82" s="385"/>
      <c r="AG82" s="385"/>
      <c r="AH82" s="385"/>
      <c r="AI82" s="385"/>
      <c r="AJ82" s="385"/>
      <c r="AK82" s="408"/>
      <c r="AL82" s="408"/>
      <c r="AM82" s="408"/>
      <c r="AN82" s="408"/>
      <c r="AO82" s="408"/>
      <c r="AP82" s="408"/>
      <c r="AQ82" s="408"/>
      <c r="AR82" s="385"/>
      <c r="AS82" s="385"/>
      <c r="AT82" s="385"/>
      <c r="AU82" s="385"/>
      <c r="AV82" s="385"/>
      <c r="AW82" s="385"/>
      <c r="AX82" s="385"/>
      <c r="AY82" s="408"/>
      <c r="AZ82" s="408"/>
      <c r="BA82" s="408"/>
      <c r="BB82" s="408"/>
      <c r="BC82" s="408"/>
      <c r="BD82" s="408"/>
      <c r="BE82" s="385"/>
      <c r="BF82" s="385"/>
      <c r="BG82" s="385"/>
      <c r="BH82" s="385"/>
      <c r="BI82" s="385"/>
      <c r="BJ82" s="385"/>
      <c r="BK82" s="386"/>
      <c r="BL82" s="415"/>
      <c r="BM82" s="408"/>
      <c r="BN82" s="408"/>
      <c r="BO82" s="408"/>
      <c r="BP82" s="408"/>
      <c r="BQ82" s="416"/>
      <c r="BR82" s="408"/>
      <c r="BS82" s="408">
        <v>24</v>
      </c>
      <c r="BT82" s="408">
        <v>21</v>
      </c>
      <c r="BU82" s="408"/>
      <c r="BV82" s="408"/>
      <c r="BW82" s="408"/>
      <c r="BX82" s="385"/>
      <c r="BY82" s="385"/>
      <c r="BZ82" s="385"/>
      <c r="CA82" s="385"/>
      <c r="CB82" s="385"/>
      <c r="CC82" s="385"/>
      <c r="CD82" s="408"/>
      <c r="CE82" s="408"/>
      <c r="CF82" s="408"/>
      <c r="CG82" s="408"/>
      <c r="CH82" s="408"/>
      <c r="CI82" s="408"/>
      <c r="CJ82" s="409"/>
      <c r="CK82" s="385"/>
      <c r="CL82" s="385"/>
      <c r="CM82" s="385"/>
      <c r="CN82" s="385"/>
      <c r="CO82" s="410"/>
      <c r="CP82" s="380"/>
      <c r="CQ82" s="381"/>
    </row>
    <row r="83" spans="2:95" ht="20.25" x14ac:dyDescent="0.3">
      <c r="B83" s="166" t="s">
        <v>195</v>
      </c>
      <c r="C83" s="139">
        <v>51049</v>
      </c>
      <c r="D83" s="236" t="s">
        <v>63</v>
      </c>
      <c r="E83" s="394">
        <f t="shared" si="6"/>
        <v>33.333333333333329</v>
      </c>
      <c r="F83" s="387" t="s">
        <v>192</v>
      </c>
      <c r="G83" s="377">
        <f t="shared" si="7"/>
        <v>1</v>
      </c>
      <c r="H83" s="420"/>
      <c r="I83" s="408"/>
      <c r="J83" s="408"/>
      <c r="K83" s="408"/>
      <c r="L83" s="408"/>
      <c r="M83" s="408"/>
      <c r="N83" s="408"/>
      <c r="O83" s="408"/>
      <c r="P83" s="385"/>
      <c r="Q83" s="385"/>
      <c r="R83" s="385"/>
      <c r="S83" s="385"/>
      <c r="T83" s="385"/>
      <c r="U83" s="385"/>
      <c r="V83" s="385"/>
      <c r="W83" s="408"/>
      <c r="X83" s="408"/>
      <c r="Y83" s="408"/>
      <c r="Z83" s="408"/>
      <c r="AA83" s="408"/>
      <c r="AB83" s="408"/>
      <c r="AC83" s="408"/>
      <c r="AD83" s="385"/>
      <c r="AE83" s="385"/>
      <c r="AF83" s="385"/>
      <c r="AG83" s="385"/>
      <c r="AH83" s="385"/>
      <c r="AI83" s="385"/>
      <c r="AJ83" s="385"/>
      <c r="AK83" s="408"/>
      <c r="AL83" s="408"/>
      <c r="AM83" s="408"/>
      <c r="AN83" s="408"/>
      <c r="AO83" s="408"/>
      <c r="AP83" s="408"/>
      <c r="AQ83" s="408"/>
      <c r="AR83" s="385"/>
      <c r="AS83" s="385"/>
      <c r="AT83" s="385"/>
      <c r="AU83" s="385"/>
      <c r="AV83" s="385"/>
      <c r="AW83" s="385"/>
      <c r="AX83" s="385"/>
      <c r="AY83" s="408"/>
      <c r="AZ83" s="408"/>
      <c r="BA83" s="408"/>
      <c r="BB83" s="408"/>
      <c r="BC83" s="408"/>
      <c r="BD83" s="408"/>
      <c r="BE83" s="385"/>
      <c r="BF83" s="385"/>
      <c r="BG83" s="385"/>
      <c r="BH83" s="385"/>
      <c r="BI83" s="385"/>
      <c r="BJ83" s="385"/>
      <c r="BK83" s="386"/>
      <c r="BL83" s="415"/>
      <c r="BM83" s="408"/>
      <c r="BN83" s="408"/>
      <c r="BO83" s="408">
        <v>11</v>
      </c>
      <c r="BP83" s="408"/>
      <c r="BQ83" s="416"/>
      <c r="BR83" s="408"/>
      <c r="BS83" s="408"/>
      <c r="BT83" s="408"/>
      <c r="BU83" s="408"/>
      <c r="BV83" s="408"/>
      <c r="BW83" s="408"/>
      <c r="BX83" s="385"/>
      <c r="BY83" s="385"/>
      <c r="BZ83" s="385"/>
      <c r="CA83" s="385"/>
      <c r="CB83" s="385"/>
      <c r="CC83" s="385"/>
      <c r="CD83" s="408"/>
      <c r="CE83" s="408"/>
      <c r="CF83" s="408"/>
      <c r="CG83" s="408"/>
      <c r="CH83" s="408"/>
      <c r="CI83" s="408"/>
      <c r="CJ83" s="409"/>
      <c r="CK83" s="385"/>
      <c r="CL83" s="385"/>
      <c r="CM83" s="385"/>
      <c r="CN83" s="385"/>
      <c r="CO83" s="410"/>
      <c r="CP83" s="380"/>
      <c r="CQ83" s="381"/>
    </row>
    <row r="84" spans="2:95" ht="20.25" x14ac:dyDescent="0.3">
      <c r="B84" s="502" t="s">
        <v>238</v>
      </c>
      <c r="C84" s="503"/>
      <c r="D84" s="504" t="s">
        <v>61</v>
      </c>
      <c r="E84" s="394">
        <f t="shared" si="6"/>
        <v>76.824324324324323</v>
      </c>
      <c r="F84" s="512" t="s">
        <v>187</v>
      </c>
      <c r="G84" s="377">
        <f t="shared" si="7"/>
        <v>3</v>
      </c>
      <c r="H84" s="420"/>
      <c r="I84" s="408"/>
      <c r="J84" s="408"/>
      <c r="K84" s="408"/>
      <c r="L84" s="408"/>
      <c r="M84" s="408"/>
      <c r="N84" s="408"/>
      <c r="O84" s="408"/>
      <c r="P84" s="385"/>
      <c r="Q84" s="385"/>
      <c r="R84" s="385"/>
      <c r="S84" s="385"/>
      <c r="T84" s="385"/>
      <c r="U84" s="385"/>
      <c r="V84" s="385"/>
      <c r="W84" s="408"/>
      <c r="X84" s="408"/>
      <c r="Y84" s="408"/>
      <c r="Z84" s="408"/>
      <c r="AA84" s="408"/>
      <c r="AB84" s="408"/>
      <c r="AC84" s="408"/>
      <c r="AD84" s="385"/>
      <c r="AE84" s="385"/>
      <c r="AF84" s="385"/>
      <c r="AG84" s="385"/>
      <c r="AH84" s="385"/>
      <c r="AI84" s="385"/>
      <c r="AJ84" s="385"/>
      <c r="AK84" s="408"/>
      <c r="AL84" s="408"/>
      <c r="AM84" s="408"/>
      <c r="AN84" s="408"/>
      <c r="AO84" s="408"/>
      <c r="AP84" s="408"/>
      <c r="AQ84" s="408"/>
      <c r="AR84" s="385"/>
      <c r="AS84" s="385"/>
      <c r="AT84" s="385"/>
      <c r="AU84" s="385"/>
      <c r="AV84" s="385"/>
      <c r="AW84" s="385"/>
      <c r="AX84" s="385"/>
      <c r="AY84" s="408"/>
      <c r="AZ84" s="408"/>
      <c r="BA84" s="408"/>
      <c r="BB84" s="408"/>
      <c r="BC84" s="408"/>
      <c r="BD84" s="408"/>
      <c r="BE84" s="385"/>
      <c r="BF84" s="385"/>
      <c r="BG84" s="385"/>
      <c r="BH84" s="385"/>
      <c r="BI84" s="385"/>
      <c r="BJ84" s="385"/>
      <c r="BK84" s="386"/>
      <c r="BL84" s="415"/>
      <c r="BM84" s="408"/>
      <c r="BN84" s="408"/>
      <c r="BO84" s="408"/>
      <c r="BP84" s="408"/>
      <c r="BQ84" s="416"/>
      <c r="BR84" s="408">
        <v>27</v>
      </c>
      <c r="BS84" s="408">
        <v>34</v>
      </c>
      <c r="BT84" s="408">
        <v>29</v>
      </c>
      <c r="BU84" s="408"/>
      <c r="BV84" s="408"/>
      <c r="BW84" s="408"/>
      <c r="BX84" s="385"/>
      <c r="BY84" s="385"/>
      <c r="BZ84" s="385"/>
      <c r="CA84" s="385"/>
      <c r="CB84" s="385"/>
      <c r="CC84" s="385"/>
      <c r="CD84" s="408"/>
      <c r="CE84" s="408"/>
      <c r="CF84" s="408"/>
      <c r="CG84" s="408"/>
      <c r="CH84" s="408"/>
      <c r="CI84" s="408"/>
      <c r="CJ84" s="409"/>
      <c r="CK84" s="385"/>
      <c r="CL84" s="385"/>
      <c r="CM84" s="385"/>
      <c r="CN84" s="385"/>
      <c r="CO84" s="410"/>
      <c r="CP84" s="380"/>
      <c r="CQ84" s="381"/>
    </row>
    <row r="85" spans="2:95" ht="20.25" x14ac:dyDescent="0.3">
      <c r="B85" s="166" t="s">
        <v>130</v>
      </c>
      <c r="C85" s="139">
        <v>51050</v>
      </c>
      <c r="D85" s="236" t="s">
        <v>66</v>
      </c>
      <c r="E85" s="394">
        <f t="shared" si="6"/>
        <v>36.111111111111107</v>
      </c>
      <c r="F85" s="387" t="s">
        <v>192</v>
      </c>
      <c r="G85" s="377">
        <f t="shared" si="7"/>
        <v>1</v>
      </c>
      <c r="H85" s="420"/>
      <c r="I85" s="408"/>
      <c r="J85" s="408"/>
      <c r="K85" s="408"/>
      <c r="L85" s="408"/>
      <c r="M85" s="408"/>
      <c r="N85" s="408"/>
      <c r="O85" s="408"/>
      <c r="P85" s="385"/>
      <c r="Q85" s="385"/>
      <c r="R85" s="385"/>
      <c r="S85" s="385"/>
      <c r="T85" s="385"/>
      <c r="U85" s="385"/>
      <c r="V85" s="385"/>
      <c r="W85" s="408"/>
      <c r="X85" s="408"/>
      <c r="Y85" s="408"/>
      <c r="Z85" s="408"/>
      <c r="AA85" s="408"/>
      <c r="AB85" s="408"/>
      <c r="AC85" s="408"/>
      <c r="AD85" s="385"/>
      <c r="AE85" s="385"/>
      <c r="AF85" s="385"/>
      <c r="AG85" s="385"/>
      <c r="AH85" s="385"/>
      <c r="AI85" s="385"/>
      <c r="AJ85" s="385"/>
      <c r="AK85" s="408"/>
      <c r="AL85" s="408"/>
      <c r="AM85" s="408"/>
      <c r="AN85" s="408"/>
      <c r="AO85" s="408"/>
      <c r="AP85" s="408"/>
      <c r="AQ85" s="408"/>
      <c r="AR85" s="385"/>
      <c r="AS85" s="385"/>
      <c r="AT85" s="385"/>
      <c r="AU85" s="385"/>
      <c r="AV85" s="385"/>
      <c r="AW85" s="385"/>
      <c r="AX85" s="385"/>
      <c r="AY85" s="408"/>
      <c r="AZ85" s="408"/>
      <c r="BA85" s="408"/>
      <c r="BB85" s="408"/>
      <c r="BC85" s="408"/>
      <c r="BD85" s="408"/>
      <c r="BE85" s="385"/>
      <c r="BF85" s="385"/>
      <c r="BG85" s="385"/>
      <c r="BH85" s="385"/>
      <c r="BI85" s="385"/>
      <c r="BJ85" s="385"/>
      <c r="BK85" s="386"/>
      <c r="BL85" s="415"/>
      <c r="BM85" s="408"/>
      <c r="BN85" s="408"/>
      <c r="BO85" s="408"/>
      <c r="BP85" s="408">
        <v>13</v>
      </c>
      <c r="BQ85" s="416"/>
      <c r="BR85" s="408"/>
      <c r="BS85" s="408"/>
      <c r="BT85" s="408"/>
      <c r="BU85" s="408"/>
      <c r="BV85" s="408"/>
      <c r="BW85" s="408"/>
      <c r="BX85" s="385"/>
      <c r="BY85" s="385"/>
      <c r="BZ85" s="385"/>
      <c r="CA85" s="385"/>
      <c r="CB85" s="385"/>
      <c r="CC85" s="385"/>
      <c r="CD85" s="408"/>
      <c r="CE85" s="408"/>
      <c r="CF85" s="408"/>
      <c r="CG85" s="408"/>
      <c r="CH85" s="408"/>
      <c r="CI85" s="408"/>
      <c r="CJ85" s="409"/>
      <c r="CK85" s="385"/>
      <c r="CL85" s="385"/>
      <c r="CM85" s="385"/>
      <c r="CN85" s="385"/>
      <c r="CO85" s="410"/>
      <c r="CP85" s="380"/>
      <c r="CQ85" s="381"/>
    </row>
    <row r="86" spans="2:95" ht="20.25" x14ac:dyDescent="0.3">
      <c r="B86" s="166" t="s">
        <v>126</v>
      </c>
      <c r="C86" s="139">
        <v>50117</v>
      </c>
      <c r="D86" s="236" t="s">
        <v>61</v>
      </c>
      <c r="E86" s="394">
        <f t="shared" si="6"/>
        <v>52.631578947368418</v>
      </c>
      <c r="F86" s="387" t="s">
        <v>192</v>
      </c>
      <c r="G86" s="377">
        <f t="shared" si="7"/>
        <v>1</v>
      </c>
      <c r="H86" s="420"/>
      <c r="I86" s="408"/>
      <c r="J86" s="408"/>
      <c r="K86" s="408"/>
      <c r="L86" s="408"/>
      <c r="M86" s="408"/>
      <c r="N86" s="408"/>
      <c r="O86" s="408"/>
      <c r="P86" s="385"/>
      <c r="Q86" s="385"/>
      <c r="R86" s="385"/>
      <c r="S86" s="385"/>
      <c r="T86" s="385"/>
      <c r="U86" s="385"/>
      <c r="V86" s="385"/>
      <c r="W86" s="408"/>
      <c r="X86" s="408"/>
      <c r="Y86" s="408"/>
      <c r="Z86" s="408"/>
      <c r="AA86" s="408"/>
      <c r="AB86" s="408"/>
      <c r="AC86" s="408"/>
      <c r="AD86" s="385"/>
      <c r="AE86" s="385"/>
      <c r="AF86" s="385"/>
      <c r="AG86" s="385"/>
      <c r="AH86" s="385"/>
      <c r="AI86" s="385"/>
      <c r="AJ86" s="385"/>
      <c r="AK86" s="408"/>
      <c r="AL86" s="408"/>
      <c r="AM86" s="408"/>
      <c r="AN86" s="408"/>
      <c r="AO86" s="408"/>
      <c r="AP86" s="408"/>
      <c r="AQ86" s="408"/>
      <c r="AR86" s="385"/>
      <c r="AS86" s="385"/>
      <c r="AT86" s="385"/>
      <c r="AU86" s="385"/>
      <c r="AV86" s="385"/>
      <c r="AW86" s="385"/>
      <c r="AX86" s="385"/>
      <c r="AY86" s="408"/>
      <c r="AZ86" s="408"/>
      <c r="BA86" s="408"/>
      <c r="BB86" s="408"/>
      <c r="BC86" s="408"/>
      <c r="BD86" s="408"/>
      <c r="BE86" s="385"/>
      <c r="BF86" s="385"/>
      <c r="BG86" s="385"/>
      <c r="BH86" s="385"/>
      <c r="BI86" s="385"/>
      <c r="BJ86" s="385"/>
      <c r="BK86" s="386"/>
      <c r="BL86" s="415">
        <v>20</v>
      </c>
      <c r="BM86" s="408"/>
      <c r="BN86" s="408"/>
      <c r="BO86" s="408"/>
      <c r="BP86" s="408"/>
      <c r="BQ86" s="416"/>
      <c r="BR86" s="408"/>
      <c r="BS86" s="408"/>
      <c r="BT86" s="408"/>
      <c r="BU86" s="408"/>
      <c r="BV86" s="408"/>
      <c r="BW86" s="408"/>
      <c r="BX86" s="385"/>
      <c r="BY86" s="385"/>
      <c r="BZ86" s="385"/>
      <c r="CA86" s="385"/>
      <c r="CB86" s="385"/>
      <c r="CC86" s="385"/>
      <c r="CD86" s="408"/>
      <c r="CE86" s="408"/>
      <c r="CF86" s="408"/>
      <c r="CG86" s="408"/>
      <c r="CH86" s="408"/>
      <c r="CI86" s="408"/>
      <c r="CJ86" s="409"/>
      <c r="CK86" s="385"/>
      <c r="CL86" s="385"/>
      <c r="CM86" s="385"/>
      <c r="CN86" s="385"/>
      <c r="CO86" s="410"/>
      <c r="CP86" s="380"/>
      <c r="CQ86" s="381"/>
    </row>
    <row r="87" spans="2:95" ht="20.25" x14ac:dyDescent="0.3">
      <c r="B87" s="166" t="s">
        <v>127</v>
      </c>
      <c r="C87" s="139"/>
      <c r="D87" s="236" t="s">
        <v>63</v>
      </c>
      <c r="E87" s="394">
        <f t="shared" si="6"/>
        <v>54.014308426073129</v>
      </c>
      <c r="F87" s="387" t="s">
        <v>192</v>
      </c>
      <c r="G87" s="377">
        <f t="shared" si="7"/>
        <v>2</v>
      </c>
      <c r="H87" s="420"/>
      <c r="I87" s="408"/>
      <c r="J87" s="408"/>
      <c r="K87" s="408"/>
      <c r="L87" s="408"/>
      <c r="M87" s="408"/>
      <c r="N87" s="408"/>
      <c r="O87" s="408"/>
      <c r="P87" s="385"/>
      <c r="Q87" s="385"/>
      <c r="R87" s="385"/>
      <c r="S87" s="385"/>
      <c r="T87" s="385"/>
      <c r="U87" s="385"/>
      <c r="V87" s="385"/>
      <c r="W87" s="408"/>
      <c r="X87" s="408"/>
      <c r="Y87" s="408"/>
      <c r="Z87" s="408"/>
      <c r="AA87" s="408"/>
      <c r="AB87" s="408"/>
      <c r="AC87" s="408"/>
      <c r="AD87" s="385"/>
      <c r="AE87" s="385"/>
      <c r="AF87" s="385"/>
      <c r="AG87" s="385"/>
      <c r="AH87" s="385"/>
      <c r="AI87" s="385"/>
      <c r="AJ87" s="385"/>
      <c r="AK87" s="408"/>
      <c r="AL87" s="408"/>
      <c r="AM87" s="408"/>
      <c r="AN87" s="408"/>
      <c r="AO87" s="408"/>
      <c r="AP87" s="408"/>
      <c r="AQ87" s="408"/>
      <c r="AR87" s="385"/>
      <c r="AS87" s="385"/>
      <c r="AT87" s="385"/>
      <c r="AU87" s="385"/>
      <c r="AV87" s="385"/>
      <c r="AW87" s="385"/>
      <c r="AX87" s="385"/>
      <c r="AY87" s="408"/>
      <c r="AZ87" s="408">
        <v>28</v>
      </c>
      <c r="BA87" s="408"/>
      <c r="BB87" s="408"/>
      <c r="BC87" s="408"/>
      <c r="BD87" s="408">
        <v>11</v>
      </c>
      <c r="BE87" s="385"/>
      <c r="BF87" s="385"/>
      <c r="BG87" s="385"/>
      <c r="BH87" s="385"/>
      <c r="BI87" s="385"/>
      <c r="BJ87" s="385"/>
      <c r="BK87" s="386"/>
      <c r="BL87" s="415"/>
      <c r="BM87" s="408"/>
      <c r="BN87" s="408"/>
      <c r="BO87" s="408"/>
      <c r="BP87" s="408"/>
      <c r="BQ87" s="416"/>
      <c r="BR87" s="408"/>
      <c r="BS87" s="408"/>
      <c r="BT87" s="408"/>
      <c r="BU87" s="408"/>
      <c r="BV87" s="408"/>
      <c r="BW87" s="408"/>
      <c r="BX87" s="385"/>
      <c r="BY87" s="385"/>
      <c r="BZ87" s="385"/>
      <c r="CA87" s="385"/>
      <c r="CB87" s="385"/>
      <c r="CC87" s="385"/>
      <c r="CD87" s="408"/>
      <c r="CE87" s="408"/>
      <c r="CF87" s="408"/>
      <c r="CG87" s="408"/>
      <c r="CH87" s="408"/>
      <c r="CI87" s="408"/>
      <c r="CJ87" s="409"/>
      <c r="CK87" s="385"/>
      <c r="CL87" s="385"/>
      <c r="CM87" s="385"/>
      <c r="CN87" s="385"/>
      <c r="CO87" s="410"/>
      <c r="CP87" s="380"/>
      <c r="CQ87" s="381"/>
    </row>
    <row r="88" spans="2:95" ht="20.25" x14ac:dyDescent="0.3">
      <c r="B88" s="166" t="s">
        <v>117</v>
      </c>
      <c r="C88" s="139">
        <v>51047</v>
      </c>
      <c r="D88" s="236" t="s">
        <v>63</v>
      </c>
      <c r="E88" s="394">
        <f t="shared" si="6"/>
        <v>30.303030303030305</v>
      </c>
      <c r="F88" s="387" t="s">
        <v>192</v>
      </c>
      <c r="G88" s="377">
        <f t="shared" si="7"/>
        <v>1</v>
      </c>
      <c r="H88" s="420"/>
      <c r="I88" s="408"/>
      <c r="J88" s="408"/>
      <c r="K88" s="408"/>
      <c r="L88" s="408"/>
      <c r="M88" s="408"/>
      <c r="N88" s="408"/>
      <c r="O88" s="408"/>
      <c r="P88" s="385"/>
      <c r="Q88" s="385"/>
      <c r="R88" s="385"/>
      <c r="S88" s="385"/>
      <c r="T88" s="385"/>
      <c r="U88" s="385"/>
      <c r="V88" s="385"/>
      <c r="W88" s="408"/>
      <c r="X88" s="408"/>
      <c r="Y88" s="408"/>
      <c r="Z88" s="408"/>
      <c r="AA88" s="408"/>
      <c r="AB88" s="408"/>
      <c r="AC88" s="408"/>
      <c r="AD88" s="385"/>
      <c r="AE88" s="385"/>
      <c r="AF88" s="385"/>
      <c r="AG88" s="385"/>
      <c r="AH88" s="385"/>
      <c r="AI88" s="385"/>
      <c r="AJ88" s="385"/>
      <c r="AK88" s="408"/>
      <c r="AL88" s="408"/>
      <c r="AM88" s="408"/>
      <c r="AN88" s="408"/>
      <c r="AO88" s="408"/>
      <c r="AP88" s="408"/>
      <c r="AQ88" s="408"/>
      <c r="AR88" s="385"/>
      <c r="AS88" s="385"/>
      <c r="AT88" s="385"/>
      <c r="AU88" s="385"/>
      <c r="AV88" s="385"/>
      <c r="AW88" s="385"/>
      <c r="AX88" s="385"/>
      <c r="AY88" s="408"/>
      <c r="AZ88" s="408"/>
      <c r="BA88" s="408"/>
      <c r="BB88" s="408"/>
      <c r="BC88" s="408"/>
      <c r="BD88" s="408"/>
      <c r="BE88" s="385"/>
      <c r="BF88" s="385"/>
      <c r="BG88" s="385"/>
      <c r="BH88" s="385"/>
      <c r="BI88" s="385"/>
      <c r="BJ88" s="385"/>
      <c r="BK88" s="386"/>
      <c r="BL88" s="415"/>
      <c r="BM88" s="408"/>
      <c r="BN88" s="408"/>
      <c r="BO88" s="408">
        <v>10</v>
      </c>
      <c r="BP88" s="408"/>
      <c r="BQ88" s="416"/>
      <c r="BR88" s="408"/>
      <c r="BS88" s="408"/>
      <c r="BT88" s="408"/>
      <c r="BU88" s="408"/>
      <c r="BV88" s="408"/>
      <c r="BW88" s="408"/>
      <c r="BX88" s="385"/>
      <c r="BY88" s="385"/>
      <c r="BZ88" s="385"/>
      <c r="CA88" s="385"/>
      <c r="CB88" s="385"/>
      <c r="CC88" s="385"/>
      <c r="CD88" s="408"/>
      <c r="CE88" s="408"/>
      <c r="CF88" s="408"/>
      <c r="CG88" s="408"/>
      <c r="CH88" s="408"/>
      <c r="CI88" s="408"/>
      <c r="CJ88" s="409"/>
      <c r="CK88" s="385"/>
      <c r="CL88" s="385"/>
      <c r="CM88" s="385"/>
      <c r="CN88" s="385"/>
      <c r="CO88" s="410"/>
      <c r="CP88" s="380"/>
      <c r="CQ88" s="381"/>
    </row>
    <row r="89" spans="2:95" ht="20.25" x14ac:dyDescent="0.3">
      <c r="B89" s="486" t="s">
        <v>196</v>
      </c>
      <c r="C89" s="139">
        <v>51046</v>
      </c>
      <c r="D89" s="236" t="s">
        <v>63</v>
      </c>
      <c r="E89" s="394">
        <f t="shared" si="6"/>
        <v>21.212121212121211</v>
      </c>
      <c r="F89" s="387" t="s">
        <v>192</v>
      </c>
      <c r="G89" s="377">
        <f t="shared" si="7"/>
        <v>1</v>
      </c>
      <c r="H89" s="420"/>
      <c r="I89" s="408"/>
      <c r="J89" s="408"/>
      <c r="K89" s="408"/>
      <c r="L89" s="408"/>
      <c r="M89" s="408"/>
      <c r="N89" s="408"/>
      <c r="O89" s="408"/>
      <c r="P89" s="385"/>
      <c r="Q89" s="385"/>
      <c r="R89" s="385"/>
      <c r="S89" s="385"/>
      <c r="T89" s="385"/>
      <c r="U89" s="385"/>
      <c r="V89" s="385"/>
      <c r="W89" s="408"/>
      <c r="X89" s="408"/>
      <c r="Y89" s="408"/>
      <c r="Z89" s="408"/>
      <c r="AA89" s="408"/>
      <c r="AB89" s="408"/>
      <c r="AC89" s="408"/>
      <c r="AD89" s="385"/>
      <c r="AE89" s="385"/>
      <c r="AF89" s="385"/>
      <c r="AG89" s="385"/>
      <c r="AH89" s="385"/>
      <c r="AI89" s="385"/>
      <c r="AJ89" s="385"/>
      <c r="AK89" s="408"/>
      <c r="AL89" s="408"/>
      <c r="AM89" s="408"/>
      <c r="AN89" s="408"/>
      <c r="AO89" s="408"/>
      <c r="AP89" s="408"/>
      <c r="AQ89" s="408"/>
      <c r="AR89" s="385"/>
      <c r="AS89" s="385"/>
      <c r="AT89" s="385"/>
      <c r="AU89" s="385"/>
      <c r="AV89" s="385"/>
      <c r="AW89" s="385"/>
      <c r="AX89" s="385"/>
      <c r="AY89" s="408"/>
      <c r="AZ89" s="408"/>
      <c r="BA89" s="408"/>
      <c r="BB89" s="408"/>
      <c r="BC89" s="408"/>
      <c r="BD89" s="408"/>
      <c r="BE89" s="385"/>
      <c r="BF89" s="385"/>
      <c r="BG89" s="385"/>
      <c r="BH89" s="385"/>
      <c r="BI89" s="385"/>
      <c r="BJ89" s="385"/>
      <c r="BK89" s="386"/>
      <c r="BL89" s="415"/>
      <c r="BM89" s="408"/>
      <c r="BN89" s="408"/>
      <c r="BO89" s="408">
        <v>7</v>
      </c>
      <c r="BP89" s="408"/>
      <c r="BQ89" s="416"/>
      <c r="BR89" s="408"/>
      <c r="BS89" s="408"/>
      <c r="BT89" s="408"/>
      <c r="BU89" s="408"/>
      <c r="BV89" s="408"/>
      <c r="BW89" s="408"/>
      <c r="BX89" s="385"/>
      <c r="BY89" s="385"/>
      <c r="BZ89" s="385"/>
      <c r="CA89" s="385"/>
      <c r="CB89" s="385"/>
      <c r="CC89" s="385"/>
      <c r="CD89" s="408"/>
      <c r="CE89" s="408"/>
      <c r="CF89" s="408"/>
      <c r="CG89" s="408"/>
      <c r="CH89" s="408"/>
      <c r="CI89" s="408"/>
      <c r="CJ89" s="409"/>
      <c r="CK89" s="385"/>
      <c r="CL89" s="385"/>
      <c r="CM89" s="385"/>
      <c r="CN89" s="385"/>
      <c r="CO89" s="410"/>
      <c r="CP89" s="380"/>
      <c r="CQ89" s="381"/>
    </row>
    <row r="90" spans="2:95" ht="20.25" x14ac:dyDescent="0.3">
      <c r="B90" s="486"/>
      <c r="C90" s="139"/>
      <c r="D90" s="236"/>
      <c r="E90" s="394"/>
      <c r="F90" s="387"/>
      <c r="G90" s="377"/>
      <c r="H90" s="420"/>
      <c r="I90" s="408"/>
      <c r="J90" s="408"/>
      <c r="K90" s="408"/>
      <c r="L90" s="408"/>
      <c r="M90" s="408"/>
      <c r="N90" s="408"/>
      <c r="O90" s="408"/>
      <c r="P90" s="385"/>
      <c r="Q90" s="385"/>
      <c r="R90" s="385"/>
      <c r="S90" s="385"/>
      <c r="T90" s="385"/>
      <c r="U90" s="385"/>
      <c r="V90" s="385"/>
      <c r="W90" s="408"/>
      <c r="X90" s="408"/>
      <c r="Y90" s="408"/>
      <c r="Z90" s="408"/>
      <c r="AA90" s="408"/>
      <c r="AB90" s="408"/>
      <c r="AC90" s="408"/>
      <c r="AD90" s="385"/>
      <c r="AE90" s="385"/>
      <c r="AF90" s="385"/>
      <c r="AG90" s="385"/>
      <c r="AH90" s="385"/>
      <c r="AI90" s="385"/>
      <c r="AJ90" s="385"/>
      <c r="AK90" s="408"/>
      <c r="AL90" s="408"/>
      <c r="AM90" s="408"/>
      <c r="AN90" s="408"/>
      <c r="AO90" s="408"/>
      <c r="AP90" s="408"/>
      <c r="AQ90" s="408"/>
      <c r="AR90" s="385"/>
      <c r="AS90" s="385"/>
      <c r="AT90" s="385"/>
      <c r="AU90" s="385"/>
      <c r="AV90" s="385"/>
      <c r="AW90" s="385"/>
      <c r="AX90" s="385"/>
      <c r="AY90" s="408"/>
      <c r="AZ90" s="408"/>
      <c r="BA90" s="408"/>
      <c r="BB90" s="408"/>
      <c r="BC90" s="408"/>
      <c r="BD90" s="408"/>
      <c r="BE90" s="385"/>
      <c r="BF90" s="385"/>
      <c r="BG90" s="385"/>
      <c r="BH90" s="385"/>
      <c r="BI90" s="385"/>
      <c r="BJ90" s="385"/>
      <c r="BK90" s="386"/>
      <c r="BL90" s="415"/>
      <c r="BM90" s="408"/>
      <c r="BN90" s="408"/>
      <c r="BO90" s="408"/>
      <c r="BP90" s="408"/>
      <c r="BQ90" s="416"/>
      <c r="BR90" s="408"/>
      <c r="BS90" s="408"/>
      <c r="BT90" s="408"/>
      <c r="BU90" s="408"/>
      <c r="BV90" s="408"/>
      <c r="BW90" s="408"/>
      <c r="BX90" s="385"/>
      <c r="BY90" s="385"/>
      <c r="BZ90" s="385"/>
      <c r="CA90" s="385"/>
      <c r="CB90" s="385"/>
      <c r="CC90" s="385"/>
      <c r="CD90" s="408"/>
      <c r="CE90" s="408"/>
      <c r="CF90" s="408"/>
      <c r="CG90" s="408"/>
      <c r="CH90" s="408"/>
      <c r="CI90" s="408"/>
      <c r="CJ90" s="409"/>
      <c r="CK90" s="385"/>
      <c r="CL90" s="385"/>
      <c r="CM90" s="385"/>
      <c r="CN90" s="385"/>
      <c r="CO90" s="410"/>
      <c r="CP90" s="380"/>
      <c r="CQ90" s="381"/>
    </row>
    <row r="91" spans="2:95" ht="20.25" x14ac:dyDescent="0.3">
      <c r="B91" s="486"/>
      <c r="C91" s="139"/>
      <c r="D91" s="236"/>
      <c r="E91" s="394"/>
      <c r="F91" s="387"/>
      <c r="G91" s="377"/>
      <c r="H91" s="420"/>
      <c r="I91" s="408"/>
      <c r="J91" s="408"/>
      <c r="K91" s="408"/>
      <c r="L91" s="408"/>
      <c r="M91" s="408"/>
      <c r="N91" s="408"/>
      <c r="O91" s="408"/>
      <c r="P91" s="385"/>
      <c r="Q91" s="385"/>
      <c r="R91" s="385"/>
      <c r="S91" s="385"/>
      <c r="T91" s="385"/>
      <c r="U91" s="385"/>
      <c r="V91" s="385"/>
      <c r="W91" s="408"/>
      <c r="X91" s="408"/>
      <c r="Y91" s="408"/>
      <c r="Z91" s="408"/>
      <c r="AA91" s="408"/>
      <c r="AB91" s="408"/>
      <c r="AC91" s="408"/>
      <c r="AD91" s="385"/>
      <c r="AE91" s="385"/>
      <c r="AF91" s="385"/>
      <c r="AG91" s="385"/>
      <c r="AH91" s="385"/>
      <c r="AI91" s="385"/>
      <c r="AJ91" s="385"/>
      <c r="AK91" s="408"/>
      <c r="AL91" s="408"/>
      <c r="AM91" s="408"/>
      <c r="AN91" s="408"/>
      <c r="AO91" s="408"/>
      <c r="AP91" s="408"/>
      <c r="AQ91" s="408"/>
      <c r="AR91" s="385"/>
      <c r="AS91" s="385"/>
      <c r="AT91" s="385"/>
      <c r="AU91" s="385"/>
      <c r="AV91" s="385"/>
      <c r="AW91" s="385"/>
      <c r="AX91" s="385"/>
      <c r="AY91" s="408"/>
      <c r="AZ91" s="408"/>
      <c r="BA91" s="408"/>
      <c r="BB91" s="408"/>
      <c r="BC91" s="408"/>
      <c r="BD91" s="408"/>
      <c r="BE91" s="385"/>
      <c r="BF91" s="385"/>
      <c r="BG91" s="385"/>
      <c r="BH91" s="385"/>
      <c r="BI91" s="385"/>
      <c r="BJ91" s="385"/>
      <c r="BK91" s="386"/>
      <c r="BL91" s="415"/>
      <c r="BM91" s="408"/>
      <c r="BN91" s="408"/>
      <c r="BO91" s="408"/>
      <c r="BP91" s="408"/>
      <c r="BQ91" s="416"/>
      <c r="BR91" s="408"/>
      <c r="BS91" s="408"/>
      <c r="BT91" s="408"/>
      <c r="BU91" s="408"/>
      <c r="BV91" s="408"/>
      <c r="BW91" s="408"/>
      <c r="BX91" s="385"/>
      <c r="BY91" s="385"/>
      <c r="BZ91" s="385"/>
      <c r="CA91" s="385"/>
      <c r="CB91" s="385"/>
      <c r="CC91" s="385"/>
      <c r="CD91" s="408"/>
      <c r="CE91" s="408"/>
      <c r="CF91" s="408"/>
      <c r="CG91" s="408"/>
      <c r="CH91" s="408"/>
      <c r="CI91" s="408"/>
      <c r="CJ91" s="409"/>
      <c r="CK91" s="385"/>
      <c r="CL91" s="385"/>
      <c r="CM91" s="385"/>
      <c r="CN91" s="385"/>
      <c r="CO91" s="410"/>
      <c r="CP91" s="380"/>
      <c r="CQ91" s="381"/>
    </row>
    <row r="92" spans="2:95" ht="20.25" x14ac:dyDescent="0.3">
      <c r="B92" s="164" t="s">
        <v>234</v>
      </c>
      <c r="C92" s="134">
        <v>50988</v>
      </c>
      <c r="D92" s="145" t="s">
        <v>61</v>
      </c>
      <c r="E92" s="396">
        <f t="shared" ref="E92:E99" si="8">SUM(H92/H$6+I92/I$6+J92/J$6+K92/K$6+L92/L$6+M92/M$6+N92/N$6+P92/P$6+Q92/Q$6+R92/R$6+S92/R$6+S92/S$6+T92/T$6+U92/U$6+V92/V$6+W92/W$6+X92/X$6+Y92/Y$6+Z92/Z$6+AA92/AA$6+AB92/AB$6+AC92/AC$6+AD92/AD$6+AE92/AE$6+AF92/AF$6+AG92/AG$6+AH92/AH$6+AI92/AI$6+AJ92/AJ$6+AK92/AK$6+AL92/AL$6+AM92/AM$6+AN92/AN$6+AO92/AO$6+AP92/AP$6+AQ92/AQ$6+AR92/AR$6+AS92/AS$6+AT92/AT$6+AU92/AU$6+AV92/AV$6+AW92/AW$6+AX92/AX$6+AY92/AY$6+AZ92/AZ$6+BA92/BA$6+BB92/BB$6+BC92/BC$6+BD92/BD$6+BE92/BE$6+BF92/BF$6+BG92/BG$6+BH92/BH$6+BI92/BI$6+BJ92/BJ$6+BL92/BL$6+BM92/BM$6+BN92/BN$6+BO92/BO$6+BP92/BP$6+BQ92/BQ$6+BR92/BR$6+BS92/BS$6+BT92/BT$6+BU92/BU$6+BV92/BV$6+BW92/BW$6+BX92/BX$6+BY92/BY$6+BZ92/BZ$6+CA92/CA$6+CB92/CB$6+CC92/CC$6+CD92/CD$6+CE92/CE$6+CF92/CF$6+CG92/CG$6+CH92/CH$6+CI92/CI$6+CJ92/CJ$6+CK92/CK$6+CL92/CL$6+CM92/CM$6+CN92/CN$6+CO92/CO$6)/G92*100</f>
        <v>68.691783889152319</v>
      </c>
      <c r="F92" s="387" t="s">
        <v>211</v>
      </c>
      <c r="G92" s="377">
        <f t="shared" ref="G92:G99" si="9">COUNTIFS(H92:CO92,"&gt;0")</f>
        <v>6</v>
      </c>
      <c r="H92" s="420"/>
      <c r="I92" s="408"/>
      <c r="J92" s="408"/>
      <c r="K92" s="408"/>
      <c r="L92" s="408"/>
      <c r="M92" s="408"/>
      <c r="N92" s="408"/>
      <c r="O92" s="408"/>
      <c r="P92" s="385"/>
      <c r="Q92" s="385"/>
      <c r="R92" s="385"/>
      <c r="S92" s="385"/>
      <c r="T92" s="385"/>
      <c r="U92" s="385"/>
      <c r="V92" s="385"/>
      <c r="W92" s="408"/>
      <c r="X92" s="408"/>
      <c r="Y92" s="408"/>
      <c r="Z92" s="408"/>
      <c r="AA92" s="408"/>
      <c r="AB92" s="408"/>
      <c r="AC92" s="408"/>
      <c r="AD92" s="385"/>
      <c r="AE92" s="385"/>
      <c r="AF92" s="385"/>
      <c r="AG92" s="385"/>
      <c r="AH92" s="385"/>
      <c r="AI92" s="385"/>
      <c r="AJ92" s="385"/>
      <c r="AK92" s="408"/>
      <c r="AL92" s="408"/>
      <c r="AM92" s="408"/>
      <c r="AN92" s="408"/>
      <c r="AO92" s="408"/>
      <c r="AP92" s="408"/>
      <c r="AQ92" s="408"/>
      <c r="AR92" s="385"/>
      <c r="AS92" s="385"/>
      <c r="AT92" s="385"/>
      <c r="AU92" s="385"/>
      <c r="AV92" s="385"/>
      <c r="AW92" s="385"/>
      <c r="AX92" s="385"/>
      <c r="AY92" s="408"/>
      <c r="AZ92" s="408"/>
      <c r="BA92" s="408"/>
      <c r="BB92" s="408"/>
      <c r="BC92" s="408"/>
      <c r="BD92" s="408"/>
      <c r="BE92" s="385"/>
      <c r="BF92" s="385"/>
      <c r="BG92" s="385"/>
      <c r="BH92" s="385">
        <v>25</v>
      </c>
      <c r="BI92" s="385"/>
      <c r="BJ92" s="385"/>
      <c r="BK92" s="386"/>
      <c r="BL92" s="415">
        <v>18</v>
      </c>
      <c r="BM92" s="408"/>
      <c r="BN92" s="408">
        <v>21</v>
      </c>
      <c r="BO92" s="408"/>
      <c r="BP92" s="408"/>
      <c r="BQ92" s="416"/>
      <c r="BR92" s="408">
        <v>30</v>
      </c>
      <c r="BS92" s="408">
        <v>33</v>
      </c>
      <c r="BT92" s="408">
        <v>30</v>
      </c>
      <c r="BU92" s="408"/>
      <c r="BV92" s="408"/>
      <c r="BW92" s="408"/>
      <c r="BX92" s="385"/>
      <c r="BY92" s="385"/>
      <c r="BZ92" s="385"/>
      <c r="CA92" s="385"/>
      <c r="CB92" s="385"/>
      <c r="CC92" s="385"/>
      <c r="CD92" s="408"/>
      <c r="CE92" s="408"/>
      <c r="CF92" s="408"/>
      <c r="CG92" s="408"/>
      <c r="CH92" s="408"/>
      <c r="CI92" s="408"/>
      <c r="CJ92" s="409"/>
      <c r="CK92" s="385"/>
      <c r="CL92" s="385"/>
      <c r="CM92" s="385"/>
      <c r="CN92" s="385"/>
      <c r="CO92" s="410"/>
      <c r="CP92" s="380"/>
      <c r="CQ92" s="381"/>
    </row>
    <row r="93" spans="2:95" ht="20.25" x14ac:dyDescent="0.3">
      <c r="B93" s="164" t="s">
        <v>96</v>
      </c>
      <c r="C93" s="134">
        <v>50844</v>
      </c>
      <c r="D93" s="145" t="s">
        <v>72</v>
      </c>
      <c r="E93" s="396">
        <f t="shared" si="8"/>
        <v>65.36273115220483</v>
      </c>
      <c r="F93" s="387" t="s">
        <v>211</v>
      </c>
      <c r="G93" s="377">
        <f t="shared" si="9"/>
        <v>2</v>
      </c>
      <c r="H93" s="420"/>
      <c r="I93" s="408"/>
      <c r="J93" s="408"/>
      <c r="K93" s="408"/>
      <c r="L93" s="408"/>
      <c r="M93" s="408"/>
      <c r="N93" s="408"/>
      <c r="O93" s="408"/>
      <c r="P93" s="385"/>
      <c r="Q93" s="385"/>
      <c r="R93" s="385"/>
      <c r="S93" s="385"/>
      <c r="T93" s="385"/>
      <c r="U93" s="385"/>
      <c r="V93" s="385"/>
      <c r="W93" s="408"/>
      <c r="X93" s="408"/>
      <c r="Y93" s="408"/>
      <c r="Z93" s="408"/>
      <c r="AA93" s="408"/>
      <c r="AB93" s="408"/>
      <c r="AC93" s="408"/>
      <c r="AD93" s="385"/>
      <c r="AE93" s="385"/>
      <c r="AF93" s="385"/>
      <c r="AG93" s="385"/>
      <c r="AH93" s="385"/>
      <c r="AI93" s="385"/>
      <c r="AJ93" s="385"/>
      <c r="AK93" s="408"/>
      <c r="AL93" s="408"/>
      <c r="AM93" s="408"/>
      <c r="AN93" s="408"/>
      <c r="AO93" s="408"/>
      <c r="AP93" s="408"/>
      <c r="AQ93" s="408"/>
      <c r="AR93" s="385"/>
      <c r="AS93" s="385"/>
      <c r="AT93" s="385"/>
      <c r="AU93" s="385"/>
      <c r="AV93" s="385"/>
      <c r="AW93" s="385"/>
      <c r="AX93" s="385"/>
      <c r="AY93" s="408"/>
      <c r="AZ93" s="408"/>
      <c r="BA93" s="408"/>
      <c r="BB93" s="408"/>
      <c r="BC93" s="408"/>
      <c r="BD93" s="408"/>
      <c r="BE93" s="385"/>
      <c r="BF93" s="385"/>
      <c r="BG93" s="385"/>
      <c r="BH93" s="385"/>
      <c r="BI93" s="385"/>
      <c r="BJ93" s="385"/>
      <c r="BK93" s="386"/>
      <c r="BL93" s="415">
        <v>24</v>
      </c>
      <c r="BM93" s="408"/>
      <c r="BN93" s="408">
        <v>25</v>
      </c>
      <c r="BO93" s="408"/>
      <c r="BP93" s="408"/>
      <c r="BQ93" s="416"/>
      <c r="BR93" s="408"/>
      <c r="BS93" s="408"/>
      <c r="BT93" s="408"/>
      <c r="BU93" s="408"/>
      <c r="BV93" s="408"/>
      <c r="BW93" s="408"/>
      <c r="BX93" s="385"/>
      <c r="BY93" s="385"/>
      <c r="BZ93" s="385"/>
      <c r="CA93" s="385"/>
      <c r="CB93" s="385"/>
      <c r="CC93" s="385"/>
      <c r="CD93" s="408"/>
      <c r="CE93" s="408"/>
      <c r="CF93" s="408"/>
      <c r="CG93" s="408"/>
      <c r="CH93" s="408"/>
      <c r="CI93" s="408"/>
      <c r="CJ93" s="409"/>
      <c r="CK93" s="385"/>
      <c r="CL93" s="385"/>
      <c r="CM93" s="385"/>
      <c r="CN93" s="385"/>
      <c r="CO93" s="410"/>
      <c r="CP93" s="380"/>
      <c r="CQ93" s="381"/>
    </row>
    <row r="94" spans="2:95" ht="20.25" x14ac:dyDescent="0.3">
      <c r="B94" s="166" t="s">
        <v>111</v>
      </c>
      <c r="C94" s="139">
        <v>50863</v>
      </c>
      <c r="D94" s="236" t="s">
        <v>61</v>
      </c>
      <c r="E94" s="396">
        <f t="shared" si="8"/>
        <v>81.25</v>
      </c>
      <c r="F94" s="387" t="s">
        <v>211</v>
      </c>
      <c r="G94" s="377">
        <f t="shared" si="9"/>
        <v>2</v>
      </c>
      <c r="H94" s="420"/>
      <c r="I94" s="408"/>
      <c r="J94" s="408"/>
      <c r="K94" s="408"/>
      <c r="L94" s="408"/>
      <c r="M94" s="408"/>
      <c r="N94" s="408"/>
      <c r="O94" s="408"/>
      <c r="P94" s="385"/>
      <c r="Q94" s="385"/>
      <c r="R94" s="385"/>
      <c r="S94" s="385"/>
      <c r="T94" s="385"/>
      <c r="U94" s="385"/>
      <c r="V94" s="385"/>
      <c r="W94" s="408"/>
      <c r="X94" s="408"/>
      <c r="Y94" s="408"/>
      <c r="Z94" s="408"/>
      <c r="AA94" s="408"/>
      <c r="AB94" s="408"/>
      <c r="AC94" s="408"/>
      <c r="AD94" s="385"/>
      <c r="AE94" s="385"/>
      <c r="AF94" s="385"/>
      <c r="AG94" s="385"/>
      <c r="AH94" s="385"/>
      <c r="AI94" s="385"/>
      <c r="AJ94" s="385"/>
      <c r="AK94" s="408"/>
      <c r="AL94" s="408"/>
      <c r="AM94" s="408"/>
      <c r="AN94" s="408"/>
      <c r="AO94" s="408"/>
      <c r="AP94" s="408"/>
      <c r="AQ94" s="408"/>
      <c r="AR94" s="385"/>
      <c r="AS94" s="385"/>
      <c r="AT94" s="385"/>
      <c r="AU94" s="385"/>
      <c r="AV94" s="385"/>
      <c r="AW94" s="385"/>
      <c r="AX94" s="385"/>
      <c r="AY94" s="408"/>
      <c r="AZ94" s="408"/>
      <c r="BA94" s="408"/>
      <c r="BB94" s="408"/>
      <c r="BC94" s="408"/>
      <c r="BD94" s="408"/>
      <c r="BE94" s="385"/>
      <c r="BF94" s="385"/>
      <c r="BG94" s="385"/>
      <c r="BH94" s="385"/>
      <c r="BI94" s="385"/>
      <c r="BJ94" s="385"/>
      <c r="BK94" s="386"/>
      <c r="BL94" s="415"/>
      <c r="BM94" s="408"/>
      <c r="BN94" s="408"/>
      <c r="BO94" s="408"/>
      <c r="BP94" s="408"/>
      <c r="BQ94" s="416"/>
      <c r="BR94" s="408"/>
      <c r="BS94" s="408">
        <v>31</v>
      </c>
      <c r="BT94" s="408">
        <v>34</v>
      </c>
      <c r="BU94" s="408"/>
      <c r="BV94" s="408"/>
      <c r="BW94" s="408"/>
      <c r="BX94" s="385"/>
      <c r="BY94" s="385"/>
      <c r="BZ94" s="385"/>
      <c r="CA94" s="385"/>
      <c r="CB94" s="385"/>
      <c r="CC94" s="385"/>
      <c r="CD94" s="408"/>
      <c r="CE94" s="408"/>
      <c r="CF94" s="408"/>
      <c r="CG94" s="408"/>
      <c r="CH94" s="408"/>
      <c r="CI94" s="408"/>
      <c r="CJ94" s="409"/>
      <c r="CK94" s="385"/>
      <c r="CL94" s="385"/>
      <c r="CM94" s="385"/>
      <c r="CN94" s="385"/>
      <c r="CO94" s="410"/>
      <c r="CP94" s="380"/>
      <c r="CQ94" s="381"/>
    </row>
    <row r="95" spans="2:95" ht="20.25" x14ac:dyDescent="0.3">
      <c r="B95" s="166" t="s">
        <v>81</v>
      </c>
      <c r="C95" s="139">
        <v>50094</v>
      </c>
      <c r="D95" s="236" t="s">
        <v>61</v>
      </c>
      <c r="E95" s="396">
        <f t="shared" si="8"/>
        <v>71.977074236689617</v>
      </c>
      <c r="F95" s="387" t="s">
        <v>211</v>
      </c>
      <c r="G95" s="377">
        <f t="shared" si="9"/>
        <v>13</v>
      </c>
      <c r="H95" s="420"/>
      <c r="I95" s="408"/>
      <c r="J95" s="408"/>
      <c r="K95" s="408"/>
      <c r="L95" s="408"/>
      <c r="M95" s="408"/>
      <c r="N95" s="408"/>
      <c r="O95" s="408"/>
      <c r="P95" s="385"/>
      <c r="Q95" s="385"/>
      <c r="R95" s="385"/>
      <c r="S95" s="385"/>
      <c r="T95" s="385"/>
      <c r="U95" s="385"/>
      <c r="V95" s="385"/>
      <c r="W95" s="408"/>
      <c r="X95" s="408"/>
      <c r="Y95" s="408"/>
      <c r="Z95" s="408"/>
      <c r="AA95" s="408"/>
      <c r="AB95" s="408"/>
      <c r="AC95" s="408"/>
      <c r="AD95" s="385"/>
      <c r="AE95" s="385"/>
      <c r="AF95" s="385"/>
      <c r="AG95" s="385"/>
      <c r="AH95" s="385"/>
      <c r="AI95" s="385"/>
      <c r="AJ95" s="385"/>
      <c r="AK95" s="408"/>
      <c r="AL95" s="408"/>
      <c r="AM95" s="408"/>
      <c r="AN95" s="408"/>
      <c r="AO95" s="408"/>
      <c r="AP95" s="408"/>
      <c r="AQ95" s="408"/>
      <c r="AR95" s="385"/>
      <c r="AS95" s="385"/>
      <c r="AT95" s="385"/>
      <c r="AU95" s="385"/>
      <c r="AV95" s="385"/>
      <c r="AW95" s="385"/>
      <c r="AX95" s="385"/>
      <c r="AY95" s="408"/>
      <c r="AZ95" s="408"/>
      <c r="BA95" s="408"/>
      <c r="BB95" s="408">
        <v>21</v>
      </c>
      <c r="BC95" s="408">
        <v>23</v>
      </c>
      <c r="BD95" s="408">
        <v>26</v>
      </c>
      <c r="BE95" s="385">
        <v>25</v>
      </c>
      <c r="BF95" s="385">
        <v>29</v>
      </c>
      <c r="BG95" s="385">
        <v>27</v>
      </c>
      <c r="BH95" s="385">
        <v>28</v>
      </c>
      <c r="BI95" s="385">
        <v>31</v>
      </c>
      <c r="BJ95" s="385"/>
      <c r="BK95" s="386"/>
      <c r="BL95" s="415">
        <v>22</v>
      </c>
      <c r="BM95" s="408"/>
      <c r="BN95" s="408">
        <v>26</v>
      </c>
      <c r="BO95" s="408">
        <v>23</v>
      </c>
      <c r="BP95" s="408">
        <v>27</v>
      </c>
      <c r="BQ95" s="416"/>
      <c r="BR95" s="408"/>
      <c r="BS95" s="408"/>
      <c r="BT95" s="408">
        <v>32</v>
      </c>
      <c r="BU95" s="408"/>
      <c r="BV95" s="408"/>
      <c r="BW95" s="408"/>
      <c r="BX95" s="385"/>
      <c r="BY95" s="385"/>
      <c r="BZ95" s="385"/>
      <c r="CA95" s="385"/>
      <c r="CB95" s="385"/>
      <c r="CC95" s="385"/>
      <c r="CD95" s="408"/>
      <c r="CE95" s="408"/>
      <c r="CF95" s="408"/>
      <c r="CG95" s="408"/>
      <c r="CH95" s="408"/>
      <c r="CI95" s="408"/>
      <c r="CJ95" s="409"/>
      <c r="CK95" s="385"/>
      <c r="CL95" s="385"/>
      <c r="CM95" s="385"/>
      <c r="CN95" s="385"/>
      <c r="CO95" s="410"/>
      <c r="CP95" s="380"/>
      <c r="CQ95" s="381"/>
    </row>
    <row r="96" spans="2:95" ht="20.25" x14ac:dyDescent="0.3">
      <c r="B96" s="166" t="s">
        <v>83</v>
      </c>
      <c r="C96" s="139">
        <v>50702</v>
      </c>
      <c r="D96" s="236" t="s">
        <v>66</v>
      </c>
      <c r="E96" s="396">
        <f t="shared" si="8"/>
        <v>77.5</v>
      </c>
      <c r="F96" s="387" t="s">
        <v>211</v>
      </c>
      <c r="G96" s="377">
        <f t="shared" si="9"/>
        <v>1</v>
      </c>
      <c r="H96" s="420"/>
      <c r="I96" s="408"/>
      <c r="J96" s="408"/>
      <c r="K96" s="408"/>
      <c r="L96" s="408"/>
      <c r="M96" s="408"/>
      <c r="N96" s="408"/>
      <c r="O96" s="408"/>
      <c r="P96" s="385"/>
      <c r="Q96" s="385"/>
      <c r="R96" s="385"/>
      <c r="S96" s="385"/>
      <c r="T96" s="385"/>
      <c r="U96" s="385"/>
      <c r="V96" s="385"/>
      <c r="W96" s="408"/>
      <c r="X96" s="408"/>
      <c r="Y96" s="408"/>
      <c r="Z96" s="408"/>
      <c r="AA96" s="408"/>
      <c r="AB96" s="408"/>
      <c r="AC96" s="408"/>
      <c r="AD96" s="385"/>
      <c r="AE96" s="385"/>
      <c r="AF96" s="385"/>
      <c r="AG96" s="385"/>
      <c r="AH96" s="385"/>
      <c r="AI96" s="385"/>
      <c r="AJ96" s="385"/>
      <c r="AK96" s="408"/>
      <c r="AL96" s="408"/>
      <c r="AM96" s="408"/>
      <c r="AN96" s="408"/>
      <c r="AO96" s="408"/>
      <c r="AP96" s="408"/>
      <c r="AQ96" s="408"/>
      <c r="AR96" s="385"/>
      <c r="AS96" s="385"/>
      <c r="AT96" s="385"/>
      <c r="AU96" s="385"/>
      <c r="AV96" s="385"/>
      <c r="AW96" s="385"/>
      <c r="AX96" s="385"/>
      <c r="AY96" s="408"/>
      <c r="AZ96" s="408"/>
      <c r="BA96" s="408"/>
      <c r="BB96" s="408"/>
      <c r="BC96" s="408"/>
      <c r="BD96" s="408"/>
      <c r="BE96" s="385"/>
      <c r="BF96" s="385"/>
      <c r="BG96" s="385"/>
      <c r="BH96" s="385"/>
      <c r="BI96" s="385"/>
      <c r="BJ96" s="385"/>
      <c r="BK96" s="386"/>
      <c r="BL96" s="415"/>
      <c r="BM96" s="408"/>
      <c r="BN96" s="408"/>
      <c r="BO96" s="408"/>
      <c r="BP96" s="408"/>
      <c r="BQ96" s="416"/>
      <c r="BR96" s="408"/>
      <c r="BS96" s="408">
        <v>31</v>
      </c>
      <c r="BT96" s="408"/>
      <c r="BU96" s="408"/>
      <c r="BV96" s="408"/>
      <c r="BW96" s="408"/>
      <c r="BX96" s="385"/>
      <c r="BY96" s="385"/>
      <c r="BZ96" s="385"/>
      <c r="CA96" s="385"/>
      <c r="CB96" s="385"/>
      <c r="CC96" s="385"/>
      <c r="CD96" s="408"/>
      <c r="CE96" s="408"/>
      <c r="CF96" s="408"/>
      <c r="CG96" s="408"/>
      <c r="CH96" s="408"/>
      <c r="CI96" s="408"/>
      <c r="CJ96" s="409"/>
      <c r="CK96" s="385"/>
      <c r="CL96" s="385"/>
      <c r="CM96" s="385"/>
      <c r="CN96" s="385"/>
      <c r="CO96" s="410"/>
      <c r="CP96" s="380"/>
      <c r="CQ96" s="381"/>
    </row>
    <row r="97" spans="2:95" ht="20.25" x14ac:dyDescent="0.3">
      <c r="B97" s="166" t="s">
        <v>119</v>
      </c>
      <c r="C97" s="139">
        <v>50540</v>
      </c>
      <c r="D97" s="236" t="s">
        <v>72</v>
      </c>
      <c r="E97" s="396">
        <f t="shared" si="8"/>
        <v>46.754637354966299</v>
      </c>
      <c r="F97" s="387" t="s">
        <v>211</v>
      </c>
      <c r="G97" s="377">
        <f t="shared" si="9"/>
        <v>12</v>
      </c>
      <c r="H97" s="420"/>
      <c r="I97" s="408"/>
      <c r="J97" s="408"/>
      <c r="K97" s="408"/>
      <c r="L97" s="408"/>
      <c r="M97" s="408"/>
      <c r="N97" s="408"/>
      <c r="O97" s="408"/>
      <c r="P97" s="385"/>
      <c r="Q97" s="385"/>
      <c r="R97" s="385"/>
      <c r="S97" s="385"/>
      <c r="T97" s="385"/>
      <c r="U97" s="385"/>
      <c r="V97" s="385"/>
      <c r="W97" s="408"/>
      <c r="X97" s="408"/>
      <c r="Y97" s="408"/>
      <c r="Z97" s="408"/>
      <c r="AA97" s="408">
        <v>13</v>
      </c>
      <c r="AB97" s="408"/>
      <c r="AC97" s="408"/>
      <c r="AD97" s="385"/>
      <c r="AE97" s="385">
        <v>16</v>
      </c>
      <c r="AF97" s="385">
        <v>6</v>
      </c>
      <c r="AG97" s="385"/>
      <c r="AH97" s="385">
        <v>19</v>
      </c>
      <c r="AI97" s="385">
        <v>15</v>
      </c>
      <c r="AJ97" s="385">
        <v>27</v>
      </c>
      <c r="AK97" s="408"/>
      <c r="AL97" s="408"/>
      <c r="AM97" s="408"/>
      <c r="AN97" s="408"/>
      <c r="AO97" s="408"/>
      <c r="AP97" s="408"/>
      <c r="AQ97" s="408"/>
      <c r="AR97" s="385"/>
      <c r="AS97" s="385"/>
      <c r="AT97" s="385"/>
      <c r="AU97" s="385"/>
      <c r="AV97" s="385"/>
      <c r="AW97" s="385"/>
      <c r="AX97" s="385"/>
      <c r="AY97" s="408"/>
      <c r="AZ97" s="408">
        <v>27</v>
      </c>
      <c r="BA97" s="408"/>
      <c r="BB97" s="408">
        <v>15</v>
      </c>
      <c r="BC97" s="408"/>
      <c r="BD97" s="408"/>
      <c r="BE97" s="385"/>
      <c r="BF97" s="385">
        <v>18</v>
      </c>
      <c r="BG97" s="385">
        <v>14</v>
      </c>
      <c r="BH97" s="385">
        <v>22</v>
      </c>
      <c r="BI97" s="385">
        <v>18</v>
      </c>
      <c r="BJ97" s="385"/>
      <c r="BK97" s="386"/>
      <c r="BL97" s="415"/>
      <c r="BM97" s="408"/>
      <c r="BN97" s="408"/>
      <c r="BO97" s="408"/>
      <c r="BP97" s="408"/>
      <c r="BQ97" s="416"/>
      <c r="BR97" s="408"/>
      <c r="BS97" s="408"/>
      <c r="BT97" s="408"/>
      <c r="BU97" s="408"/>
      <c r="BV97" s="408"/>
      <c r="BW97" s="408"/>
      <c r="BX97" s="385"/>
      <c r="BY97" s="385"/>
      <c r="BZ97" s="385"/>
      <c r="CA97" s="385"/>
      <c r="CB97" s="385"/>
      <c r="CC97" s="385"/>
      <c r="CD97" s="408"/>
      <c r="CE97" s="408"/>
      <c r="CF97" s="408"/>
      <c r="CG97" s="408"/>
      <c r="CH97" s="408"/>
      <c r="CI97" s="408"/>
      <c r="CJ97" s="409"/>
      <c r="CK97" s="385"/>
      <c r="CL97" s="385"/>
      <c r="CM97" s="385"/>
      <c r="CN97" s="385"/>
      <c r="CO97" s="410"/>
      <c r="CP97" s="380"/>
      <c r="CQ97" s="381"/>
    </row>
    <row r="98" spans="2:95" ht="20.25" x14ac:dyDescent="0.3">
      <c r="B98" s="166" t="s">
        <v>115</v>
      </c>
      <c r="C98" s="139">
        <v>50292</v>
      </c>
      <c r="D98" s="236" t="s">
        <v>116</v>
      </c>
      <c r="E98" s="396">
        <f t="shared" si="8"/>
        <v>49.538412400254501</v>
      </c>
      <c r="F98" s="387" t="s">
        <v>211</v>
      </c>
      <c r="G98" s="377">
        <f t="shared" si="9"/>
        <v>12</v>
      </c>
      <c r="H98" s="420"/>
      <c r="I98" s="408"/>
      <c r="J98" s="408"/>
      <c r="K98" s="408"/>
      <c r="L98" s="408"/>
      <c r="M98" s="408"/>
      <c r="N98" s="408"/>
      <c r="O98" s="408"/>
      <c r="P98" s="385"/>
      <c r="Q98" s="385"/>
      <c r="R98" s="385"/>
      <c r="S98" s="385"/>
      <c r="T98" s="385"/>
      <c r="U98" s="385"/>
      <c r="V98" s="385"/>
      <c r="W98" s="408"/>
      <c r="X98" s="408"/>
      <c r="Y98" s="408">
        <v>23</v>
      </c>
      <c r="Z98" s="408">
        <v>17</v>
      </c>
      <c r="AA98" s="408">
        <v>27</v>
      </c>
      <c r="AB98" s="408"/>
      <c r="AC98" s="408"/>
      <c r="AD98" s="385"/>
      <c r="AE98" s="385">
        <v>10</v>
      </c>
      <c r="AF98" s="385">
        <v>16</v>
      </c>
      <c r="AG98" s="385"/>
      <c r="AH98" s="385">
        <v>18</v>
      </c>
      <c r="AI98" s="385">
        <v>13</v>
      </c>
      <c r="AJ98" s="385">
        <v>25</v>
      </c>
      <c r="AK98" s="408"/>
      <c r="AL98" s="408"/>
      <c r="AM98" s="408"/>
      <c r="AN98" s="408"/>
      <c r="AO98" s="408"/>
      <c r="AP98" s="408"/>
      <c r="AQ98" s="408"/>
      <c r="AR98" s="385"/>
      <c r="AS98" s="385"/>
      <c r="AT98" s="385"/>
      <c r="AU98" s="385"/>
      <c r="AV98" s="385"/>
      <c r="AW98" s="385"/>
      <c r="AX98" s="385"/>
      <c r="AY98" s="408"/>
      <c r="AZ98" s="408"/>
      <c r="BA98" s="408"/>
      <c r="BB98" s="408">
        <v>20</v>
      </c>
      <c r="BC98" s="408"/>
      <c r="BD98" s="408"/>
      <c r="BE98" s="385"/>
      <c r="BF98" s="385"/>
      <c r="BG98" s="385">
        <v>15</v>
      </c>
      <c r="BH98" s="385">
        <v>20</v>
      </c>
      <c r="BI98" s="385">
        <v>16</v>
      </c>
      <c r="BJ98" s="385"/>
      <c r="BK98" s="386"/>
      <c r="BL98" s="415"/>
      <c r="BM98" s="408"/>
      <c r="BN98" s="408"/>
      <c r="BO98" s="408"/>
      <c r="BP98" s="408"/>
      <c r="BQ98" s="416"/>
      <c r="BR98" s="408"/>
      <c r="BS98" s="408"/>
      <c r="BT98" s="408"/>
      <c r="BU98" s="408"/>
      <c r="BV98" s="408"/>
      <c r="BW98" s="408"/>
      <c r="BX98" s="385"/>
      <c r="BY98" s="385"/>
      <c r="BZ98" s="385"/>
      <c r="CA98" s="385"/>
      <c r="CB98" s="385"/>
      <c r="CC98" s="385"/>
      <c r="CD98" s="408"/>
      <c r="CE98" s="408"/>
      <c r="CF98" s="408"/>
      <c r="CG98" s="408"/>
      <c r="CH98" s="408"/>
      <c r="CI98" s="408"/>
      <c r="CJ98" s="409"/>
      <c r="CK98" s="385"/>
      <c r="CL98" s="385"/>
      <c r="CM98" s="385"/>
      <c r="CN98" s="385"/>
      <c r="CO98" s="410"/>
      <c r="CP98" s="380"/>
      <c r="CQ98" s="381"/>
    </row>
    <row r="99" spans="2:95" ht="20.25" x14ac:dyDescent="0.3">
      <c r="B99" s="166" t="s">
        <v>110</v>
      </c>
      <c r="C99" s="139">
        <v>50229</v>
      </c>
      <c r="D99" s="236" t="s">
        <v>63</v>
      </c>
      <c r="E99" s="396">
        <f t="shared" si="8"/>
        <v>74.330328509895082</v>
      </c>
      <c r="F99" s="387" t="s">
        <v>211</v>
      </c>
      <c r="G99" s="377">
        <f t="shared" si="9"/>
        <v>11</v>
      </c>
      <c r="H99" s="420"/>
      <c r="I99" s="408"/>
      <c r="J99" s="408"/>
      <c r="K99" s="408"/>
      <c r="L99" s="408"/>
      <c r="M99" s="408"/>
      <c r="N99" s="408"/>
      <c r="O99" s="408"/>
      <c r="P99" s="385"/>
      <c r="Q99" s="385"/>
      <c r="R99" s="385"/>
      <c r="S99" s="385">
        <v>24</v>
      </c>
      <c r="T99" s="385">
        <v>29</v>
      </c>
      <c r="U99" s="385"/>
      <c r="V99" s="385"/>
      <c r="W99" s="408"/>
      <c r="X99" s="408"/>
      <c r="Y99" s="408">
        <v>26</v>
      </c>
      <c r="Z99" s="408"/>
      <c r="AA99" s="408"/>
      <c r="AB99" s="408"/>
      <c r="AC99" s="408"/>
      <c r="AD99" s="385"/>
      <c r="AE99" s="385"/>
      <c r="AF99" s="385"/>
      <c r="AG99" s="385"/>
      <c r="AH99" s="385"/>
      <c r="AI99" s="385"/>
      <c r="AJ99" s="385"/>
      <c r="AK99" s="408"/>
      <c r="AL99" s="408"/>
      <c r="AM99" s="408"/>
      <c r="AN99" s="408"/>
      <c r="AO99" s="408"/>
      <c r="AP99" s="408">
        <v>16</v>
      </c>
      <c r="AQ99" s="408"/>
      <c r="AR99" s="385"/>
      <c r="AS99" s="385"/>
      <c r="AT99" s="385"/>
      <c r="AU99" s="385"/>
      <c r="AV99" s="385"/>
      <c r="AW99" s="385"/>
      <c r="AX99" s="385">
        <v>29</v>
      </c>
      <c r="AY99" s="408"/>
      <c r="AZ99" s="408">
        <v>34</v>
      </c>
      <c r="BA99" s="408"/>
      <c r="BB99" s="408"/>
      <c r="BC99" s="408"/>
      <c r="BD99" s="408">
        <v>17</v>
      </c>
      <c r="BE99" s="385">
        <v>17</v>
      </c>
      <c r="BF99" s="385">
        <v>21</v>
      </c>
      <c r="BG99" s="385"/>
      <c r="BH99" s="385"/>
      <c r="BI99" s="385">
        <v>30</v>
      </c>
      <c r="BJ99" s="385">
        <v>26</v>
      </c>
      <c r="BK99" s="386"/>
      <c r="BL99" s="415"/>
      <c r="BM99" s="408"/>
      <c r="BN99" s="408"/>
      <c r="BO99" s="408"/>
      <c r="BP99" s="408"/>
      <c r="BQ99" s="416"/>
      <c r="BR99" s="408"/>
      <c r="BS99" s="408"/>
      <c r="BT99" s="408"/>
      <c r="BU99" s="408"/>
      <c r="BV99" s="408"/>
      <c r="BW99" s="408"/>
      <c r="BX99" s="385"/>
      <c r="BY99" s="385"/>
      <c r="BZ99" s="385"/>
      <c r="CA99" s="385"/>
      <c r="CB99" s="385"/>
      <c r="CC99" s="385"/>
      <c r="CD99" s="408"/>
      <c r="CE99" s="408"/>
      <c r="CF99" s="408"/>
      <c r="CG99" s="408"/>
      <c r="CH99" s="408"/>
      <c r="CI99" s="408"/>
      <c r="CJ99" s="409"/>
      <c r="CK99" s="385"/>
      <c r="CL99" s="385"/>
      <c r="CM99" s="385"/>
      <c r="CN99" s="385"/>
      <c r="CO99" s="410"/>
      <c r="CP99" s="380"/>
      <c r="CQ99" s="381"/>
    </row>
    <row r="100" spans="2:95" ht="21" thickBot="1" x14ac:dyDescent="0.35">
      <c r="B100" s="166"/>
      <c r="C100" s="139"/>
      <c r="D100" s="236"/>
      <c r="E100" s="396" t="e">
        <f t="shared" ref="E100:E106" si="10">SUM(H100/H$6+I100/I$6+J100/J$6+K100/K$6+L100/L$6+M100/M$6+N100/N$6+P100/P$6+Q100/Q$6+R100/R$6+S100/R$6+S100/S$6+T100/T$6+U100/U$6+V100/V$6+W100/W$6+X100/X$6+Y100/Y$6+Z100/Z$6+AA100/AA$6+AB100/AB$6+AC100/AC$6+AD100/AD$6+AE100/AE$6+AF100/AF$6+AG100/AG$6+AH100/AH$6+AI100/AI$6+AJ100/AJ$6+AK100/AK$6+AL100/AL$6+AM100/AM$6+AN100/AN$6+AO100/AO$6+AP100/AP$6+AQ100/AQ$6+AR100/AR$6+AS100/AS$6+AT100/AT$6+AU100/AU$6+AV100/AV$6+AW100/AW$6+AX100/AX$6+AY100/AY$6+AZ100/AZ$6+BA100/BA$6+BB100/BB$6+BC100/BC$6+BD100/BD$6+BE100/BE$6+BF100/BF$6+BG100/BG$6+BH100/BH$6+BI100/BI$6+BJ100/BJ$6+BL100/BL$6+BM100/BM$6+BN100/BN$6+BO100/BO$6+BP100/BP$6+BQ100/BQ$6+BR100/BR$6+BS100/BS$6+BT100/BT$6+BU100/BU$6+BV100/BV$6+BW100/BW$6+BX100/BX$6+BY100/BY$6+BZ100/BZ$6+CA100/CA$6+CB100/CB$6+CC100/CC$6+CD100/CD$6+CE100/CE$6+CF100/CF$6+CG100/CG$6+CH100/CH$6+CI100/CI$6+CJ100/CJ$6+CK100/CK$6+CL100/CL$6+CM100/CM$6+CN100/CN$6+CO100/CO$6)/G100*100</f>
        <v>#DIV/0!</v>
      </c>
      <c r="F100" s="387"/>
      <c r="G100" s="377">
        <f t="shared" ref="G100:G106" si="11">COUNTIFS(H100:CO100,"&gt;0")</f>
        <v>0</v>
      </c>
      <c r="H100" s="420"/>
      <c r="I100" s="408"/>
      <c r="J100" s="408"/>
      <c r="K100" s="408"/>
      <c r="L100" s="408"/>
      <c r="M100" s="408"/>
      <c r="N100" s="408"/>
      <c r="O100" s="408"/>
      <c r="P100" s="385"/>
      <c r="Q100" s="385"/>
      <c r="R100" s="385"/>
      <c r="S100" s="385"/>
      <c r="T100" s="385"/>
      <c r="U100" s="385"/>
      <c r="V100" s="385"/>
      <c r="W100" s="408"/>
      <c r="X100" s="408"/>
      <c r="Y100" s="408"/>
      <c r="Z100" s="408"/>
      <c r="AA100" s="408"/>
      <c r="AB100" s="408"/>
      <c r="AC100" s="408"/>
      <c r="AD100" s="385"/>
      <c r="AE100" s="385"/>
      <c r="AF100" s="385"/>
      <c r="AG100" s="385"/>
      <c r="AH100" s="385"/>
      <c r="AI100" s="385"/>
      <c r="AJ100" s="385"/>
      <c r="AK100" s="408"/>
      <c r="AL100" s="408"/>
      <c r="AM100" s="408"/>
      <c r="AN100" s="408"/>
      <c r="AO100" s="408"/>
      <c r="AP100" s="408"/>
      <c r="AQ100" s="408"/>
      <c r="AR100" s="385"/>
      <c r="AS100" s="385"/>
      <c r="AT100" s="385"/>
      <c r="AU100" s="385"/>
      <c r="AV100" s="385"/>
      <c r="AW100" s="385"/>
      <c r="AX100" s="385"/>
      <c r="AY100" s="408"/>
      <c r="AZ100" s="408"/>
      <c r="BA100" s="408"/>
      <c r="BB100" s="408"/>
      <c r="BC100" s="408"/>
      <c r="BD100" s="408"/>
      <c r="BE100" s="385"/>
      <c r="BF100" s="385"/>
      <c r="BG100" s="385"/>
      <c r="BH100" s="385"/>
      <c r="BI100" s="385"/>
      <c r="BJ100" s="385"/>
      <c r="BK100" s="386"/>
      <c r="BL100" s="415"/>
      <c r="BM100" s="408"/>
      <c r="BN100" s="408"/>
      <c r="BO100" s="408"/>
      <c r="BP100" s="408"/>
      <c r="BQ100" s="416"/>
      <c r="BR100" s="408"/>
      <c r="BS100" s="408"/>
      <c r="BT100" s="408"/>
      <c r="BU100" s="408"/>
      <c r="BV100" s="408"/>
      <c r="BW100" s="408"/>
      <c r="BX100" s="385"/>
      <c r="BY100" s="385"/>
      <c r="BZ100" s="385"/>
      <c r="CA100" s="385"/>
      <c r="CB100" s="385"/>
      <c r="CC100" s="385"/>
      <c r="CD100" s="408"/>
      <c r="CE100" s="408"/>
      <c r="CF100" s="408"/>
      <c r="CG100" s="408"/>
      <c r="CH100" s="408"/>
      <c r="CI100" s="408"/>
      <c r="CJ100" s="409"/>
      <c r="CK100" s="385"/>
      <c r="CL100" s="385"/>
      <c r="CM100" s="385"/>
      <c r="CN100" s="385"/>
      <c r="CO100" s="410"/>
      <c r="CP100" s="380"/>
      <c r="CQ100" s="381"/>
    </row>
    <row r="101" spans="2:95" ht="20.25" x14ac:dyDescent="0.3">
      <c r="B101" s="375"/>
      <c r="C101" s="397"/>
      <c r="D101" s="398"/>
      <c r="E101" s="396" t="e">
        <f t="shared" si="10"/>
        <v>#DIV/0!</v>
      </c>
      <c r="F101" s="387"/>
      <c r="G101" s="377">
        <f t="shared" si="11"/>
        <v>0</v>
      </c>
      <c r="H101" s="420"/>
      <c r="I101" s="408"/>
      <c r="J101" s="408"/>
      <c r="K101" s="408"/>
      <c r="L101" s="408"/>
      <c r="M101" s="408"/>
      <c r="N101" s="408"/>
      <c r="O101" s="408"/>
      <c r="P101" s="385"/>
      <c r="Q101" s="385"/>
      <c r="R101" s="385"/>
      <c r="S101" s="385"/>
      <c r="T101" s="385"/>
      <c r="U101" s="385"/>
      <c r="V101" s="385"/>
      <c r="W101" s="408"/>
      <c r="X101" s="408"/>
      <c r="Y101" s="408"/>
      <c r="Z101" s="408"/>
      <c r="AA101" s="408"/>
      <c r="AB101" s="408"/>
      <c r="AC101" s="408"/>
      <c r="AD101" s="385"/>
      <c r="AE101" s="385"/>
      <c r="AF101" s="385"/>
      <c r="AG101" s="385"/>
      <c r="AH101" s="385"/>
      <c r="AI101" s="385"/>
      <c r="AJ101" s="385"/>
      <c r="AK101" s="408"/>
      <c r="AL101" s="408"/>
      <c r="AM101" s="408"/>
      <c r="AN101" s="408"/>
      <c r="AO101" s="408"/>
      <c r="AP101" s="408"/>
      <c r="AQ101" s="408"/>
      <c r="AR101" s="385"/>
      <c r="AS101" s="385"/>
      <c r="AT101" s="385"/>
      <c r="AU101" s="385"/>
      <c r="AV101" s="385"/>
      <c r="AW101" s="385"/>
      <c r="AX101" s="385"/>
      <c r="AY101" s="408"/>
      <c r="AZ101" s="408"/>
      <c r="BA101" s="408"/>
      <c r="BB101" s="408"/>
      <c r="BC101" s="408"/>
      <c r="BD101" s="408"/>
      <c r="BE101" s="385"/>
      <c r="BF101" s="385"/>
      <c r="BG101" s="385"/>
      <c r="BH101" s="385"/>
      <c r="BI101" s="385"/>
      <c r="BJ101" s="385"/>
      <c r="BK101" s="386"/>
      <c r="BL101" s="415"/>
      <c r="BM101" s="408"/>
      <c r="BN101" s="408"/>
      <c r="BO101" s="408"/>
      <c r="BP101" s="408"/>
      <c r="BQ101" s="416"/>
      <c r="BR101" s="408"/>
      <c r="BS101" s="408"/>
      <c r="BT101" s="408"/>
      <c r="BU101" s="408"/>
      <c r="BV101" s="408"/>
      <c r="BW101" s="408"/>
      <c r="BX101" s="385"/>
      <c r="BY101" s="385"/>
      <c r="BZ101" s="385"/>
      <c r="CA101" s="385"/>
      <c r="CB101" s="385"/>
      <c r="CC101" s="385"/>
      <c r="CD101" s="408"/>
      <c r="CE101" s="408"/>
      <c r="CF101" s="408"/>
      <c r="CG101" s="408"/>
      <c r="CH101" s="408"/>
      <c r="CI101" s="408"/>
      <c r="CJ101" s="409"/>
      <c r="CK101" s="385"/>
      <c r="CL101" s="385"/>
      <c r="CM101" s="385"/>
      <c r="CN101" s="385"/>
      <c r="CO101" s="410"/>
      <c r="CP101" s="380"/>
      <c r="CQ101" s="381"/>
    </row>
    <row r="102" spans="2:95" ht="20.25" x14ac:dyDescent="0.3">
      <c r="B102" s="165"/>
      <c r="C102" s="142"/>
      <c r="D102" s="395"/>
      <c r="E102" s="396" t="e">
        <f t="shared" si="10"/>
        <v>#DIV/0!</v>
      </c>
      <c r="F102" s="387"/>
      <c r="G102" s="377">
        <f t="shared" si="11"/>
        <v>0</v>
      </c>
      <c r="H102" s="420"/>
      <c r="I102" s="408"/>
      <c r="J102" s="408"/>
      <c r="K102" s="408"/>
      <c r="L102" s="408"/>
      <c r="M102" s="408"/>
      <c r="N102" s="408"/>
      <c r="O102" s="408"/>
      <c r="P102" s="385"/>
      <c r="Q102" s="385"/>
      <c r="R102" s="385"/>
      <c r="S102" s="385"/>
      <c r="T102" s="385"/>
      <c r="U102" s="385"/>
      <c r="V102" s="385"/>
      <c r="W102" s="408"/>
      <c r="X102" s="408"/>
      <c r="Y102" s="408"/>
      <c r="Z102" s="408"/>
      <c r="AA102" s="408"/>
      <c r="AB102" s="408"/>
      <c r="AC102" s="408"/>
      <c r="AD102" s="385"/>
      <c r="AE102" s="385"/>
      <c r="AF102" s="385"/>
      <c r="AG102" s="385"/>
      <c r="AH102" s="385"/>
      <c r="AI102" s="385"/>
      <c r="AJ102" s="385"/>
      <c r="AK102" s="408"/>
      <c r="AL102" s="408"/>
      <c r="AM102" s="408"/>
      <c r="AN102" s="408"/>
      <c r="AO102" s="408"/>
      <c r="AP102" s="408"/>
      <c r="AQ102" s="408"/>
      <c r="AR102" s="385"/>
      <c r="AS102" s="385"/>
      <c r="AT102" s="385"/>
      <c r="AU102" s="385"/>
      <c r="AV102" s="385"/>
      <c r="AW102" s="385"/>
      <c r="AX102" s="385"/>
      <c r="AY102" s="408"/>
      <c r="AZ102" s="408"/>
      <c r="BA102" s="408"/>
      <c r="BB102" s="408"/>
      <c r="BC102" s="408"/>
      <c r="BD102" s="408"/>
      <c r="BE102" s="385"/>
      <c r="BF102" s="385"/>
      <c r="BG102" s="385"/>
      <c r="BH102" s="385"/>
      <c r="BI102" s="385"/>
      <c r="BJ102" s="385"/>
      <c r="BK102" s="386"/>
      <c r="BL102" s="415"/>
      <c r="BM102" s="408"/>
      <c r="BN102" s="408"/>
      <c r="BO102" s="408"/>
      <c r="BP102" s="408"/>
      <c r="BQ102" s="416"/>
      <c r="BR102" s="408"/>
      <c r="BS102" s="408"/>
      <c r="BT102" s="408"/>
      <c r="BU102" s="408"/>
      <c r="BV102" s="408"/>
      <c r="BW102" s="408"/>
      <c r="BX102" s="385"/>
      <c r="BY102" s="385"/>
      <c r="BZ102" s="385"/>
      <c r="CA102" s="385"/>
      <c r="CB102" s="385"/>
      <c r="CC102" s="385"/>
      <c r="CD102" s="408"/>
      <c r="CE102" s="408"/>
      <c r="CF102" s="408"/>
      <c r="CG102" s="408"/>
      <c r="CH102" s="408"/>
      <c r="CI102" s="408"/>
      <c r="CJ102" s="409"/>
      <c r="CK102" s="385"/>
      <c r="CL102" s="385"/>
      <c r="CM102" s="385"/>
      <c r="CN102" s="385"/>
      <c r="CO102" s="410"/>
      <c r="CP102" s="380"/>
      <c r="CQ102" s="381"/>
    </row>
    <row r="103" spans="2:95" ht="20.25" x14ac:dyDescent="0.3">
      <c r="B103" s="166"/>
      <c r="C103" s="142"/>
      <c r="D103" s="395"/>
      <c r="E103" s="396" t="e">
        <f t="shared" si="10"/>
        <v>#DIV/0!</v>
      </c>
      <c r="F103" s="387"/>
      <c r="G103" s="377">
        <f t="shared" si="11"/>
        <v>0</v>
      </c>
      <c r="H103" s="420"/>
      <c r="I103" s="408"/>
      <c r="J103" s="408"/>
      <c r="K103" s="408"/>
      <c r="L103" s="408"/>
      <c r="M103" s="408"/>
      <c r="N103" s="408"/>
      <c r="O103" s="408"/>
      <c r="P103" s="385"/>
      <c r="Q103" s="385"/>
      <c r="R103" s="385"/>
      <c r="S103" s="385"/>
      <c r="T103" s="385"/>
      <c r="U103" s="385"/>
      <c r="V103" s="385"/>
      <c r="W103" s="408"/>
      <c r="X103" s="408"/>
      <c r="Y103" s="408"/>
      <c r="Z103" s="408"/>
      <c r="AA103" s="408"/>
      <c r="AB103" s="408"/>
      <c r="AC103" s="408"/>
      <c r="AD103" s="385"/>
      <c r="AE103" s="385"/>
      <c r="AF103" s="385"/>
      <c r="AG103" s="385"/>
      <c r="AH103" s="385"/>
      <c r="AI103" s="385"/>
      <c r="AJ103" s="385"/>
      <c r="AK103" s="408"/>
      <c r="AL103" s="408"/>
      <c r="AM103" s="408"/>
      <c r="AN103" s="408"/>
      <c r="AO103" s="408"/>
      <c r="AP103" s="408"/>
      <c r="AQ103" s="408"/>
      <c r="AR103" s="385"/>
      <c r="AS103" s="385"/>
      <c r="AT103" s="385"/>
      <c r="AU103" s="385"/>
      <c r="AV103" s="385"/>
      <c r="AW103" s="385"/>
      <c r="AX103" s="385"/>
      <c r="AY103" s="408"/>
      <c r="AZ103" s="408"/>
      <c r="BA103" s="408"/>
      <c r="BB103" s="408"/>
      <c r="BC103" s="408"/>
      <c r="BD103" s="408"/>
      <c r="BE103" s="385"/>
      <c r="BF103" s="385"/>
      <c r="BG103" s="385"/>
      <c r="BH103" s="385"/>
      <c r="BI103" s="385"/>
      <c r="BJ103" s="385"/>
      <c r="BK103" s="386"/>
      <c r="BL103" s="415"/>
      <c r="BM103" s="408"/>
      <c r="BN103" s="408"/>
      <c r="BO103" s="408"/>
      <c r="BP103" s="408"/>
      <c r="BQ103" s="416"/>
      <c r="BR103" s="408"/>
      <c r="BS103" s="408"/>
      <c r="BT103" s="408"/>
      <c r="BU103" s="408"/>
      <c r="BV103" s="408"/>
      <c r="BW103" s="408"/>
      <c r="BX103" s="385"/>
      <c r="BY103" s="385"/>
      <c r="BZ103" s="385"/>
      <c r="CA103" s="385"/>
      <c r="CB103" s="385"/>
      <c r="CC103" s="385"/>
      <c r="CD103" s="408"/>
      <c r="CE103" s="408"/>
      <c r="CF103" s="408"/>
      <c r="CG103" s="408"/>
      <c r="CH103" s="408"/>
      <c r="CI103" s="408"/>
      <c r="CJ103" s="409"/>
      <c r="CK103" s="385"/>
      <c r="CL103" s="385"/>
      <c r="CM103" s="385"/>
      <c r="CN103" s="385"/>
      <c r="CO103" s="410"/>
      <c r="CP103" s="380"/>
      <c r="CQ103" s="381"/>
    </row>
    <row r="104" spans="2:95" ht="20.25" x14ac:dyDescent="0.3">
      <c r="B104" s="166"/>
      <c r="C104" s="139"/>
      <c r="D104" s="236"/>
      <c r="E104" s="396" t="e">
        <f t="shared" si="10"/>
        <v>#DIV/0!</v>
      </c>
      <c r="F104" s="387"/>
      <c r="G104" s="377">
        <f t="shared" si="11"/>
        <v>0</v>
      </c>
      <c r="H104" s="420"/>
      <c r="I104" s="408"/>
      <c r="J104" s="408"/>
      <c r="K104" s="408"/>
      <c r="L104" s="408"/>
      <c r="M104" s="408"/>
      <c r="N104" s="408"/>
      <c r="O104" s="408"/>
      <c r="P104" s="385"/>
      <c r="Q104" s="385"/>
      <c r="R104" s="385"/>
      <c r="S104" s="385"/>
      <c r="T104" s="385"/>
      <c r="U104" s="385"/>
      <c r="V104" s="385"/>
      <c r="W104" s="408"/>
      <c r="X104" s="408"/>
      <c r="Y104" s="408"/>
      <c r="Z104" s="408"/>
      <c r="AA104" s="408"/>
      <c r="AB104" s="408"/>
      <c r="AC104" s="408"/>
      <c r="AD104" s="385"/>
      <c r="AE104" s="385"/>
      <c r="AF104" s="385"/>
      <c r="AG104" s="385"/>
      <c r="AH104" s="385"/>
      <c r="AI104" s="385"/>
      <c r="AJ104" s="385"/>
      <c r="AK104" s="408"/>
      <c r="AL104" s="408"/>
      <c r="AM104" s="408"/>
      <c r="AN104" s="408"/>
      <c r="AO104" s="408"/>
      <c r="AP104" s="408"/>
      <c r="AQ104" s="408"/>
      <c r="AR104" s="385"/>
      <c r="AS104" s="385"/>
      <c r="AT104" s="385"/>
      <c r="AU104" s="385"/>
      <c r="AV104" s="385"/>
      <c r="AW104" s="385"/>
      <c r="AX104" s="385"/>
      <c r="AY104" s="408"/>
      <c r="AZ104" s="408"/>
      <c r="BA104" s="408"/>
      <c r="BB104" s="408"/>
      <c r="BC104" s="408"/>
      <c r="BD104" s="408"/>
      <c r="BE104" s="385"/>
      <c r="BF104" s="385"/>
      <c r="BG104" s="385"/>
      <c r="BH104" s="385"/>
      <c r="BI104" s="385"/>
      <c r="BJ104" s="385"/>
      <c r="BK104" s="386"/>
      <c r="BL104" s="415"/>
      <c r="BM104" s="408"/>
      <c r="BN104" s="408"/>
      <c r="BO104" s="408"/>
      <c r="BP104" s="408"/>
      <c r="BQ104" s="416"/>
      <c r="BR104" s="408"/>
      <c r="BS104" s="408"/>
      <c r="BT104" s="408"/>
      <c r="BU104" s="408"/>
      <c r="BV104" s="408"/>
      <c r="BW104" s="408"/>
      <c r="BX104" s="385"/>
      <c r="BY104" s="385"/>
      <c r="BZ104" s="385"/>
      <c r="CA104" s="385"/>
      <c r="CB104" s="385"/>
      <c r="CC104" s="385"/>
      <c r="CD104" s="408"/>
      <c r="CE104" s="408"/>
      <c r="CF104" s="408"/>
      <c r="CG104" s="408"/>
      <c r="CH104" s="408"/>
      <c r="CI104" s="408"/>
      <c r="CJ104" s="409"/>
      <c r="CK104" s="385"/>
      <c r="CL104" s="385"/>
      <c r="CM104" s="385"/>
      <c r="CN104" s="385"/>
      <c r="CO104" s="410"/>
      <c r="CP104" s="380"/>
      <c r="CQ104" s="381"/>
    </row>
    <row r="105" spans="2:95" ht="20.25" x14ac:dyDescent="0.3">
      <c r="B105" s="165"/>
      <c r="C105" s="170"/>
      <c r="D105" s="399"/>
      <c r="E105" s="396" t="e">
        <f t="shared" si="10"/>
        <v>#DIV/0!</v>
      </c>
      <c r="F105" s="387"/>
      <c r="G105" s="377">
        <f t="shared" si="11"/>
        <v>0</v>
      </c>
      <c r="H105" s="420"/>
      <c r="I105" s="408"/>
      <c r="J105" s="408"/>
      <c r="K105" s="408"/>
      <c r="L105" s="408"/>
      <c r="M105" s="408"/>
      <c r="N105" s="408"/>
      <c r="O105" s="408"/>
      <c r="P105" s="385"/>
      <c r="Q105" s="385"/>
      <c r="R105" s="385"/>
      <c r="S105" s="385"/>
      <c r="T105" s="385"/>
      <c r="U105" s="385"/>
      <c r="V105" s="385"/>
      <c r="W105" s="408"/>
      <c r="X105" s="408"/>
      <c r="Y105" s="408"/>
      <c r="Z105" s="408"/>
      <c r="AA105" s="408"/>
      <c r="AB105" s="408"/>
      <c r="AC105" s="408"/>
      <c r="AD105" s="385"/>
      <c r="AE105" s="385"/>
      <c r="AF105" s="385"/>
      <c r="AG105" s="385"/>
      <c r="AH105" s="385"/>
      <c r="AI105" s="385"/>
      <c r="AJ105" s="385"/>
      <c r="AK105" s="408"/>
      <c r="AL105" s="408"/>
      <c r="AM105" s="408"/>
      <c r="AN105" s="408"/>
      <c r="AO105" s="408"/>
      <c r="AP105" s="408"/>
      <c r="AQ105" s="408"/>
      <c r="AR105" s="385"/>
      <c r="AS105" s="385"/>
      <c r="AT105" s="385"/>
      <c r="AU105" s="385"/>
      <c r="AV105" s="385"/>
      <c r="AW105" s="385"/>
      <c r="AX105" s="385"/>
      <c r="AY105" s="408"/>
      <c r="AZ105" s="408"/>
      <c r="BA105" s="408"/>
      <c r="BB105" s="408"/>
      <c r="BC105" s="408"/>
      <c r="BD105" s="408"/>
      <c r="BE105" s="385"/>
      <c r="BF105" s="385"/>
      <c r="BG105" s="385"/>
      <c r="BH105" s="385"/>
      <c r="BI105" s="385"/>
      <c r="BJ105" s="385"/>
      <c r="BK105" s="386"/>
      <c r="BL105" s="415"/>
      <c r="BM105" s="408"/>
      <c r="BN105" s="408"/>
      <c r="BO105" s="408"/>
      <c r="BP105" s="408"/>
      <c r="BQ105" s="416"/>
      <c r="BR105" s="408"/>
      <c r="BS105" s="408"/>
      <c r="BT105" s="408"/>
      <c r="BU105" s="408"/>
      <c r="BV105" s="408"/>
      <c r="BW105" s="408"/>
      <c r="BX105" s="385"/>
      <c r="BY105" s="385"/>
      <c r="BZ105" s="385"/>
      <c r="CA105" s="385"/>
      <c r="CB105" s="385"/>
      <c r="CC105" s="385"/>
      <c r="CD105" s="408"/>
      <c r="CE105" s="408"/>
      <c r="CF105" s="408"/>
      <c r="CG105" s="408"/>
      <c r="CH105" s="408"/>
      <c r="CI105" s="408"/>
      <c r="CJ105" s="409"/>
      <c r="CK105" s="385"/>
      <c r="CL105" s="385"/>
      <c r="CM105" s="385"/>
      <c r="CN105" s="385"/>
      <c r="CO105" s="410"/>
      <c r="CP105" s="380"/>
      <c r="CQ105" s="381"/>
    </row>
    <row r="106" spans="2:95" ht="20.25" x14ac:dyDescent="0.3">
      <c r="B106" s="166"/>
      <c r="C106" s="139"/>
      <c r="D106" s="236"/>
      <c r="E106" s="396" t="e">
        <f t="shared" si="10"/>
        <v>#DIV/0!</v>
      </c>
      <c r="F106" s="387"/>
      <c r="G106" s="377">
        <f t="shared" si="11"/>
        <v>0</v>
      </c>
      <c r="H106" s="420"/>
      <c r="I106" s="408"/>
      <c r="J106" s="408"/>
      <c r="K106" s="408"/>
      <c r="L106" s="408"/>
      <c r="M106" s="408"/>
      <c r="N106" s="408"/>
      <c r="O106" s="408"/>
      <c r="P106" s="385"/>
      <c r="Q106" s="385"/>
      <c r="R106" s="385"/>
      <c r="S106" s="385"/>
      <c r="T106" s="385"/>
      <c r="U106" s="385"/>
      <c r="V106" s="385"/>
      <c r="W106" s="408"/>
      <c r="X106" s="408"/>
      <c r="Y106" s="408"/>
      <c r="Z106" s="408"/>
      <c r="AA106" s="408"/>
      <c r="AB106" s="408"/>
      <c r="AC106" s="408"/>
      <c r="AD106" s="385"/>
      <c r="AE106" s="385"/>
      <c r="AF106" s="385"/>
      <c r="AG106" s="385"/>
      <c r="AH106" s="385"/>
      <c r="AI106" s="385"/>
      <c r="AJ106" s="385"/>
      <c r="AK106" s="408"/>
      <c r="AL106" s="408"/>
      <c r="AM106" s="408"/>
      <c r="AN106" s="408"/>
      <c r="AO106" s="408"/>
      <c r="AP106" s="408"/>
      <c r="AQ106" s="408"/>
      <c r="AR106" s="385"/>
      <c r="AS106" s="385"/>
      <c r="AT106" s="385"/>
      <c r="AU106" s="385"/>
      <c r="AV106" s="385"/>
      <c r="AW106" s="385"/>
      <c r="AX106" s="385"/>
      <c r="AY106" s="408"/>
      <c r="AZ106" s="408"/>
      <c r="BA106" s="408"/>
      <c r="BB106" s="408"/>
      <c r="BC106" s="408"/>
      <c r="BD106" s="408"/>
      <c r="BE106" s="385"/>
      <c r="BF106" s="385"/>
      <c r="BG106" s="385"/>
      <c r="BH106" s="385"/>
      <c r="BI106" s="385"/>
      <c r="BJ106" s="385"/>
      <c r="BK106" s="386"/>
      <c r="BL106" s="415"/>
      <c r="BM106" s="408"/>
      <c r="BN106" s="408"/>
      <c r="BO106" s="408"/>
      <c r="BP106" s="408"/>
      <c r="BQ106" s="416"/>
      <c r="BR106" s="408"/>
      <c r="BS106" s="408"/>
      <c r="BT106" s="408"/>
      <c r="BU106" s="408"/>
      <c r="BV106" s="408"/>
      <c r="BW106" s="408"/>
      <c r="BX106" s="385"/>
      <c r="BY106" s="385"/>
      <c r="BZ106" s="385"/>
      <c r="CA106" s="385"/>
      <c r="CB106" s="385"/>
      <c r="CC106" s="385"/>
      <c r="CD106" s="408"/>
      <c r="CE106" s="408"/>
      <c r="CF106" s="408"/>
      <c r="CG106" s="408"/>
      <c r="CH106" s="408"/>
      <c r="CI106" s="408"/>
      <c r="CJ106" s="409"/>
      <c r="CK106" s="385"/>
      <c r="CL106" s="385"/>
      <c r="CM106" s="385"/>
      <c r="CN106" s="385"/>
      <c r="CO106" s="410"/>
      <c r="CP106" s="380"/>
      <c r="CQ106" s="381"/>
    </row>
    <row r="107" spans="2:95" ht="18.75" x14ac:dyDescent="0.3">
      <c r="B107" s="165"/>
      <c r="C107" s="142"/>
      <c r="D107" s="395"/>
      <c r="E107" s="400"/>
      <c r="F107" s="401"/>
      <c r="G107" s="402"/>
      <c r="H107" s="420"/>
      <c r="I107" s="408"/>
      <c r="J107" s="408"/>
      <c r="K107" s="408"/>
      <c r="L107" s="408"/>
      <c r="M107" s="408"/>
      <c r="N107" s="408"/>
      <c r="O107" s="408"/>
      <c r="P107" s="385"/>
      <c r="Q107" s="385"/>
      <c r="R107" s="385"/>
      <c r="S107" s="385"/>
      <c r="T107" s="385"/>
      <c r="U107" s="385"/>
      <c r="V107" s="385"/>
      <c r="W107" s="408"/>
      <c r="X107" s="408"/>
      <c r="Y107" s="408"/>
      <c r="Z107" s="408"/>
      <c r="AA107" s="408"/>
      <c r="AB107" s="408"/>
      <c r="AC107" s="408"/>
      <c r="AD107" s="385"/>
      <c r="AE107" s="385"/>
      <c r="AF107" s="385"/>
      <c r="AG107" s="385"/>
      <c r="AH107" s="385"/>
      <c r="AI107" s="385"/>
      <c r="AJ107" s="385"/>
      <c r="AK107" s="408"/>
      <c r="AL107" s="408"/>
      <c r="AM107" s="408"/>
      <c r="AN107" s="408"/>
      <c r="AO107" s="408"/>
      <c r="AP107" s="408"/>
      <c r="AQ107" s="408"/>
      <c r="AR107" s="385"/>
      <c r="AS107" s="385"/>
      <c r="AT107" s="385"/>
      <c r="AU107" s="385"/>
      <c r="AV107" s="385"/>
      <c r="AW107" s="385"/>
      <c r="AX107" s="385"/>
      <c r="AY107" s="408"/>
      <c r="AZ107" s="408"/>
      <c r="BA107" s="408"/>
      <c r="BB107" s="408"/>
      <c r="BC107" s="408"/>
      <c r="BD107" s="408"/>
      <c r="BE107" s="385"/>
      <c r="BF107" s="385"/>
      <c r="BG107" s="385"/>
      <c r="BH107" s="385"/>
      <c r="BI107" s="385"/>
      <c r="BJ107" s="385"/>
      <c r="BK107" s="386"/>
      <c r="BL107" s="415"/>
      <c r="BM107" s="408"/>
      <c r="BN107" s="408"/>
      <c r="BO107" s="408"/>
      <c r="BP107" s="408"/>
      <c r="BQ107" s="416"/>
      <c r="BR107" s="408"/>
      <c r="BS107" s="408"/>
      <c r="BT107" s="408"/>
      <c r="BU107" s="408"/>
      <c r="BV107" s="408"/>
      <c r="BW107" s="408"/>
      <c r="BX107" s="385"/>
      <c r="BY107" s="385"/>
      <c r="BZ107" s="385"/>
      <c r="CA107" s="385"/>
      <c r="CB107" s="385"/>
      <c r="CC107" s="385"/>
      <c r="CD107" s="408"/>
      <c r="CE107" s="408"/>
      <c r="CF107" s="408"/>
      <c r="CG107" s="408"/>
      <c r="CH107" s="408"/>
      <c r="CI107" s="408"/>
      <c r="CJ107" s="409"/>
      <c r="CK107" s="385"/>
      <c r="CL107" s="385"/>
      <c r="CM107" s="385"/>
      <c r="CN107" s="385"/>
      <c r="CO107" s="410"/>
      <c r="CP107" s="380"/>
      <c r="CQ107" s="381"/>
    </row>
    <row r="108" spans="2:95" ht="18.75" x14ac:dyDescent="0.3">
      <c r="B108" s="165"/>
      <c r="C108" s="142"/>
      <c r="D108" s="395"/>
      <c r="E108" s="400"/>
      <c r="F108" s="401"/>
      <c r="G108" s="402"/>
      <c r="H108" s="420"/>
      <c r="I108" s="408"/>
      <c r="J108" s="408"/>
      <c r="K108" s="408"/>
      <c r="L108" s="408"/>
      <c r="M108" s="408"/>
      <c r="N108" s="408"/>
      <c r="O108" s="408"/>
      <c r="P108" s="385"/>
      <c r="Q108" s="385"/>
      <c r="R108" s="385"/>
      <c r="S108" s="385"/>
      <c r="T108" s="385"/>
      <c r="U108" s="385"/>
      <c r="V108" s="385"/>
      <c r="W108" s="408"/>
      <c r="X108" s="408"/>
      <c r="Y108" s="408"/>
      <c r="Z108" s="408"/>
      <c r="AA108" s="408"/>
      <c r="AB108" s="408"/>
      <c r="AC108" s="408"/>
      <c r="AD108" s="385"/>
      <c r="AE108" s="385"/>
      <c r="AF108" s="385"/>
      <c r="AG108" s="385"/>
      <c r="AH108" s="385"/>
      <c r="AI108" s="385"/>
      <c r="AJ108" s="385"/>
      <c r="AK108" s="408"/>
      <c r="AL108" s="408"/>
      <c r="AM108" s="408"/>
      <c r="AN108" s="408"/>
      <c r="AO108" s="408"/>
      <c r="AP108" s="408"/>
      <c r="AQ108" s="408"/>
      <c r="AR108" s="385"/>
      <c r="AS108" s="385"/>
      <c r="AT108" s="385"/>
      <c r="AU108" s="385"/>
      <c r="AV108" s="385"/>
      <c r="AW108" s="385"/>
      <c r="AX108" s="385"/>
      <c r="AY108" s="408"/>
      <c r="AZ108" s="408"/>
      <c r="BA108" s="408"/>
      <c r="BB108" s="408"/>
      <c r="BC108" s="408"/>
      <c r="BD108" s="408"/>
      <c r="BE108" s="385"/>
      <c r="BF108" s="385"/>
      <c r="BG108" s="385"/>
      <c r="BH108" s="385"/>
      <c r="BI108" s="385"/>
      <c r="BJ108" s="385"/>
      <c r="BK108" s="386"/>
      <c r="BL108" s="415"/>
      <c r="BM108" s="408"/>
      <c r="BN108" s="408"/>
      <c r="BO108" s="408"/>
      <c r="BP108" s="408"/>
      <c r="BQ108" s="416"/>
      <c r="BR108" s="408"/>
      <c r="BS108" s="408"/>
      <c r="BT108" s="408"/>
      <c r="BU108" s="408"/>
      <c r="BV108" s="408"/>
      <c r="BW108" s="408"/>
      <c r="BX108" s="385"/>
      <c r="BY108" s="385"/>
      <c r="BZ108" s="385"/>
      <c r="CA108" s="385"/>
      <c r="CB108" s="385"/>
      <c r="CC108" s="385"/>
      <c r="CD108" s="408"/>
      <c r="CE108" s="408"/>
      <c r="CF108" s="408"/>
      <c r="CG108" s="408"/>
      <c r="CH108" s="408"/>
      <c r="CI108" s="408"/>
      <c r="CJ108" s="409"/>
      <c r="CK108" s="385"/>
      <c r="CL108" s="385"/>
      <c r="CM108" s="385"/>
      <c r="CN108" s="385"/>
      <c r="CO108" s="410"/>
      <c r="CP108" s="380"/>
      <c r="CQ108" s="381"/>
    </row>
    <row r="109" spans="2:95" ht="18.75" x14ac:dyDescent="0.3">
      <c r="B109" s="165"/>
      <c r="C109" s="142"/>
      <c r="D109" s="395"/>
      <c r="E109" s="400"/>
      <c r="F109" s="401"/>
      <c r="G109" s="402"/>
      <c r="H109" s="420"/>
      <c r="I109" s="408"/>
      <c r="J109" s="408"/>
      <c r="K109" s="408"/>
      <c r="L109" s="408"/>
      <c r="M109" s="408"/>
      <c r="N109" s="408"/>
      <c r="O109" s="408"/>
      <c r="P109" s="385"/>
      <c r="Q109" s="385"/>
      <c r="R109" s="385"/>
      <c r="S109" s="385"/>
      <c r="T109" s="385"/>
      <c r="U109" s="385"/>
      <c r="V109" s="385"/>
      <c r="W109" s="408"/>
      <c r="X109" s="408"/>
      <c r="Y109" s="408"/>
      <c r="Z109" s="408"/>
      <c r="AA109" s="408"/>
      <c r="AB109" s="408"/>
      <c r="AC109" s="408"/>
      <c r="AD109" s="385"/>
      <c r="AE109" s="385"/>
      <c r="AF109" s="385"/>
      <c r="AG109" s="385"/>
      <c r="AH109" s="385"/>
      <c r="AI109" s="385"/>
      <c r="AJ109" s="385"/>
      <c r="AK109" s="408"/>
      <c r="AL109" s="408"/>
      <c r="AM109" s="408"/>
      <c r="AN109" s="408"/>
      <c r="AO109" s="408"/>
      <c r="AP109" s="408"/>
      <c r="AQ109" s="408"/>
      <c r="AR109" s="385"/>
      <c r="AS109" s="385"/>
      <c r="AT109" s="385"/>
      <c r="AU109" s="385"/>
      <c r="AV109" s="385"/>
      <c r="AW109" s="385"/>
      <c r="AX109" s="385"/>
      <c r="AY109" s="408"/>
      <c r="AZ109" s="408"/>
      <c r="BA109" s="408"/>
      <c r="BB109" s="408"/>
      <c r="BC109" s="408"/>
      <c r="BD109" s="408"/>
      <c r="BE109" s="385"/>
      <c r="BF109" s="385"/>
      <c r="BG109" s="385"/>
      <c r="BH109" s="385"/>
      <c r="BI109" s="385"/>
      <c r="BJ109" s="385"/>
      <c r="BK109" s="386"/>
      <c r="BL109" s="415"/>
      <c r="BM109" s="408"/>
      <c r="BN109" s="408"/>
      <c r="BO109" s="408"/>
      <c r="BP109" s="408"/>
      <c r="BQ109" s="416"/>
      <c r="BR109" s="408"/>
      <c r="BS109" s="408"/>
      <c r="BT109" s="408"/>
      <c r="BU109" s="408"/>
      <c r="BV109" s="408"/>
      <c r="BW109" s="408"/>
      <c r="BX109" s="385"/>
      <c r="BY109" s="385"/>
      <c r="BZ109" s="385"/>
      <c r="CA109" s="385"/>
      <c r="CB109" s="385"/>
      <c r="CC109" s="385"/>
      <c r="CD109" s="408"/>
      <c r="CE109" s="408"/>
      <c r="CF109" s="408"/>
      <c r="CG109" s="408"/>
      <c r="CH109" s="408"/>
      <c r="CI109" s="408"/>
      <c r="CJ109" s="409"/>
      <c r="CK109" s="385"/>
      <c r="CL109" s="385"/>
      <c r="CM109" s="385"/>
      <c r="CN109" s="385"/>
      <c r="CO109" s="410"/>
      <c r="CP109" s="380"/>
      <c r="CQ109" s="381"/>
    </row>
    <row r="110" spans="2:95" ht="18.75" x14ac:dyDescent="0.3">
      <c r="B110" s="165"/>
      <c r="C110" s="142"/>
      <c r="D110" s="395"/>
      <c r="E110" s="400"/>
      <c r="F110" s="401"/>
      <c r="G110" s="402"/>
      <c r="H110" s="420"/>
      <c r="I110" s="408"/>
      <c r="J110" s="408"/>
      <c r="K110" s="408"/>
      <c r="L110" s="408"/>
      <c r="M110" s="408"/>
      <c r="N110" s="408"/>
      <c r="O110" s="408"/>
      <c r="P110" s="385"/>
      <c r="Q110" s="385"/>
      <c r="R110" s="385"/>
      <c r="S110" s="385"/>
      <c r="T110" s="385"/>
      <c r="U110" s="385"/>
      <c r="V110" s="385"/>
      <c r="W110" s="408"/>
      <c r="X110" s="408"/>
      <c r="Y110" s="408"/>
      <c r="Z110" s="408"/>
      <c r="AA110" s="408"/>
      <c r="AB110" s="408"/>
      <c r="AC110" s="408"/>
      <c r="AD110" s="385"/>
      <c r="AE110" s="385"/>
      <c r="AF110" s="385"/>
      <c r="AG110" s="385"/>
      <c r="AH110" s="385"/>
      <c r="AI110" s="385"/>
      <c r="AJ110" s="385"/>
      <c r="AK110" s="408"/>
      <c r="AL110" s="408"/>
      <c r="AM110" s="408"/>
      <c r="AN110" s="408"/>
      <c r="AO110" s="408"/>
      <c r="AP110" s="408"/>
      <c r="AQ110" s="408"/>
      <c r="AR110" s="385"/>
      <c r="AS110" s="385"/>
      <c r="AT110" s="385"/>
      <c r="AU110" s="385"/>
      <c r="AV110" s="385"/>
      <c r="AW110" s="385"/>
      <c r="AX110" s="385"/>
      <c r="AY110" s="408"/>
      <c r="AZ110" s="408"/>
      <c r="BA110" s="408"/>
      <c r="BB110" s="408"/>
      <c r="BC110" s="408"/>
      <c r="BD110" s="408"/>
      <c r="BE110" s="385"/>
      <c r="BF110" s="385"/>
      <c r="BG110" s="385"/>
      <c r="BH110" s="385"/>
      <c r="BI110" s="385"/>
      <c r="BJ110" s="385"/>
      <c r="BK110" s="386"/>
      <c r="BL110" s="415"/>
      <c r="BM110" s="408"/>
      <c r="BN110" s="408"/>
      <c r="BO110" s="408"/>
      <c r="BP110" s="408"/>
      <c r="BQ110" s="416"/>
      <c r="BR110" s="408"/>
      <c r="BS110" s="408"/>
      <c r="BT110" s="408"/>
      <c r="BU110" s="408"/>
      <c r="BV110" s="408"/>
      <c r="BW110" s="408"/>
      <c r="BX110" s="385"/>
      <c r="BY110" s="385"/>
      <c r="BZ110" s="385"/>
      <c r="CA110" s="385"/>
      <c r="CB110" s="385"/>
      <c r="CC110" s="385"/>
      <c r="CD110" s="408"/>
      <c r="CE110" s="408"/>
      <c r="CF110" s="408"/>
      <c r="CG110" s="408"/>
      <c r="CH110" s="408"/>
      <c r="CI110" s="408"/>
      <c r="CJ110" s="409"/>
      <c r="CK110" s="385"/>
      <c r="CL110" s="385"/>
      <c r="CM110" s="385"/>
      <c r="CN110" s="385"/>
      <c r="CO110" s="410"/>
      <c r="CP110" s="380"/>
      <c r="CQ110" s="381"/>
    </row>
    <row r="111" spans="2:95" ht="18.75" x14ac:dyDescent="0.3">
      <c r="B111" s="165"/>
      <c r="C111" s="142"/>
      <c r="D111" s="395"/>
      <c r="E111" s="400"/>
      <c r="F111" s="401"/>
      <c r="G111" s="402"/>
      <c r="H111" s="420"/>
      <c r="I111" s="408"/>
      <c r="J111" s="408"/>
      <c r="K111" s="408"/>
      <c r="L111" s="408"/>
      <c r="M111" s="408"/>
      <c r="N111" s="408"/>
      <c r="O111" s="408"/>
      <c r="P111" s="385"/>
      <c r="Q111" s="385"/>
      <c r="R111" s="385"/>
      <c r="S111" s="385"/>
      <c r="T111" s="385"/>
      <c r="U111" s="385"/>
      <c r="V111" s="385"/>
      <c r="W111" s="408"/>
      <c r="X111" s="408"/>
      <c r="Y111" s="408"/>
      <c r="Z111" s="408"/>
      <c r="AA111" s="408"/>
      <c r="AB111" s="408"/>
      <c r="AC111" s="408"/>
      <c r="AD111" s="385"/>
      <c r="AE111" s="385"/>
      <c r="AF111" s="385"/>
      <c r="AG111" s="385"/>
      <c r="AH111" s="385"/>
      <c r="AI111" s="385"/>
      <c r="AJ111" s="385"/>
      <c r="AK111" s="408"/>
      <c r="AL111" s="408"/>
      <c r="AM111" s="408"/>
      <c r="AN111" s="408"/>
      <c r="AO111" s="408"/>
      <c r="AP111" s="408"/>
      <c r="AQ111" s="408"/>
      <c r="AR111" s="385"/>
      <c r="AS111" s="385"/>
      <c r="AT111" s="385"/>
      <c r="AU111" s="385"/>
      <c r="AV111" s="385"/>
      <c r="AW111" s="385"/>
      <c r="AX111" s="385"/>
      <c r="AY111" s="408"/>
      <c r="AZ111" s="408"/>
      <c r="BA111" s="408"/>
      <c r="BB111" s="408"/>
      <c r="BC111" s="408"/>
      <c r="BD111" s="408"/>
      <c r="BE111" s="385"/>
      <c r="BF111" s="385"/>
      <c r="BG111" s="385"/>
      <c r="BH111" s="385"/>
      <c r="BI111" s="385"/>
      <c r="BJ111" s="385"/>
      <c r="BK111" s="385"/>
      <c r="BL111" s="408"/>
      <c r="BM111" s="408"/>
      <c r="BN111" s="408"/>
      <c r="BO111" s="408"/>
      <c r="BP111" s="408"/>
      <c r="BQ111" s="408"/>
      <c r="BR111" s="408"/>
      <c r="BS111" s="408"/>
      <c r="BT111" s="408"/>
      <c r="BU111" s="408"/>
      <c r="BV111" s="408"/>
      <c r="BW111" s="408"/>
      <c r="BX111" s="385"/>
      <c r="BY111" s="385"/>
      <c r="BZ111" s="385"/>
      <c r="CA111" s="385"/>
      <c r="CB111" s="385"/>
      <c r="CC111" s="385"/>
      <c r="CD111" s="408"/>
      <c r="CE111" s="408"/>
      <c r="CF111" s="408"/>
      <c r="CG111" s="408"/>
      <c r="CH111" s="408"/>
      <c r="CI111" s="408"/>
      <c r="CJ111" s="385"/>
      <c r="CK111" s="385"/>
      <c r="CL111" s="385"/>
      <c r="CM111" s="385"/>
      <c r="CN111" s="385"/>
      <c r="CO111" s="385"/>
      <c r="CP111" s="403"/>
      <c r="CQ111" s="381"/>
    </row>
    <row r="112" spans="2:95" ht="19.5" thickBot="1" x14ac:dyDescent="0.35">
      <c r="B112" s="404" t="s">
        <v>197</v>
      </c>
      <c r="C112" s="142">
        <v>50691</v>
      </c>
      <c r="D112" s="395" t="s">
        <v>72</v>
      </c>
      <c r="E112" s="400">
        <v>69.230769230769226</v>
      </c>
      <c r="F112" s="401" t="s">
        <v>198</v>
      </c>
      <c r="G112" s="402">
        <v>2</v>
      </c>
      <c r="H112" s="420"/>
      <c r="I112" s="408"/>
      <c r="J112" s="408"/>
      <c r="K112" s="408"/>
      <c r="L112" s="408"/>
      <c r="M112" s="408"/>
      <c r="N112" s="408"/>
      <c r="O112" s="408"/>
      <c r="P112" s="385"/>
      <c r="Q112" s="385"/>
      <c r="R112" s="385"/>
      <c r="S112" s="385"/>
      <c r="T112" s="385"/>
      <c r="U112" s="385"/>
      <c r="V112" s="385"/>
      <c r="W112" s="408"/>
      <c r="X112" s="408"/>
      <c r="Y112" s="408"/>
      <c r="Z112" s="408"/>
      <c r="AA112" s="408"/>
      <c r="AB112" s="408"/>
      <c r="AC112" s="408"/>
      <c r="AD112" s="385"/>
      <c r="AE112" s="385"/>
      <c r="AF112" s="385"/>
      <c r="AG112" s="385"/>
      <c r="AH112" s="385"/>
      <c r="AI112" s="385"/>
      <c r="AJ112" s="385"/>
      <c r="AK112" s="408"/>
      <c r="AL112" s="408"/>
      <c r="AM112" s="408"/>
      <c r="AN112" s="408"/>
      <c r="AO112" s="408"/>
      <c r="AP112" s="408"/>
      <c r="AQ112" s="408"/>
      <c r="AR112" s="385"/>
      <c r="AS112" s="385"/>
      <c r="AT112" s="385"/>
      <c r="AU112" s="385"/>
      <c r="AV112" s="385"/>
      <c r="AW112" s="385"/>
      <c r="AX112" s="385"/>
      <c r="AY112" s="408"/>
      <c r="AZ112" s="408"/>
      <c r="BA112" s="408"/>
      <c r="BB112" s="408"/>
      <c r="BC112" s="408"/>
      <c r="BD112" s="408"/>
      <c r="BE112" s="385"/>
      <c r="BF112" s="385"/>
      <c r="BG112" s="385"/>
      <c r="BH112" s="385"/>
      <c r="BI112" s="385"/>
      <c r="BJ112" s="385"/>
      <c r="BK112" s="385"/>
      <c r="BL112" s="408"/>
      <c r="BM112" s="408"/>
      <c r="BN112" s="408"/>
      <c r="BO112" s="408"/>
      <c r="BP112" s="408"/>
      <c r="BQ112" s="408"/>
      <c r="BR112" s="408"/>
      <c r="BS112" s="408"/>
      <c r="BT112" s="408"/>
      <c r="BU112" s="408"/>
      <c r="BV112" s="408"/>
      <c r="BW112" s="408"/>
      <c r="BX112" s="385"/>
      <c r="BY112" s="385"/>
      <c r="BZ112" s="385"/>
      <c r="CA112" s="385"/>
      <c r="CB112" s="385"/>
      <c r="CC112" s="385"/>
      <c r="CD112" s="408"/>
      <c r="CE112" s="408"/>
      <c r="CF112" s="408"/>
      <c r="CG112" s="408"/>
      <c r="CH112" s="408"/>
      <c r="CI112" s="408"/>
      <c r="CJ112" s="385"/>
      <c r="CK112" s="385"/>
      <c r="CL112" s="385"/>
      <c r="CM112" s="385"/>
      <c r="CN112" s="385"/>
      <c r="CO112" s="385"/>
      <c r="CP112" s="403"/>
      <c r="CQ112" s="381"/>
    </row>
    <row r="113" spans="2:95" ht="18.75" x14ac:dyDescent="0.3">
      <c r="B113" s="405" t="s">
        <v>140</v>
      </c>
      <c r="C113" s="397">
        <v>50299</v>
      </c>
      <c r="D113" s="398" t="s">
        <v>66</v>
      </c>
      <c r="E113" s="400">
        <v>62.857142857142854</v>
      </c>
      <c r="F113" s="401" t="s">
        <v>198</v>
      </c>
      <c r="G113" s="402">
        <v>1</v>
      </c>
      <c r="H113" s="420"/>
      <c r="I113" s="408"/>
      <c r="J113" s="408"/>
      <c r="K113" s="408"/>
      <c r="L113" s="408"/>
      <c r="M113" s="408"/>
      <c r="N113" s="408"/>
      <c r="O113" s="408"/>
      <c r="P113" s="385"/>
      <c r="Q113" s="385"/>
      <c r="R113" s="385"/>
      <c r="S113" s="385"/>
      <c r="T113" s="385"/>
      <c r="U113" s="385"/>
      <c r="V113" s="385"/>
      <c r="W113" s="408"/>
      <c r="X113" s="408"/>
      <c r="Y113" s="408"/>
      <c r="Z113" s="408"/>
      <c r="AA113" s="408"/>
      <c r="AB113" s="408"/>
      <c r="AC113" s="408"/>
      <c r="AD113" s="385"/>
      <c r="AE113" s="385"/>
      <c r="AF113" s="385"/>
      <c r="AG113" s="385"/>
      <c r="AH113" s="385"/>
      <c r="AI113" s="385"/>
      <c r="AJ113" s="385"/>
      <c r="AK113" s="408"/>
      <c r="AL113" s="408"/>
      <c r="AM113" s="408"/>
      <c r="AN113" s="408"/>
      <c r="AO113" s="408"/>
      <c r="AP113" s="408"/>
      <c r="AQ113" s="408"/>
      <c r="AR113" s="385"/>
      <c r="AS113" s="385"/>
      <c r="AT113" s="385"/>
      <c r="AU113" s="385"/>
      <c r="AV113" s="385"/>
      <c r="AW113" s="385"/>
      <c r="AX113" s="385"/>
      <c r="AY113" s="408"/>
      <c r="AZ113" s="408"/>
      <c r="BA113" s="408"/>
      <c r="BB113" s="408"/>
      <c r="BC113" s="408"/>
      <c r="BD113" s="408"/>
      <c r="BE113" s="385"/>
      <c r="BF113" s="385"/>
      <c r="BG113" s="385"/>
      <c r="BH113" s="385"/>
      <c r="BI113" s="385"/>
      <c r="BJ113" s="385"/>
      <c r="BK113" s="385"/>
      <c r="BL113" s="408"/>
      <c r="BM113" s="408"/>
      <c r="BN113" s="408"/>
      <c r="BO113" s="408"/>
      <c r="BP113" s="408"/>
      <c r="BQ113" s="408"/>
      <c r="BR113" s="408"/>
      <c r="BS113" s="408"/>
      <c r="BT113" s="408"/>
      <c r="BU113" s="408"/>
      <c r="BV113" s="408"/>
      <c r="BW113" s="408"/>
      <c r="BX113" s="385"/>
      <c r="BY113" s="385"/>
      <c r="BZ113" s="385"/>
      <c r="CA113" s="385"/>
      <c r="CB113" s="385"/>
      <c r="CC113" s="385"/>
      <c r="CD113" s="408"/>
      <c r="CE113" s="408"/>
      <c r="CF113" s="408"/>
      <c r="CG113" s="408"/>
      <c r="CH113" s="408"/>
      <c r="CI113" s="408"/>
      <c r="CJ113" s="385"/>
      <c r="CK113" s="385"/>
      <c r="CL113" s="385"/>
      <c r="CM113" s="385"/>
      <c r="CN113" s="385"/>
      <c r="CO113" s="385"/>
      <c r="CP113" s="403"/>
      <c r="CQ113" s="381"/>
    </row>
    <row r="114" spans="2:95" ht="18.75" x14ac:dyDescent="0.3">
      <c r="B114" s="406" t="s">
        <v>140</v>
      </c>
      <c r="C114" s="139">
        <v>50299</v>
      </c>
      <c r="D114" s="236" t="s">
        <v>66</v>
      </c>
      <c r="E114" s="400">
        <v>43.589743589743591</v>
      </c>
      <c r="F114" s="401" t="s">
        <v>198</v>
      </c>
      <c r="G114" s="402">
        <v>1</v>
      </c>
      <c r="H114" s="420"/>
      <c r="I114" s="408"/>
      <c r="J114" s="408"/>
      <c r="K114" s="408"/>
      <c r="L114" s="408"/>
      <c r="M114" s="408"/>
      <c r="N114" s="408"/>
      <c r="O114" s="408"/>
      <c r="P114" s="385"/>
      <c r="Q114" s="385"/>
      <c r="R114" s="385"/>
      <c r="S114" s="385"/>
      <c r="T114" s="385"/>
      <c r="U114" s="385"/>
      <c r="V114" s="385"/>
      <c r="W114" s="408"/>
      <c r="X114" s="408"/>
      <c r="Y114" s="408"/>
      <c r="Z114" s="408"/>
      <c r="AA114" s="408"/>
      <c r="AB114" s="408"/>
      <c r="AC114" s="408"/>
      <c r="AD114" s="385"/>
      <c r="AE114" s="385"/>
      <c r="AF114" s="385"/>
      <c r="AG114" s="385"/>
      <c r="AH114" s="385"/>
      <c r="AI114" s="385"/>
      <c r="AJ114" s="385"/>
      <c r="AK114" s="408"/>
      <c r="AL114" s="408"/>
      <c r="AM114" s="408"/>
      <c r="AN114" s="408"/>
      <c r="AO114" s="408"/>
      <c r="AP114" s="408"/>
      <c r="AQ114" s="408"/>
      <c r="AR114" s="385"/>
      <c r="AS114" s="385"/>
      <c r="AT114" s="385"/>
      <c r="AU114" s="385"/>
      <c r="AV114" s="385"/>
      <c r="AW114" s="385"/>
      <c r="AX114" s="385"/>
      <c r="AY114" s="408"/>
      <c r="AZ114" s="408"/>
      <c r="BA114" s="408"/>
      <c r="BB114" s="408"/>
      <c r="BC114" s="408"/>
      <c r="BD114" s="408"/>
      <c r="BE114" s="385"/>
      <c r="BF114" s="385"/>
      <c r="BG114" s="385"/>
      <c r="BH114" s="385"/>
      <c r="BI114" s="385"/>
      <c r="BJ114" s="385"/>
      <c r="BK114" s="385"/>
      <c r="BL114" s="408"/>
      <c r="BM114" s="408"/>
      <c r="BN114" s="408"/>
      <c r="BO114" s="408"/>
      <c r="BP114" s="408"/>
      <c r="BQ114" s="408"/>
      <c r="BR114" s="408"/>
      <c r="BS114" s="408"/>
      <c r="BT114" s="408"/>
      <c r="BU114" s="408"/>
      <c r="BV114" s="408"/>
      <c r="BW114" s="408"/>
      <c r="BX114" s="385"/>
      <c r="BY114" s="385"/>
      <c r="BZ114" s="385"/>
      <c r="CA114" s="385"/>
      <c r="CB114" s="385"/>
      <c r="CC114" s="385"/>
      <c r="CD114" s="408"/>
      <c r="CE114" s="408"/>
      <c r="CF114" s="408"/>
      <c r="CG114" s="408"/>
      <c r="CH114" s="408"/>
      <c r="CI114" s="408"/>
      <c r="CJ114" s="385"/>
      <c r="CK114" s="385"/>
      <c r="CL114" s="385"/>
      <c r="CM114" s="385"/>
      <c r="CN114" s="385"/>
      <c r="CO114" s="385"/>
      <c r="CP114" s="403"/>
      <c r="CQ114" s="381"/>
    </row>
    <row r="115" spans="2:95" ht="18.75" x14ac:dyDescent="0.3">
      <c r="B115" s="404" t="s">
        <v>199</v>
      </c>
      <c r="C115" s="142">
        <v>50833</v>
      </c>
      <c r="D115" s="395" t="s">
        <v>72</v>
      </c>
      <c r="E115" s="400">
        <v>77.956181311444467</v>
      </c>
      <c r="F115" s="401" t="s">
        <v>198</v>
      </c>
      <c r="G115" s="402">
        <v>12</v>
      </c>
      <c r="H115" s="420"/>
      <c r="I115" s="408"/>
      <c r="J115" s="408"/>
      <c r="K115" s="408"/>
      <c r="L115" s="408"/>
      <c r="M115" s="408"/>
      <c r="N115" s="408"/>
      <c r="O115" s="408"/>
      <c r="P115" s="385"/>
      <c r="Q115" s="385"/>
      <c r="R115" s="385"/>
      <c r="S115" s="385"/>
      <c r="T115" s="385"/>
      <c r="U115" s="385"/>
      <c r="V115" s="385"/>
      <c r="W115" s="408"/>
      <c r="X115" s="408"/>
      <c r="Y115" s="408"/>
      <c r="Z115" s="408"/>
      <c r="AA115" s="408"/>
      <c r="AB115" s="408"/>
      <c r="AC115" s="408"/>
      <c r="AD115" s="385"/>
      <c r="AE115" s="385"/>
      <c r="AF115" s="385"/>
      <c r="AG115" s="385"/>
      <c r="AH115" s="385"/>
      <c r="AI115" s="385"/>
      <c r="AJ115" s="385"/>
      <c r="AK115" s="408"/>
      <c r="AL115" s="408"/>
      <c r="AM115" s="408"/>
      <c r="AN115" s="408"/>
      <c r="AO115" s="408"/>
      <c r="AP115" s="408"/>
      <c r="AQ115" s="408"/>
      <c r="AR115" s="385"/>
      <c r="AS115" s="385"/>
      <c r="AT115" s="385"/>
      <c r="AU115" s="385"/>
      <c r="AV115" s="385"/>
      <c r="AW115" s="385"/>
      <c r="AX115" s="385"/>
      <c r="AY115" s="408"/>
      <c r="AZ115" s="408"/>
      <c r="BA115" s="408"/>
      <c r="BB115" s="408"/>
      <c r="BC115" s="408"/>
      <c r="BD115" s="408"/>
      <c r="BE115" s="385"/>
      <c r="BF115" s="385"/>
      <c r="BG115" s="385"/>
      <c r="BH115" s="385"/>
      <c r="BI115" s="385"/>
      <c r="BJ115" s="385"/>
      <c r="BK115" s="385"/>
      <c r="BL115" s="408"/>
      <c r="BM115" s="408"/>
      <c r="BN115" s="408"/>
      <c r="BO115" s="408"/>
      <c r="BP115" s="408"/>
      <c r="BQ115" s="408"/>
      <c r="BR115" s="408"/>
      <c r="BS115" s="408"/>
      <c r="BT115" s="408"/>
      <c r="BU115" s="408"/>
      <c r="BV115" s="408"/>
      <c r="BW115" s="408"/>
      <c r="BX115" s="385"/>
      <c r="BY115" s="385"/>
      <c r="BZ115" s="385"/>
      <c r="CA115" s="385"/>
      <c r="CB115" s="385"/>
      <c r="CC115" s="385"/>
      <c r="CD115" s="408"/>
      <c r="CE115" s="408"/>
      <c r="CF115" s="408"/>
      <c r="CG115" s="408"/>
      <c r="CH115" s="408"/>
      <c r="CI115" s="408"/>
      <c r="CJ115" s="385"/>
      <c r="CK115" s="385"/>
      <c r="CL115" s="385"/>
      <c r="CM115" s="385"/>
      <c r="CN115" s="385"/>
      <c r="CO115" s="385"/>
      <c r="CP115" s="403"/>
      <c r="CQ115" s="381"/>
    </row>
    <row r="116" spans="2:95" ht="18.75" x14ac:dyDescent="0.3">
      <c r="B116" s="404" t="s">
        <v>141</v>
      </c>
      <c r="C116" s="170">
        <v>50858</v>
      </c>
      <c r="D116" s="399" t="s">
        <v>63</v>
      </c>
      <c r="E116" s="400">
        <v>55.480380611959561</v>
      </c>
      <c r="F116" s="401" t="s">
        <v>198</v>
      </c>
      <c r="G116" s="402">
        <v>14</v>
      </c>
      <c r="H116" s="420"/>
      <c r="I116" s="408"/>
      <c r="J116" s="408"/>
      <c r="K116" s="408"/>
      <c r="L116" s="408"/>
      <c r="M116" s="408"/>
      <c r="N116" s="408"/>
      <c r="O116" s="408"/>
      <c r="P116" s="385"/>
      <c r="Q116" s="385"/>
      <c r="R116" s="385"/>
      <c r="S116" s="385"/>
      <c r="T116" s="385"/>
      <c r="U116" s="385"/>
      <c r="V116" s="385"/>
      <c r="W116" s="408"/>
      <c r="X116" s="408"/>
      <c r="Y116" s="408"/>
      <c r="Z116" s="408"/>
      <c r="AA116" s="408"/>
      <c r="AB116" s="408"/>
      <c r="AC116" s="408"/>
      <c r="AD116" s="385"/>
      <c r="AE116" s="385"/>
      <c r="AF116" s="385"/>
      <c r="AG116" s="385"/>
      <c r="AH116" s="385"/>
      <c r="AI116" s="385"/>
      <c r="AJ116" s="385"/>
      <c r="AK116" s="408"/>
      <c r="AL116" s="408"/>
      <c r="AM116" s="408"/>
      <c r="AN116" s="408"/>
      <c r="AO116" s="408"/>
      <c r="AP116" s="408"/>
      <c r="AQ116" s="408"/>
      <c r="AR116" s="385"/>
      <c r="AS116" s="385"/>
      <c r="AT116" s="385"/>
      <c r="AU116" s="385"/>
      <c r="AV116" s="385"/>
      <c r="AW116" s="385"/>
      <c r="AX116" s="385"/>
      <c r="AY116" s="408"/>
      <c r="AZ116" s="408"/>
      <c r="BA116" s="408"/>
      <c r="BB116" s="408"/>
      <c r="BC116" s="408"/>
      <c r="BD116" s="408"/>
      <c r="BE116" s="385"/>
      <c r="BF116" s="385"/>
      <c r="BG116" s="385"/>
      <c r="BH116" s="385"/>
      <c r="BI116" s="385"/>
      <c r="BJ116" s="385"/>
      <c r="BK116" s="385"/>
      <c r="BL116" s="408"/>
      <c r="BM116" s="408"/>
      <c r="BN116" s="408"/>
      <c r="BO116" s="408"/>
      <c r="BP116" s="408"/>
      <c r="BQ116" s="408"/>
      <c r="BR116" s="408"/>
      <c r="BS116" s="408"/>
      <c r="BT116" s="408"/>
      <c r="BU116" s="408"/>
      <c r="BV116" s="408"/>
      <c r="BW116" s="408"/>
      <c r="BX116" s="385"/>
      <c r="BY116" s="385"/>
      <c r="BZ116" s="385"/>
      <c r="CA116" s="385"/>
      <c r="CB116" s="385"/>
      <c r="CC116" s="385"/>
      <c r="CD116" s="408"/>
      <c r="CE116" s="408"/>
      <c r="CF116" s="408"/>
      <c r="CG116" s="408"/>
      <c r="CH116" s="408"/>
      <c r="CI116" s="408"/>
      <c r="CJ116" s="385"/>
      <c r="CK116" s="385"/>
      <c r="CL116" s="385"/>
      <c r="CM116" s="385"/>
      <c r="CN116" s="385"/>
      <c r="CO116" s="385"/>
      <c r="CP116" s="403"/>
      <c r="CQ116" s="381"/>
    </row>
    <row r="117" spans="2:95" ht="18.75" x14ac:dyDescent="0.3">
      <c r="B117" s="406" t="s">
        <v>200</v>
      </c>
      <c r="C117" s="139">
        <v>50573</v>
      </c>
      <c r="D117" s="236" t="s">
        <v>201</v>
      </c>
      <c r="E117" s="400">
        <v>25.08836193046719</v>
      </c>
      <c r="F117" s="401" t="s">
        <v>198</v>
      </c>
      <c r="G117" s="402">
        <v>3</v>
      </c>
      <c r="H117" s="420"/>
      <c r="I117" s="408"/>
      <c r="J117" s="408"/>
      <c r="K117" s="408"/>
      <c r="L117" s="408"/>
      <c r="M117" s="408"/>
      <c r="N117" s="408"/>
      <c r="O117" s="408"/>
      <c r="P117" s="385"/>
      <c r="Q117" s="385"/>
      <c r="R117" s="385"/>
      <c r="S117" s="385"/>
      <c r="T117" s="385"/>
      <c r="U117" s="385"/>
      <c r="V117" s="385"/>
      <c r="W117" s="408"/>
      <c r="X117" s="408"/>
      <c r="Y117" s="408"/>
      <c r="Z117" s="408"/>
      <c r="AA117" s="408"/>
      <c r="AB117" s="408"/>
      <c r="AC117" s="408"/>
      <c r="AD117" s="385"/>
      <c r="AE117" s="385"/>
      <c r="AF117" s="385"/>
      <c r="AG117" s="385"/>
      <c r="AH117" s="385"/>
      <c r="AI117" s="385"/>
      <c r="AJ117" s="385"/>
      <c r="AK117" s="408"/>
      <c r="AL117" s="408"/>
      <c r="AM117" s="408"/>
      <c r="AN117" s="408"/>
      <c r="AO117" s="408"/>
      <c r="AP117" s="408"/>
      <c r="AQ117" s="408"/>
      <c r="AR117" s="385"/>
      <c r="AS117" s="385"/>
      <c r="AT117" s="385"/>
      <c r="AU117" s="385"/>
      <c r="AV117" s="385"/>
      <c r="AW117" s="385"/>
      <c r="AX117" s="385"/>
      <c r="AY117" s="408"/>
      <c r="AZ117" s="408"/>
      <c r="BA117" s="408"/>
      <c r="BB117" s="408"/>
      <c r="BC117" s="408"/>
      <c r="BD117" s="408"/>
      <c r="BE117" s="385"/>
      <c r="BF117" s="385"/>
      <c r="BG117" s="385"/>
      <c r="BH117" s="385"/>
      <c r="BI117" s="385"/>
      <c r="BJ117" s="385"/>
      <c r="BK117" s="385"/>
      <c r="BL117" s="408"/>
      <c r="BM117" s="408"/>
      <c r="BN117" s="408"/>
      <c r="BO117" s="408"/>
      <c r="BP117" s="408"/>
      <c r="BQ117" s="408"/>
      <c r="BR117" s="408"/>
      <c r="BS117" s="408"/>
      <c r="BT117" s="408"/>
      <c r="BU117" s="408"/>
      <c r="BV117" s="408"/>
      <c r="BW117" s="408"/>
      <c r="BX117" s="385"/>
      <c r="BY117" s="385"/>
      <c r="BZ117" s="385"/>
      <c r="CA117" s="385"/>
      <c r="CB117" s="385"/>
      <c r="CC117" s="385"/>
      <c r="CD117" s="408"/>
      <c r="CE117" s="408"/>
      <c r="CF117" s="408"/>
      <c r="CG117" s="408"/>
      <c r="CH117" s="408"/>
      <c r="CI117" s="408"/>
      <c r="CJ117" s="385"/>
      <c r="CK117" s="385"/>
      <c r="CL117" s="385"/>
      <c r="CM117" s="385"/>
      <c r="CN117" s="385"/>
      <c r="CO117" s="385"/>
      <c r="CP117" s="403"/>
      <c r="CQ117" s="381"/>
    </row>
    <row r="118" spans="2:95" ht="18.75" x14ac:dyDescent="0.3">
      <c r="B118" s="404" t="s">
        <v>202</v>
      </c>
      <c r="C118" s="142"/>
      <c r="D118" s="395" t="s">
        <v>55</v>
      </c>
      <c r="E118" s="400">
        <v>65.291607396870546</v>
      </c>
      <c r="F118" s="401" t="s">
        <v>198</v>
      </c>
      <c r="G118" s="402">
        <v>2</v>
      </c>
      <c r="H118" s="420"/>
      <c r="I118" s="408"/>
      <c r="J118" s="408"/>
      <c r="K118" s="408"/>
      <c r="L118" s="408"/>
      <c r="M118" s="408"/>
      <c r="N118" s="408"/>
      <c r="O118" s="408"/>
      <c r="P118" s="385"/>
      <c r="Q118" s="385"/>
      <c r="R118" s="385"/>
      <c r="S118" s="385"/>
      <c r="T118" s="385"/>
      <c r="U118" s="385"/>
      <c r="V118" s="385"/>
      <c r="W118" s="408"/>
      <c r="X118" s="408"/>
      <c r="Y118" s="408"/>
      <c r="Z118" s="408"/>
      <c r="AA118" s="408"/>
      <c r="AB118" s="408"/>
      <c r="AC118" s="408"/>
      <c r="AD118" s="385"/>
      <c r="AE118" s="385"/>
      <c r="AF118" s="385"/>
      <c r="AG118" s="385"/>
      <c r="AH118" s="385"/>
      <c r="AI118" s="385"/>
      <c r="AJ118" s="385"/>
      <c r="AK118" s="408"/>
      <c r="AL118" s="408"/>
      <c r="AM118" s="408"/>
      <c r="AN118" s="408"/>
      <c r="AO118" s="408"/>
      <c r="AP118" s="408"/>
      <c r="AQ118" s="408"/>
      <c r="AR118" s="385"/>
      <c r="AS118" s="385"/>
      <c r="AT118" s="385"/>
      <c r="AU118" s="385"/>
      <c r="AV118" s="385"/>
      <c r="AW118" s="385"/>
      <c r="AX118" s="385"/>
      <c r="AY118" s="408"/>
      <c r="AZ118" s="408"/>
      <c r="BA118" s="408"/>
      <c r="BB118" s="408"/>
      <c r="BC118" s="408"/>
      <c r="BD118" s="408"/>
      <c r="BE118" s="385"/>
      <c r="BF118" s="385"/>
      <c r="BG118" s="385"/>
      <c r="BH118" s="385"/>
      <c r="BI118" s="385"/>
      <c r="BJ118" s="385"/>
      <c r="BK118" s="385"/>
      <c r="BL118" s="408"/>
      <c r="BM118" s="408"/>
      <c r="BN118" s="408"/>
      <c r="BO118" s="408"/>
      <c r="BP118" s="408"/>
      <c r="BQ118" s="408"/>
      <c r="BR118" s="408"/>
      <c r="BS118" s="408"/>
      <c r="BT118" s="408"/>
      <c r="BU118" s="408"/>
      <c r="BV118" s="408"/>
      <c r="BW118" s="408"/>
      <c r="BX118" s="385"/>
      <c r="BY118" s="385"/>
      <c r="BZ118" s="385"/>
      <c r="CA118" s="385"/>
      <c r="CB118" s="385"/>
      <c r="CC118" s="385"/>
      <c r="CD118" s="408"/>
      <c r="CE118" s="408"/>
      <c r="CF118" s="408"/>
      <c r="CG118" s="408"/>
      <c r="CH118" s="408"/>
      <c r="CI118" s="408"/>
      <c r="CJ118" s="385"/>
      <c r="CK118" s="385"/>
      <c r="CL118" s="385"/>
      <c r="CM118" s="385"/>
      <c r="CN118" s="385"/>
      <c r="CO118" s="385"/>
      <c r="CP118" s="403"/>
      <c r="CQ118" s="381"/>
    </row>
    <row r="119" spans="2:95" ht="18.75" x14ac:dyDescent="0.3">
      <c r="B119" s="404" t="s">
        <v>152</v>
      </c>
      <c r="C119" s="142">
        <v>50068</v>
      </c>
      <c r="D119" s="395" t="s">
        <v>66</v>
      </c>
      <c r="E119" s="400">
        <v>73.735139612332588</v>
      </c>
      <c r="F119" s="401" t="s">
        <v>198</v>
      </c>
      <c r="G119" s="402">
        <v>9</v>
      </c>
      <c r="H119" s="420"/>
      <c r="I119" s="408"/>
      <c r="J119" s="408"/>
      <c r="K119" s="408"/>
      <c r="L119" s="408"/>
      <c r="M119" s="408"/>
      <c r="N119" s="408"/>
      <c r="O119" s="408"/>
      <c r="P119" s="385"/>
      <c r="Q119" s="385"/>
      <c r="R119" s="385"/>
      <c r="S119" s="385"/>
      <c r="T119" s="385"/>
      <c r="U119" s="385"/>
      <c r="V119" s="385"/>
      <c r="W119" s="408"/>
      <c r="X119" s="408"/>
      <c r="Y119" s="408"/>
      <c r="Z119" s="408"/>
      <c r="AA119" s="408"/>
      <c r="AB119" s="408"/>
      <c r="AC119" s="408"/>
      <c r="AD119" s="385"/>
      <c r="AE119" s="385"/>
      <c r="AF119" s="385"/>
      <c r="AG119" s="385"/>
      <c r="AH119" s="385"/>
      <c r="AI119" s="385"/>
      <c r="AJ119" s="385"/>
      <c r="AK119" s="408"/>
      <c r="AL119" s="408"/>
      <c r="AM119" s="408"/>
      <c r="AN119" s="408"/>
      <c r="AO119" s="408"/>
      <c r="AP119" s="408"/>
      <c r="AQ119" s="408"/>
      <c r="AR119" s="385"/>
      <c r="AS119" s="385"/>
      <c r="AT119" s="385"/>
      <c r="AU119" s="385"/>
      <c r="AV119" s="385"/>
      <c r="AW119" s="385"/>
      <c r="AX119" s="385"/>
      <c r="AY119" s="408"/>
      <c r="AZ119" s="408"/>
      <c r="BA119" s="408"/>
      <c r="BB119" s="408"/>
      <c r="BC119" s="408"/>
      <c r="BD119" s="408"/>
      <c r="BE119" s="385"/>
      <c r="BF119" s="385"/>
      <c r="BG119" s="385"/>
      <c r="BH119" s="385"/>
      <c r="BI119" s="385"/>
      <c r="BJ119" s="385"/>
      <c r="BK119" s="385"/>
      <c r="BL119" s="408"/>
      <c r="BM119" s="408"/>
      <c r="BN119" s="408"/>
      <c r="BO119" s="408"/>
      <c r="BP119" s="408"/>
      <c r="BQ119" s="408"/>
      <c r="BR119" s="408"/>
      <c r="BS119" s="408"/>
      <c r="BT119" s="408"/>
      <c r="BU119" s="408"/>
      <c r="BV119" s="408"/>
      <c r="BW119" s="408"/>
      <c r="BX119" s="385"/>
      <c r="BY119" s="385"/>
      <c r="BZ119" s="385"/>
      <c r="CA119" s="385"/>
      <c r="CB119" s="385"/>
      <c r="CC119" s="385"/>
      <c r="CD119" s="408"/>
      <c r="CE119" s="408"/>
      <c r="CF119" s="408"/>
      <c r="CG119" s="408"/>
      <c r="CH119" s="408"/>
      <c r="CI119" s="408"/>
      <c r="CJ119" s="385"/>
      <c r="CK119" s="385"/>
      <c r="CL119" s="385"/>
      <c r="CM119" s="385"/>
      <c r="CN119" s="385"/>
      <c r="CO119" s="385"/>
      <c r="CP119" s="403"/>
      <c r="CQ119" s="381"/>
    </row>
    <row r="120" spans="2:95" ht="18.75" x14ac:dyDescent="0.3">
      <c r="B120" s="404" t="s">
        <v>203</v>
      </c>
      <c r="C120" s="142">
        <v>50029</v>
      </c>
      <c r="D120" s="395" t="s">
        <v>55</v>
      </c>
      <c r="E120" s="400">
        <v>46.581196581196579</v>
      </c>
      <c r="F120" s="401" t="s">
        <v>198</v>
      </c>
      <c r="G120" s="402">
        <v>2</v>
      </c>
      <c r="H120" s="420"/>
      <c r="I120" s="408"/>
      <c r="J120" s="408"/>
      <c r="K120" s="408"/>
      <c r="L120" s="408"/>
      <c r="M120" s="408"/>
      <c r="N120" s="408"/>
      <c r="O120" s="408"/>
      <c r="P120" s="385"/>
      <c r="Q120" s="385"/>
      <c r="R120" s="385"/>
      <c r="S120" s="385"/>
      <c r="T120" s="385"/>
      <c r="U120" s="385"/>
      <c r="V120" s="385"/>
      <c r="W120" s="408"/>
      <c r="X120" s="408"/>
      <c r="Y120" s="408"/>
      <c r="Z120" s="408"/>
      <c r="AA120" s="408"/>
      <c r="AB120" s="408"/>
      <c r="AC120" s="408"/>
      <c r="AD120" s="385"/>
      <c r="AE120" s="385"/>
      <c r="AF120" s="385"/>
      <c r="AG120" s="385"/>
      <c r="AH120" s="385"/>
      <c r="AI120" s="385"/>
      <c r="AJ120" s="385"/>
      <c r="AK120" s="408"/>
      <c r="AL120" s="408"/>
      <c r="AM120" s="408"/>
      <c r="AN120" s="408"/>
      <c r="AO120" s="408"/>
      <c r="AP120" s="408"/>
      <c r="AQ120" s="408"/>
      <c r="AR120" s="385"/>
      <c r="AS120" s="385"/>
      <c r="AT120" s="385"/>
      <c r="AU120" s="385"/>
      <c r="AV120" s="385"/>
      <c r="AW120" s="385"/>
      <c r="AX120" s="385"/>
      <c r="AY120" s="408"/>
      <c r="AZ120" s="408"/>
      <c r="BA120" s="408"/>
      <c r="BB120" s="408"/>
      <c r="BC120" s="408"/>
      <c r="BD120" s="408"/>
      <c r="BE120" s="385"/>
      <c r="BF120" s="385"/>
      <c r="BG120" s="385"/>
      <c r="BH120" s="385"/>
      <c r="BI120" s="385"/>
      <c r="BJ120" s="385"/>
      <c r="BK120" s="385"/>
      <c r="BL120" s="408"/>
      <c r="BM120" s="408"/>
      <c r="BN120" s="408"/>
      <c r="BO120" s="408"/>
      <c r="BP120" s="408"/>
      <c r="BQ120" s="408"/>
      <c r="BR120" s="408"/>
      <c r="BS120" s="408"/>
      <c r="BT120" s="408"/>
      <c r="BU120" s="408"/>
      <c r="BV120" s="408"/>
      <c r="BW120" s="408"/>
      <c r="BX120" s="385"/>
      <c r="BY120" s="385"/>
      <c r="BZ120" s="385"/>
      <c r="CA120" s="385"/>
      <c r="CB120" s="385"/>
      <c r="CC120" s="385"/>
      <c r="CD120" s="408"/>
      <c r="CE120" s="408"/>
      <c r="CF120" s="408"/>
      <c r="CG120" s="408"/>
      <c r="CH120" s="408"/>
      <c r="CI120" s="408"/>
      <c r="CJ120" s="385"/>
      <c r="CK120" s="385"/>
      <c r="CL120" s="385"/>
      <c r="CM120" s="385"/>
      <c r="CN120" s="385"/>
      <c r="CO120" s="385"/>
      <c r="CP120" s="403"/>
      <c r="CQ120" s="381"/>
    </row>
    <row r="121" spans="2:95" ht="18.75" x14ac:dyDescent="0.3">
      <c r="B121" s="404" t="s">
        <v>204</v>
      </c>
      <c r="C121" s="142">
        <v>50394</v>
      </c>
      <c r="D121" s="395" t="s">
        <v>66</v>
      </c>
      <c r="E121" s="400">
        <v>61.196824354719091</v>
      </c>
      <c r="F121" s="401" t="s">
        <v>198</v>
      </c>
      <c r="G121" s="402">
        <v>3</v>
      </c>
      <c r="H121" s="420"/>
      <c r="I121" s="408"/>
      <c r="J121" s="408"/>
      <c r="K121" s="408"/>
      <c r="L121" s="408"/>
      <c r="M121" s="408"/>
      <c r="N121" s="408"/>
      <c r="O121" s="408"/>
      <c r="P121" s="385"/>
      <c r="Q121" s="385"/>
      <c r="R121" s="385"/>
      <c r="S121" s="385"/>
      <c r="T121" s="385"/>
      <c r="U121" s="385"/>
      <c r="V121" s="385"/>
      <c r="W121" s="408"/>
      <c r="X121" s="408"/>
      <c r="Y121" s="408"/>
      <c r="Z121" s="408"/>
      <c r="AA121" s="408"/>
      <c r="AB121" s="408"/>
      <c r="AC121" s="408"/>
      <c r="AD121" s="385"/>
      <c r="AE121" s="385"/>
      <c r="AF121" s="385"/>
      <c r="AG121" s="385"/>
      <c r="AH121" s="385"/>
      <c r="AI121" s="385"/>
      <c r="AJ121" s="385"/>
      <c r="AK121" s="408"/>
      <c r="AL121" s="408"/>
      <c r="AM121" s="408"/>
      <c r="AN121" s="408"/>
      <c r="AO121" s="408"/>
      <c r="AP121" s="408"/>
      <c r="AQ121" s="408"/>
      <c r="AR121" s="385"/>
      <c r="AS121" s="385"/>
      <c r="AT121" s="385"/>
      <c r="AU121" s="385"/>
      <c r="AV121" s="385"/>
      <c r="AW121" s="385"/>
      <c r="AX121" s="385"/>
      <c r="AY121" s="408"/>
      <c r="AZ121" s="408"/>
      <c r="BA121" s="408"/>
      <c r="BB121" s="408"/>
      <c r="BC121" s="408"/>
      <c r="BD121" s="408"/>
      <c r="BE121" s="385"/>
      <c r="BF121" s="385"/>
      <c r="BG121" s="385"/>
      <c r="BH121" s="385"/>
      <c r="BI121" s="385"/>
      <c r="BJ121" s="385"/>
      <c r="BK121" s="385"/>
      <c r="BL121" s="408"/>
      <c r="BM121" s="408"/>
      <c r="BN121" s="408"/>
      <c r="BO121" s="408"/>
      <c r="BP121" s="408"/>
      <c r="BQ121" s="408"/>
      <c r="BR121" s="408"/>
      <c r="BS121" s="408"/>
      <c r="BT121" s="408"/>
      <c r="BU121" s="408"/>
      <c r="BV121" s="408"/>
      <c r="BW121" s="408"/>
      <c r="BX121" s="385"/>
      <c r="BY121" s="385"/>
      <c r="BZ121" s="385"/>
      <c r="CA121" s="385"/>
      <c r="CB121" s="385"/>
      <c r="CC121" s="385"/>
      <c r="CD121" s="408"/>
      <c r="CE121" s="408"/>
      <c r="CF121" s="408"/>
      <c r="CG121" s="408"/>
      <c r="CH121" s="408"/>
      <c r="CI121" s="408"/>
      <c r="CJ121" s="385"/>
      <c r="CK121" s="385"/>
      <c r="CL121" s="385"/>
      <c r="CM121" s="385"/>
      <c r="CN121" s="385"/>
      <c r="CO121" s="385"/>
      <c r="CP121" s="403"/>
      <c r="CQ121" s="381"/>
    </row>
    <row r="122" spans="2:95" ht="18.75" x14ac:dyDescent="0.3">
      <c r="B122" s="404" t="s">
        <v>205</v>
      </c>
      <c r="C122" s="142">
        <v>50673</v>
      </c>
      <c r="D122" s="395" t="s">
        <v>72</v>
      </c>
      <c r="E122" s="400">
        <v>46.153846153846153</v>
      </c>
      <c r="F122" s="401" t="s">
        <v>198</v>
      </c>
      <c r="G122" s="402">
        <v>1</v>
      </c>
      <c r="H122" s="420"/>
      <c r="I122" s="408"/>
      <c r="J122" s="408"/>
      <c r="K122" s="408"/>
      <c r="L122" s="408"/>
      <c r="M122" s="408"/>
      <c r="N122" s="408"/>
      <c r="O122" s="408"/>
      <c r="P122" s="385"/>
      <c r="Q122" s="385"/>
      <c r="R122" s="385"/>
      <c r="S122" s="385"/>
      <c r="T122" s="385"/>
      <c r="U122" s="385"/>
      <c r="V122" s="385"/>
      <c r="W122" s="408"/>
      <c r="X122" s="408"/>
      <c r="Y122" s="408"/>
      <c r="Z122" s="408"/>
      <c r="AA122" s="408"/>
      <c r="AB122" s="408"/>
      <c r="AC122" s="408"/>
      <c r="AD122" s="385"/>
      <c r="AE122" s="385"/>
      <c r="AF122" s="385"/>
      <c r="AG122" s="385"/>
      <c r="AH122" s="385"/>
      <c r="AI122" s="385"/>
      <c r="AJ122" s="385"/>
      <c r="AK122" s="408"/>
      <c r="AL122" s="408"/>
      <c r="AM122" s="408"/>
      <c r="AN122" s="408"/>
      <c r="AO122" s="408"/>
      <c r="AP122" s="408"/>
      <c r="AQ122" s="408"/>
      <c r="AR122" s="385"/>
      <c r="AS122" s="385"/>
      <c r="AT122" s="385"/>
      <c r="AU122" s="385"/>
      <c r="AV122" s="385"/>
      <c r="AW122" s="385"/>
      <c r="AX122" s="385"/>
      <c r="AY122" s="408"/>
      <c r="AZ122" s="408"/>
      <c r="BA122" s="408"/>
      <c r="BB122" s="408"/>
      <c r="BC122" s="408"/>
      <c r="BD122" s="408"/>
      <c r="BE122" s="385"/>
      <c r="BF122" s="385"/>
      <c r="BG122" s="385"/>
      <c r="BH122" s="385"/>
      <c r="BI122" s="385"/>
      <c r="BJ122" s="385"/>
      <c r="BK122" s="385"/>
      <c r="BL122" s="408"/>
      <c r="BM122" s="408"/>
      <c r="BN122" s="408"/>
      <c r="BO122" s="408"/>
      <c r="BP122" s="408"/>
      <c r="BQ122" s="408"/>
      <c r="BR122" s="408"/>
      <c r="BS122" s="408"/>
      <c r="BT122" s="408"/>
      <c r="BU122" s="408"/>
      <c r="BV122" s="408"/>
      <c r="BW122" s="408"/>
      <c r="BX122" s="385"/>
      <c r="BY122" s="385"/>
      <c r="BZ122" s="385"/>
      <c r="CA122" s="385"/>
      <c r="CB122" s="385"/>
      <c r="CC122" s="385"/>
      <c r="CD122" s="408"/>
      <c r="CE122" s="408"/>
      <c r="CF122" s="408"/>
      <c r="CG122" s="408"/>
      <c r="CH122" s="408"/>
      <c r="CI122" s="408"/>
      <c r="CJ122" s="385"/>
      <c r="CK122" s="385"/>
      <c r="CL122" s="385"/>
      <c r="CM122" s="385"/>
      <c r="CN122" s="385"/>
      <c r="CO122" s="385"/>
      <c r="CP122" s="403"/>
      <c r="CQ122" s="381"/>
    </row>
    <row r="123" spans="2:95" ht="18.75" x14ac:dyDescent="0.3">
      <c r="B123" s="406" t="s">
        <v>131</v>
      </c>
      <c r="C123" s="139">
        <v>50555</v>
      </c>
      <c r="D123" s="236" t="s">
        <v>61</v>
      </c>
      <c r="E123" s="400">
        <v>44.435286935286939</v>
      </c>
      <c r="F123" s="401" t="s">
        <v>198</v>
      </c>
      <c r="G123" s="402">
        <v>4</v>
      </c>
      <c r="H123" s="420"/>
      <c r="I123" s="408"/>
      <c r="J123" s="408"/>
      <c r="K123" s="408"/>
      <c r="L123" s="408"/>
      <c r="M123" s="408"/>
      <c r="N123" s="408"/>
      <c r="O123" s="408"/>
      <c r="P123" s="385"/>
      <c r="Q123" s="385"/>
      <c r="R123" s="385"/>
      <c r="S123" s="385"/>
      <c r="T123" s="385"/>
      <c r="U123" s="385"/>
      <c r="V123" s="385"/>
      <c r="W123" s="408"/>
      <c r="X123" s="408"/>
      <c r="Y123" s="408"/>
      <c r="Z123" s="408"/>
      <c r="AA123" s="408"/>
      <c r="AB123" s="408"/>
      <c r="AC123" s="408"/>
      <c r="AD123" s="385"/>
      <c r="AE123" s="385"/>
      <c r="AF123" s="385"/>
      <c r="AG123" s="385"/>
      <c r="AH123" s="385"/>
      <c r="AI123" s="385"/>
      <c r="AJ123" s="385"/>
      <c r="AK123" s="408"/>
      <c r="AL123" s="408"/>
      <c r="AM123" s="408"/>
      <c r="AN123" s="408"/>
      <c r="AO123" s="408"/>
      <c r="AP123" s="408"/>
      <c r="AQ123" s="408"/>
      <c r="AR123" s="385"/>
      <c r="AS123" s="385"/>
      <c r="AT123" s="385"/>
      <c r="AU123" s="385"/>
      <c r="AV123" s="385"/>
      <c r="AW123" s="385"/>
      <c r="AX123" s="385"/>
      <c r="AY123" s="408"/>
      <c r="AZ123" s="408"/>
      <c r="BA123" s="408"/>
      <c r="BB123" s="408"/>
      <c r="BC123" s="408"/>
      <c r="BD123" s="408"/>
      <c r="BE123" s="385"/>
      <c r="BF123" s="385"/>
      <c r="BG123" s="385"/>
      <c r="BH123" s="385"/>
      <c r="BI123" s="385"/>
      <c r="BJ123" s="385"/>
      <c r="BK123" s="385"/>
      <c r="BL123" s="408"/>
      <c r="BM123" s="408"/>
      <c r="BN123" s="408"/>
      <c r="BO123" s="408"/>
      <c r="BP123" s="408"/>
      <c r="BQ123" s="408"/>
      <c r="BR123" s="408"/>
      <c r="BS123" s="408"/>
      <c r="BT123" s="408"/>
      <c r="BU123" s="408"/>
      <c r="BV123" s="408"/>
      <c r="BW123" s="408"/>
      <c r="BX123" s="385"/>
      <c r="BY123" s="385"/>
      <c r="BZ123" s="385"/>
      <c r="CA123" s="385"/>
      <c r="CB123" s="385"/>
      <c r="CC123" s="385"/>
      <c r="CD123" s="408"/>
      <c r="CE123" s="408"/>
      <c r="CF123" s="408"/>
      <c r="CG123" s="408"/>
      <c r="CH123" s="408"/>
      <c r="CI123" s="408"/>
      <c r="CJ123" s="385"/>
      <c r="CK123" s="385"/>
      <c r="CL123" s="385"/>
      <c r="CM123" s="385"/>
      <c r="CN123" s="385"/>
      <c r="CO123" s="385"/>
      <c r="CP123" s="403"/>
      <c r="CQ123" s="381"/>
    </row>
    <row r="124" spans="2:95" ht="18.75" x14ac:dyDescent="0.3">
      <c r="B124" s="404" t="s">
        <v>206</v>
      </c>
      <c r="C124" s="142"/>
      <c r="D124" s="395" t="s">
        <v>63</v>
      </c>
      <c r="E124" s="400">
        <v>52.462887989203779</v>
      </c>
      <c r="F124" s="401" t="s">
        <v>198</v>
      </c>
      <c r="G124" s="402">
        <v>3</v>
      </c>
      <c r="H124" s="420"/>
      <c r="I124" s="408"/>
      <c r="J124" s="408"/>
      <c r="K124" s="408"/>
      <c r="L124" s="408"/>
      <c r="M124" s="408"/>
      <c r="N124" s="408"/>
      <c r="O124" s="408"/>
      <c r="P124" s="385"/>
      <c r="Q124" s="385"/>
      <c r="R124" s="385"/>
      <c r="S124" s="385"/>
      <c r="T124" s="385"/>
      <c r="U124" s="385"/>
      <c r="V124" s="385"/>
      <c r="W124" s="408"/>
      <c r="X124" s="408"/>
      <c r="Y124" s="408"/>
      <c r="Z124" s="408"/>
      <c r="AA124" s="408"/>
      <c r="AB124" s="408"/>
      <c r="AC124" s="408"/>
      <c r="AD124" s="385"/>
      <c r="AE124" s="385"/>
      <c r="AF124" s="385"/>
      <c r="AG124" s="385"/>
      <c r="AH124" s="385"/>
      <c r="AI124" s="385"/>
      <c r="AJ124" s="385"/>
      <c r="AK124" s="408"/>
      <c r="AL124" s="408"/>
      <c r="AM124" s="408"/>
      <c r="AN124" s="408"/>
      <c r="AO124" s="408"/>
      <c r="AP124" s="408"/>
      <c r="AQ124" s="408"/>
      <c r="AR124" s="385"/>
      <c r="AS124" s="385"/>
      <c r="AT124" s="385"/>
      <c r="AU124" s="385"/>
      <c r="AV124" s="385"/>
      <c r="AW124" s="385"/>
      <c r="AX124" s="385"/>
      <c r="AY124" s="408"/>
      <c r="AZ124" s="408"/>
      <c r="BA124" s="408"/>
      <c r="BB124" s="408"/>
      <c r="BC124" s="408"/>
      <c r="BD124" s="408"/>
      <c r="BE124" s="385"/>
      <c r="BF124" s="385"/>
      <c r="BG124" s="385"/>
      <c r="BH124" s="385"/>
      <c r="BI124" s="385"/>
      <c r="BJ124" s="385"/>
      <c r="BK124" s="385"/>
      <c r="BL124" s="408"/>
      <c r="BM124" s="408"/>
      <c r="BN124" s="408"/>
      <c r="BO124" s="408"/>
      <c r="BP124" s="408"/>
      <c r="BQ124" s="408"/>
      <c r="BR124" s="408"/>
      <c r="BS124" s="408"/>
      <c r="BT124" s="408"/>
      <c r="BU124" s="408"/>
      <c r="BV124" s="408"/>
      <c r="BW124" s="408"/>
      <c r="BX124" s="385"/>
      <c r="BY124" s="385"/>
      <c r="BZ124" s="385"/>
      <c r="CA124" s="385"/>
      <c r="CB124" s="385"/>
      <c r="CC124" s="385"/>
      <c r="CD124" s="408"/>
      <c r="CE124" s="408"/>
      <c r="CF124" s="408"/>
      <c r="CG124" s="408"/>
      <c r="CH124" s="408"/>
      <c r="CI124" s="408"/>
      <c r="CJ124" s="385"/>
      <c r="CK124" s="385"/>
      <c r="CL124" s="385"/>
      <c r="CM124" s="385"/>
      <c r="CN124" s="385"/>
      <c r="CO124" s="385"/>
      <c r="CP124" s="403"/>
      <c r="CQ124" s="381"/>
    </row>
    <row r="125" spans="2:95" ht="18.75" x14ac:dyDescent="0.3">
      <c r="B125" s="404" t="s">
        <v>207</v>
      </c>
      <c r="C125" s="142">
        <v>50798</v>
      </c>
      <c r="D125" s="395" t="s">
        <v>66</v>
      </c>
      <c r="E125" s="400">
        <v>54.285714285714285</v>
      </c>
      <c r="F125" s="401" t="s">
        <v>198</v>
      </c>
      <c r="G125" s="402">
        <v>1</v>
      </c>
      <c r="H125" s="420"/>
      <c r="I125" s="408"/>
      <c r="J125" s="408"/>
      <c r="K125" s="408"/>
      <c r="L125" s="408"/>
      <c r="M125" s="408"/>
      <c r="N125" s="408"/>
      <c r="O125" s="408"/>
      <c r="P125" s="385"/>
      <c r="Q125" s="385"/>
      <c r="R125" s="385"/>
      <c r="S125" s="385"/>
      <c r="T125" s="385"/>
      <c r="U125" s="385"/>
      <c r="V125" s="385"/>
      <c r="W125" s="408"/>
      <c r="X125" s="408"/>
      <c r="Y125" s="408"/>
      <c r="Z125" s="408"/>
      <c r="AA125" s="408"/>
      <c r="AB125" s="408"/>
      <c r="AC125" s="408"/>
      <c r="AD125" s="385"/>
      <c r="AE125" s="385"/>
      <c r="AF125" s="385"/>
      <c r="AG125" s="385"/>
      <c r="AH125" s="385"/>
      <c r="AI125" s="385"/>
      <c r="AJ125" s="385"/>
      <c r="AK125" s="408"/>
      <c r="AL125" s="408"/>
      <c r="AM125" s="408"/>
      <c r="AN125" s="408"/>
      <c r="AO125" s="408"/>
      <c r="AP125" s="408"/>
      <c r="AQ125" s="408"/>
      <c r="AR125" s="385"/>
      <c r="AS125" s="385"/>
      <c r="AT125" s="385"/>
      <c r="AU125" s="385"/>
      <c r="AV125" s="385"/>
      <c r="AW125" s="385"/>
      <c r="AX125" s="385"/>
      <c r="AY125" s="408"/>
      <c r="AZ125" s="408"/>
      <c r="BA125" s="408"/>
      <c r="BB125" s="408"/>
      <c r="BC125" s="408"/>
      <c r="BD125" s="408"/>
      <c r="BE125" s="385"/>
      <c r="BF125" s="385"/>
      <c r="BG125" s="385"/>
      <c r="BH125" s="385"/>
      <c r="BI125" s="385"/>
      <c r="BJ125" s="385"/>
      <c r="BK125" s="385"/>
      <c r="BL125" s="408"/>
      <c r="BM125" s="408"/>
      <c r="BN125" s="408"/>
      <c r="BO125" s="408"/>
      <c r="BP125" s="408"/>
      <c r="BQ125" s="408"/>
      <c r="BR125" s="408"/>
      <c r="BS125" s="408"/>
      <c r="BT125" s="408"/>
      <c r="BU125" s="408"/>
      <c r="BV125" s="408"/>
      <c r="BW125" s="408"/>
      <c r="BX125" s="385"/>
      <c r="BY125" s="385"/>
      <c r="BZ125" s="385"/>
      <c r="CA125" s="385"/>
      <c r="CB125" s="385"/>
      <c r="CC125" s="385"/>
      <c r="CD125" s="408"/>
      <c r="CE125" s="408"/>
      <c r="CF125" s="408"/>
      <c r="CG125" s="408"/>
      <c r="CH125" s="408"/>
      <c r="CI125" s="408"/>
      <c r="CJ125" s="385"/>
      <c r="CK125" s="385"/>
      <c r="CL125" s="385"/>
      <c r="CM125" s="385"/>
      <c r="CN125" s="385"/>
      <c r="CO125" s="385"/>
      <c r="CP125" s="380"/>
      <c r="CQ125" s="381"/>
    </row>
    <row r="126" spans="2:95" ht="18.75" x14ac:dyDescent="0.3">
      <c r="B126" s="404" t="s">
        <v>208</v>
      </c>
      <c r="C126" s="142"/>
      <c r="D126" s="395" t="s">
        <v>66</v>
      </c>
      <c r="E126" s="400">
        <v>47.115384615384613</v>
      </c>
      <c r="F126" s="401" t="s">
        <v>198</v>
      </c>
      <c r="G126" s="402">
        <v>2</v>
      </c>
      <c r="H126" s="420"/>
      <c r="I126" s="408"/>
      <c r="J126" s="408"/>
      <c r="K126" s="408"/>
      <c r="L126" s="408"/>
      <c r="M126" s="408"/>
      <c r="N126" s="408"/>
      <c r="O126" s="408"/>
      <c r="P126" s="385"/>
      <c r="Q126" s="385"/>
      <c r="R126" s="385"/>
      <c r="S126" s="385"/>
      <c r="T126" s="385"/>
      <c r="U126" s="385"/>
      <c r="V126" s="385"/>
      <c r="W126" s="408"/>
      <c r="X126" s="408"/>
      <c r="Y126" s="408"/>
      <c r="Z126" s="408"/>
      <c r="AA126" s="408"/>
      <c r="AB126" s="408"/>
      <c r="AC126" s="408"/>
      <c r="AD126" s="385"/>
      <c r="AE126" s="385"/>
      <c r="AF126" s="385"/>
      <c r="AG126" s="385"/>
      <c r="AH126" s="385"/>
      <c r="AI126" s="385"/>
      <c r="AJ126" s="385"/>
      <c r="AK126" s="408"/>
      <c r="AL126" s="408"/>
      <c r="AM126" s="408"/>
      <c r="AN126" s="408"/>
      <c r="AO126" s="408"/>
      <c r="AP126" s="408"/>
      <c r="AQ126" s="408"/>
      <c r="AR126" s="385"/>
      <c r="AS126" s="385"/>
      <c r="AT126" s="385"/>
      <c r="AU126" s="385"/>
      <c r="AV126" s="385"/>
      <c r="AW126" s="385"/>
      <c r="AX126" s="385"/>
      <c r="AY126" s="408"/>
      <c r="AZ126" s="408"/>
      <c r="BA126" s="408"/>
      <c r="BB126" s="408"/>
      <c r="BC126" s="408"/>
      <c r="BD126" s="408"/>
      <c r="BE126" s="385"/>
      <c r="BF126" s="385"/>
      <c r="BG126" s="385"/>
      <c r="BH126" s="385"/>
      <c r="BI126" s="385"/>
      <c r="BJ126" s="385"/>
      <c r="BK126" s="385"/>
      <c r="BL126" s="408"/>
      <c r="BM126" s="408"/>
      <c r="BN126" s="408"/>
      <c r="BO126" s="408"/>
      <c r="BP126" s="408"/>
      <c r="BQ126" s="408"/>
      <c r="BR126" s="408"/>
      <c r="BS126" s="408"/>
      <c r="BT126" s="408"/>
      <c r="BU126" s="408"/>
      <c r="BV126" s="408"/>
      <c r="BW126" s="408"/>
      <c r="BX126" s="385"/>
      <c r="BY126" s="385"/>
      <c r="BZ126" s="385"/>
      <c r="CA126" s="385"/>
      <c r="CB126" s="385"/>
      <c r="CC126" s="385"/>
      <c r="CD126" s="408"/>
      <c r="CE126" s="408"/>
      <c r="CF126" s="408"/>
      <c r="CG126" s="408"/>
      <c r="CH126" s="408"/>
      <c r="CI126" s="408"/>
      <c r="CJ126" s="385"/>
      <c r="CK126" s="385"/>
      <c r="CL126" s="385"/>
      <c r="CM126" s="385"/>
      <c r="CN126" s="385"/>
      <c r="CO126" s="385"/>
      <c r="CP126" s="380"/>
      <c r="CQ126" s="381"/>
    </row>
    <row r="127" spans="2:95" ht="21" thickBot="1" x14ac:dyDescent="0.35">
      <c r="B127" s="404" t="s">
        <v>97</v>
      </c>
      <c r="C127" s="488">
        <v>50064</v>
      </c>
      <c r="D127" s="236" t="s">
        <v>63</v>
      </c>
      <c r="E127" s="393"/>
      <c r="F127" s="387" t="s">
        <v>188</v>
      </c>
      <c r="G127" s="377">
        <f>COUNTIFS(H127:CO127,"&gt;0")</f>
        <v>0</v>
      </c>
      <c r="H127" s="420"/>
      <c r="I127" s="408"/>
      <c r="J127" s="408"/>
      <c r="K127" s="408"/>
      <c r="L127" s="408"/>
      <c r="M127" s="408"/>
      <c r="N127" s="408"/>
      <c r="O127" s="408"/>
      <c r="P127" s="385"/>
      <c r="Q127" s="385"/>
      <c r="R127" s="385"/>
      <c r="S127" s="385"/>
      <c r="T127" s="385"/>
      <c r="U127" s="385"/>
      <c r="V127" s="385"/>
      <c r="W127" s="408"/>
      <c r="X127" s="408"/>
      <c r="Y127" s="408"/>
      <c r="Z127" s="408"/>
      <c r="AA127" s="408"/>
      <c r="AB127" s="408"/>
      <c r="AC127" s="408"/>
      <c r="AD127" s="385"/>
      <c r="AE127" s="385"/>
      <c r="AF127" s="385"/>
      <c r="AG127" s="385"/>
      <c r="AH127" s="385"/>
      <c r="AI127" s="385"/>
      <c r="AJ127" s="385"/>
      <c r="AK127" s="408"/>
      <c r="AL127" s="408"/>
      <c r="AM127" s="408"/>
      <c r="AN127" s="408"/>
      <c r="AO127" s="408"/>
      <c r="AP127" s="408"/>
      <c r="AQ127" s="408"/>
      <c r="AR127" s="385"/>
      <c r="AS127" s="385"/>
      <c r="AT127" s="385"/>
      <c r="AU127" s="385"/>
      <c r="AV127" s="385"/>
      <c r="AW127" s="385"/>
      <c r="AX127" s="385"/>
      <c r="AY127" s="408"/>
      <c r="AZ127" s="408"/>
      <c r="BA127" s="408"/>
      <c r="BB127" s="408"/>
      <c r="BC127" s="408"/>
      <c r="BD127" s="408"/>
      <c r="BE127" s="385"/>
      <c r="BF127" s="385"/>
      <c r="BG127" s="385"/>
      <c r="BH127" s="385"/>
      <c r="BI127" s="385"/>
      <c r="BJ127" s="385"/>
      <c r="BK127" s="385"/>
      <c r="BL127" s="408"/>
      <c r="BM127" s="408"/>
      <c r="BN127" s="408"/>
      <c r="BO127" s="408"/>
      <c r="BP127" s="408"/>
      <c r="BQ127" s="408"/>
      <c r="BR127" s="408"/>
      <c r="BS127" s="408"/>
      <c r="BT127" s="408"/>
      <c r="BU127" s="408"/>
      <c r="BV127" s="408"/>
      <c r="BW127" s="408"/>
      <c r="BX127" s="385"/>
      <c r="BY127" s="385"/>
      <c r="BZ127" s="385"/>
      <c r="CA127" s="385"/>
      <c r="CB127" s="385"/>
      <c r="CC127" s="385"/>
      <c r="CD127" s="408"/>
      <c r="CE127" s="408"/>
      <c r="CF127" s="408"/>
      <c r="CG127" s="408"/>
      <c r="CH127" s="408"/>
      <c r="CI127" s="408"/>
      <c r="CJ127" s="385"/>
      <c r="CK127" s="385"/>
      <c r="CL127" s="385"/>
      <c r="CM127" s="385"/>
      <c r="CN127" s="385"/>
      <c r="CO127" s="385"/>
      <c r="CP127" s="380"/>
      <c r="CQ127" s="381"/>
    </row>
  </sheetData>
  <sheetProtection algorithmName="SHA-512" hashValue="HuBlXxSi1ZW7TesFrtQnt8bHynwbvbvrJ5dWrHNmVqcpahRKaYs2CDTxaixiT1XNOdu0chpgymqxSD3eCeHzPQ==" saltValue="0FxBAlULATv5NXvg+eY/YQ==" spinCount="100000" sheet="1" objects="1" scenarios="1"/>
  <sortState xmlns:xlrd2="http://schemas.microsoft.com/office/spreadsheetml/2017/richdata2" ref="B28:CQ44">
    <sortCondition ref="B28:B44"/>
  </sortState>
  <conditionalFormatting sqref="CP7:CQ24 CP92:CP124 CQ92:CQ127 CP26:CQ91">
    <cfRule type="cellIs" dxfId="30" priority="5" operator="lessThan">
      <formula>1</formula>
    </cfRule>
  </conditionalFormatting>
  <conditionalFormatting sqref="CP125:CP127">
    <cfRule type="cellIs" dxfId="29" priority="3" operator="lessThan">
      <formula>1</formula>
    </cfRule>
  </conditionalFormatting>
  <conditionalFormatting sqref="CP25:CQ25">
    <cfRule type="cellIs" dxfId="28" priority="1" operator="lessThan">
      <formula>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38"/>
  <sheetViews>
    <sheetView topLeftCell="A13" workbookViewId="0">
      <selection activeCell="J30" sqref="J30"/>
    </sheetView>
  </sheetViews>
  <sheetFormatPr defaultRowHeight="15" x14ac:dyDescent="0.25"/>
  <cols>
    <col min="2" max="2" width="25" customWidth="1"/>
    <col min="3" max="3" width="17.42578125" customWidth="1"/>
    <col min="4" max="4" width="17" customWidth="1"/>
    <col min="5" max="5" width="19.28515625" customWidth="1"/>
    <col min="6" max="6" width="17.140625" customWidth="1"/>
    <col min="10" max="10" width="15" customWidth="1"/>
    <col min="11" max="11" width="17.7109375" customWidth="1"/>
    <col min="12" max="12" width="18.42578125" customWidth="1"/>
  </cols>
  <sheetData>
    <row r="2" spans="2:12" ht="6" customHeight="1" x14ac:dyDescent="0.25"/>
    <row r="3" spans="2:12" ht="48" customHeight="1" x14ac:dyDescent="0.3">
      <c r="B3" s="325" t="s">
        <v>212</v>
      </c>
      <c r="C3" s="223"/>
    </row>
    <row r="4" spans="2:12" ht="15.75" thickBot="1" x14ac:dyDescent="0.3"/>
    <row r="5" spans="2:12" ht="15.75" x14ac:dyDescent="0.25">
      <c r="B5" s="311"/>
      <c r="C5" s="312"/>
      <c r="D5" s="312"/>
      <c r="E5" s="313"/>
      <c r="F5" s="313"/>
      <c r="J5" s="250"/>
      <c r="K5" s="248"/>
      <c r="L5" s="250"/>
    </row>
    <row r="6" spans="2:12" ht="18" x14ac:dyDescent="0.25">
      <c r="B6" s="314"/>
      <c r="C6" s="315"/>
      <c r="D6" s="315"/>
      <c r="E6" s="316"/>
      <c r="F6" s="317"/>
      <c r="J6" s="251"/>
      <c r="K6" s="249"/>
      <c r="L6" s="251"/>
    </row>
    <row r="7" spans="2:12" ht="18" x14ac:dyDescent="0.25">
      <c r="B7" s="318" t="s">
        <v>19</v>
      </c>
      <c r="C7" s="318" t="s">
        <v>20</v>
      </c>
      <c r="D7" s="318" t="s">
        <v>21</v>
      </c>
      <c r="E7" s="319" t="s">
        <v>47</v>
      </c>
      <c r="F7" s="318" t="s">
        <v>48</v>
      </c>
      <c r="J7" s="250"/>
      <c r="K7" s="248"/>
      <c r="L7" s="250"/>
    </row>
    <row r="8" spans="2:12" ht="16.5" thickBot="1" x14ac:dyDescent="0.3">
      <c r="B8" s="320"/>
      <c r="C8" s="321"/>
      <c r="D8" s="321"/>
      <c r="E8" s="322"/>
      <c r="F8" s="323"/>
      <c r="J8" s="250"/>
      <c r="K8" s="248"/>
      <c r="L8" s="250"/>
    </row>
    <row r="9" spans="2:12" ht="15.75" x14ac:dyDescent="0.25">
      <c r="B9" s="280" t="s">
        <v>54</v>
      </c>
      <c r="C9" s="178">
        <v>50057</v>
      </c>
      <c r="D9" s="171" t="s">
        <v>55</v>
      </c>
      <c r="E9" s="247">
        <v>1</v>
      </c>
      <c r="F9" s="235"/>
      <c r="J9" s="251"/>
      <c r="K9" s="248"/>
      <c r="L9" s="250"/>
    </row>
    <row r="10" spans="2:12" ht="15.75" x14ac:dyDescent="0.25">
      <c r="B10" s="143" t="s">
        <v>56</v>
      </c>
      <c r="C10" s="242">
        <v>50023</v>
      </c>
      <c r="D10" s="206" t="s">
        <v>55</v>
      </c>
      <c r="E10" s="148">
        <v>2</v>
      </c>
      <c r="F10" s="176"/>
      <c r="J10" s="250"/>
      <c r="K10" s="252"/>
      <c r="L10" s="253"/>
    </row>
    <row r="11" spans="2:12" ht="15.75" x14ac:dyDescent="0.25">
      <c r="B11" s="166" t="s">
        <v>59</v>
      </c>
      <c r="C11" s="139">
        <v>50696</v>
      </c>
      <c r="D11" s="166" t="s">
        <v>55</v>
      </c>
      <c r="E11" s="148">
        <v>3</v>
      </c>
      <c r="F11" s="176"/>
      <c r="J11" s="254"/>
      <c r="K11" s="248"/>
      <c r="L11" s="254"/>
    </row>
    <row r="12" spans="2:12" ht="15.75" x14ac:dyDescent="0.25">
      <c r="B12" s="133" t="s">
        <v>77</v>
      </c>
      <c r="C12" s="132">
        <v>50613</v>
      </c>
      <c r="D12" s="307" t="s">
        <v>61</v>
      </c>
      <c r="E12" s="148">
        <v>4</v>
      </c>
      <c r="F12" s="176"/>
      <c r="J12" s="250"/>
      <c r="K12" s="252"/>
      <c r="L12" s="253"/>
    </row>
    <row r="13" spans="2:12" ht="15.75" x14ac:dyDescent="0.25">
      <c r="B13" s="301" t="s">
        <v>185</v>
      </c>
      <c r="C13" s="142">
        <v>50448</v>
      </c>
      <c r="D13" s="295" t="s">
        <v>61</v>
      </c>
      <c r="E13" s="148">
        <v>5</v>
      </c>
      <c r="F13" s="176"/>
      <c r="J13" s="250"/>
      <c r="K13" s="248"/>
      <c r="L13" s="250"/>
    </row>
    <row r="14" spans="2:12" ht="15.75" x14ac:dyDescent="0.25">
      <c r="B14" s="138" t="s">
        <v>64</v>
      </c>
      <c r="C14" s="139">
        <v>50800</v>
      </c>
      <c r="D14" s="166" t="s">
        <v>58</v>
      </c>
      <c r="E14" s="148">
        <v>6</v>
      </c>
      <c r="F14" s="176"/>
      <c r="J14" s="254"/>
      <c r="K14" s="248"/>
      <c r="L14" s="254"/>
    </row>
    <row r="15" spans="2:12" ht="15.75" x14ac:dyDescent="0.25">
      <c r="B15" s="301" t="s">
        <v>65</v>
      </c>
      <c r="C15" s="142">
        <v>50062</v>
      </c>
      <c r="D15" s="295" t="s">
        <v>66</v>
      </c>
      <c r="E15" s="148">
        <v>7</v>
      </c>
      <c r="F15" s="176"/>
      <c r="J15" s="250"/>
      <c r="K15" s="248"/>
      <c r="L15" s="250"/>
    </row>
    <row r="16" spans="2:12" ht="15.75" x14ac:dyDescent="0.25">
      <c r="B16" s="171" t="s">
        <v>78</v>
      </c>
      <c r="C16" s="178">
        <v>50110</v>
      </c>
      <c r="D16" s="511" t="s">
        <v>61</v>
      </c>
      <c r="E16" s="148">
        <v>8</v>
      </c>
      <c r="F16" s="176"/>
      <c r="J16" s="250"/>
      <c r="K16" s="324"/>
      <c r="L16" s="250"/>
    </row>
    <row r="17" spans="2:12" ht="15.75" x14ac:dyDescent="0.25">
      <c r="B17" s="280" t="s">
        <v>79</v>
      </c>
      <c r="C17" s="178">
        <v>50860</v>
      </c>
      <c r="D17" s="171" t="s">
        <v>58</v>
      </c>
      <c r="E17" s="148">
        <v>9</v>
      </c>
      <c r="F17" s="176"/>
      <c r="J17" s="250"/>
      <c r="K17" s="248"/>
      <c r="L17" s="250"/>
    </row>
    <row r="18" spans="2:12" ht="15.75" x14ac:dyDescent="0.25">
      <c r="B18" s="166" t="s">
        <v>67</v>
      </c>
      <c r="C18" s="139">
        <v>50593</v>
      </c>
      <c r="D18" s="236" t="s">
        <v>66</v>
      </c>
      <c r="E18" s="148">
        <v>10</v>
      </c>
      <c r="F18" s="176"/>
      <c r="J18" s="250"/>
      <c r="K18" s="248"/>
      <c r="L18" s="250"/>
    </row>
    <row r="19" spans="2:12" ht="15.75" x14ac:dyDescent="0.25">
      <c r="B19" s="131" t="s">
        <v>68</v>
      </c>
      <c r="C19" s="157">
        <v>50063</v>
      </c>
      <c r="D19" s="131" t="s">
        <v>66</v>
      </c>
      <c r="E19" s="148">
        <v>11</v>
      </c>
      <c r="F19" s="176"/>
      <c r="J19" s="250"/>
      <c r="K19" s="248"/>
      <c r="L19" s="250"/>
    </row>
    <row r="20" spans="2:12" ht="15.75" x14ac:dyDescent="0.25">
      <c r="B20" s="301" t="s">
        <v>81</v>
      </c>
      <c r="C20" s="142">
        <v>50094</v>
      </c>
      <c r="D20" s="295" t="s">
        <v>61</v>
      </c>
      <c r="E20" s="148">
        <v>12</v>
      </c>
      <c r="F20" s="176"/>
      <c r="J20" s="254"/>
      <c r="K20" s="248"/>
      <c r="L20" s="251"/>
    </row>
    <row r="21" spans="2:12" ht="15.75" x14ac:dyDescent="0.25">
      <c r="B21" s="141" t="s">
        <v>232</v>
      </c>
      <c r="C21" s="132"/>
      <c r="D21" s="141" t="s">
        <v>61</v>
      </c>
      <c r="E21" s="148">
        <v>13</v>
      </c>
      <c r="F21" s="176"/>
      <c r="J21" s="250"/>
      <c r="K21" s="248"/>
      <c r="L21" s="251"/>
    </row>
    <row r="22" spans="2:12" ht="15.75" x14ac:dyDescent="0.25">
      <c r="B22" s="138" t="s">
        <v>69</v>
      </c>
      <c r="C22" s="139">
        <v>50563</v>
      </c>
      <c r="D22" s="166" t="s">
        <v>63</v>
      </c>
      <c r="E22" s="148">
        <v>14</v>
      </c>
      <c r="F22" s="176"/>
      <c r="J22" s="250"/>
      <c r="K22" s="248"/>
      <c r="L22" s="250"/>
    </row>
    <row r="23" spans="2:12" ht="15.75" x14ac:dyDescent="0.25">
      <c r="B23" s="138" t="s">
        <v>85</v>
      </c>
      <c r="C23" s="139"/>
      <c r="D23" s="166" t="s">
        <v>63</v>
      </c>
      <c r="E23" s="148">
        <v>15</v>
      </c>
      <c r="F23" s="176"/>
      <c r="J23" s="255"/>
      <c r="K23" s="256"/>
      <c r="L23" s="255"/>
    </row>
    <row r="24" spans="2:12" ht="15.75" x14ac:dyDescent="0.25">
      <c r="B24" s="137" t="s">
        <v>71</v>
      </c>
      <c r="C24" s="142">
        <v>50870</v>
      </c>
      <c r="D24" s="165" t="s">
        <v>72</v>
      </c>
      <c r="E24" s="148">
        <v>16</v>
      </c>
      <c r="F24" s="176"/>
      <c r="J24" s="251"/>
      <c r="K24" s="249"/>
      <c r="L24" s="251"/>
    </row>
    <row r="25" spans="2:12" ht="15.75" x14ac:dyDescent="0.25">
      <c r="B25" s="138" t="s">
        <v>75</v>
      </c>
      <c r="C25" s="139">
        <v>50876</v>
      </c>
      <c r="D25" s="166" t="s">
        <v>58</v>
      </c>
      <c r="E25" s="148">
        <v>17</v>
      </c>
      <c r="F25" s="176"/>
      <c r="J25" s="250"/>
      <c r="K25" s="248"/>
      <c r="L25" s="250"/>
    </row>
    <row r="26" spans="2:12" ht="15.75" x14ac:dyDescent="0.25">
      <c r="B26" s="510" t="s">
        <v>231</v>
      </c>
      <c r="C26" s="170">
        <v>50587</v>
      </c>
      <c r="D26" s="326" t="s">
        <v>58</v>
      </c>
      <c r="E26" s="148">
        <v>18</v>
      </c>
      <c r="F26" s="176"/>
      <c r="J26" s="250"/>
      <c r="K26" s="248"/>
      <c r="L26" s="250"/>
    </row>
    <row r="27" spans="2:12" ht="15.75" x14ac:dyDescent="0.25">
      <c r="B27" s="165" t="s">
        <v>108</v>
      </c>
      <c r="C27" s="142">
        <v>50661</v>
      </c>
      <c r="D27" s="165" t="s">
        <v>66</v>
      </c>
      <c r="E27" s="148">
        <v>19</v>
      </c>
      <c r="F27" s="176"/>
      <c r="J27" s="254"/>
      <c r="K27" s="248"/>
      <c r="L27" s="254"/>
    </row>
    <row r="28" spans="2:12" ht="15.75" x14ac:dyDescent="0.25">
      <c r="B28" s="138" t="s">
        <v>91</v>
      </c>
      <c r="C28" s="139">
        <v>50168</v>
      </c>
      <c r="D28" s="166" t="s">
        <v>66</v>
      </c>
      <c r="E28" s="148">
        <v>20</v>
      </c>
      <c r="F28" s="176"/>
      <c r="J28" s="250"/>
      <c r="K28" s="248"/>
      <c r="L28" s="251"/>
    </row>
    <row r="29" spans="2:12" ht="15.75" x14ac:dyDescent="0.25">
      <c r="B29" s="138"/>
      <c r="C29" s="139"/>
      <c r="D29" s="166"/>
      <c r="E29" s="148">
        <v>21</v>
      </c>
      <c r="F29" s="176"/>
      <c r="J29" s="250"/>
      <c r="K29" s="248"/>
      <c r="L29" s="250"/>
    </row>
    <row r="30" spans="2:12" ht="15.75" x14ac:dyDescent="0.25">
      <c r="B30" s="131"/>
      <c r="C30" s="134"/>
      <c r="D30" s="131"/>
      <c r="E30" s="148">
        <v>22</v>
      </c>
      <c r="F30" s="176"/>
      <c r="J30" s="250"/>
      <c r="K30" s="248"/>
      <c r="L30" s="250"/>
    </row>
    <row r="31" spans="2:12" ht="15.75" x14ac:dyDescent="0.25">
      <c r="B31" s="169"/>
      <c r="C31" s="134"/>
      <c r="D31" s="140"/>
      <c r="E31" s="148">
        <v>23</v>
      </c>
      <c r="F31" s="176"/>
      <c r="J31" s="250"/>
      <c r="K31" s="248"/>
      <c r="L31" s="250"/>
    </row>
    <row r="32" spans="2:12" ht="15.75" x14ac:dyDescent="0.25">
      <c r="B32" s="141"/>
      <c r="C32" s="132"/>
      <c r="D32" s="152"/>
      <c r="E32" s="148">
        <v>24</v>
      </c>
      <c r="F32" s="176"/>
      <c r="J32" s="251"/>
      <c r="K32" s="249"/>
      <c r="L32" s="251"/>
    </row>
    <row r="33" spans="2:12" ht="15.75" x14ac:dyDescent="0.25">
      <c r="B33" s="166"/>
      <c r="C33" s="139"/>
      <c r="D33" s="146"/>
      <c r="E33" s="148">
        <v>25</v>
      </c>
      <c r="F33" s="176"/>
      <c r="J33" s="251"/>
      <c r="K33" s="249"/>
      <c r="L33" s="251"/>
    </row>
    <row r="34" spans="2:12" ht="15.75" x14ac:dyDescent="0.25">
      <c r="B34" s="166"/>
      <c r="C34" s="139"/>
      <c r="D34" s="146"/>
      <c r="E34" s="148">
        <v>26</v>
      </c>
      <c r="F34" s="176"/>
      <c r="J34" s="251"/>
      <c r="K34" s="249"/>
      <c r="L34" s="251"/>
    </row>
    <row r="35" spans="2:12" ht="15.75" x14ac:dyDescent="0.25">
      <c r="B35" s="165"/>
      <c r="C35" s="142"/>
      <c r="D35" s="168"/>
      <c r="E35" s="148">
        <v>27</v>
      </c>
      <c r="F35" s="176"/>
      <c r="J35" s="250"/>
      <c r="K35" s="248"/>
      <c r="L35" s="251"/>
    </row>
    <row r="36" spans="2:12" ht="15.75" x14ac:dyDescent="0.25">
      <c r="B36" s="166"/>
      <c r="C36" s="142"/>
      <c r="D36" s="146"/>
      <c r="E36" s="148">
        <v>28</v>
      </c>
      <c r="F36" s="176"/>
      <c r="J36" s="251"/>
      <c r="K36" s="249"/>
      <c r="L36" s="251"/>
    </row>
    <row r="37" spans="2:12" ht="15.75" x14ac:dyDescent="0.25">
      <c r="B37" s="295"/>
      <c r="C37" s="170"/>
      <c r="D37" s="308"/>
      <c r="E37" s="148">
        <v>29</v>
      </c>
      <c r="F37" s="176"/>
      <c r="J37" s="250"/>
      <c r="K37" s="248"/>
      <c r="L37" s="250"/>
    </row>
    <row r="38" spans="2:12" ht="15.75" x14ac:dyDescent="0.25">
      <c r="B38" s="138"/>
      <c r="C38" s="139"/>
      <c r="D38" s="138"/>
      <c r="E38" s="148">
        <v>30</v>
      </c>
      <c r="F38" s="176"/>
      <c r="J38" s="250"/>
      <c r="K38" s="248"/>
      <c r="L38" s="250"/>
    </row>
    <row r="39" spans="2:12" ht="15.75" x14ac:dyDescent="0.25">
      <c r="B39" s="136"/>
      <c r="C39" s="135"/>
      <c r="D39" s="136"/>
      <c r="E39" s="148">
        <v>31</v>
      </c>
      <c r="F39" s="230"/>
      <c r="J39" s="255"/>
      <c r="K39" s="256"/>
      <c r="L39" s="255"/>
    </row>
    <row r="40" spans="2:12" ht="15.75" x14ac:dyDescent="0.25">
      <c r="B40" s="166"/>
      <c r="C40" s="139"/>
      <c r="D40" s="146"/>
      <c r="E40" s="148">
        <v>32</v>
      </c>
      <c r="F40" s="230"/>
      <c r="J40" s="250"/>
      <c r="K40" s="248"/>
      <c r="L40" s="250"/>
    </row>
    <row r="41" spans="2:12" ht="16.5" thickBot="1" x14ac:dyDescent="0.3">
      <c r="B41" s="231"/>
      <c r="C41" s="232"/>
      <c r="D41" s="233"/>
      <c r="E41" s="234"/>
      <c r="F41" s="230"/>
      <c r="J41" s="250"/>
      <c r="K41" s="248"/>
      <c r="L41" s="250"/>
    </row>
    <row r="42" spans="2:12" ht="21" thickBot="1" x14ac:dyDescent="0.35">
      <c r="B42" s="224" t="s">
        <v>49</v>
      </c>
      <c r="C42" s="225"/>
      <c r="D42" s="226"/>
      <c r="E42" s="227"/>
      <c r="F42" s="228"/>
      <c r="J42" s="250"/>
      <c r="K42" s="248"/>
      <c r="L42" s="250"/>
    </row>
    <row r="43" spans="2:12" ht="15.75" x14ac:dyDescent="0.25">
      <c r="B43" s="167"/>
      <c r="C43" s="148"/>
      <c r="D43" s="149"/>
      <c r="E43" s="229"/>
      <c r="F43" s="235"/>
      <c r="J43" s="253"/>
      <c r="K43" s="252"/>
      <c r="L43" s="253"/>
    </row>
    <row r="44" spans="2:12" ht="15.75" x14ac:dyDescent="0.25">
      <c r="B44" s="131"/>
      <c r="C44" s="134"/>
      <c r="D44" s="137"/>
      <c r="E44" s="148"/>
      <c r="F44" s="230"/>
      <c r="J44" s="250"/>
      <c r="K44" s="248"/>
      <c r="L44" s="250"/>
    </row>
    <row r="45" spans="2:12" ht="15.75" x14ac:dyDescent="0.25">
      <c r="B45" s="164"/>
      <c r="C45" s="134"/>
      <c r="D45" s="131"/>
      <c r="E45" s="148"/>
      <c r="F45" s="176"/>
      <c r="J45" s="253"/>
      <c r="K45" s="252"/>
      <c r="L45" s="253"/>
    </row>
    <row r="46" spans="2:12" ht="15.75" x14ac:dyDescent="0.25">
      <c r="B46" s="166"/>
      <c r="C46" s="134"/>
      <c r="D46" s="145"/>
      <c r="E46" s="148"/>
      <c r="F46" s="235"/>
      <c r="J46" s="250"/>
      <c r="K46" s="248"/>
      <c r="L46" s="250"/>
    </row>
    <row r="47" spans="2:12" ht="15.75" x14ac:dyDescent="0.25">
      <c r="B47" s="166"/>
      <c r="C47" s="139"/>
      <c r="D47" s="236"/>
      <c r="E47" s="148"/>
      <c r="F47" s="176"/>
      <c r="J47" s="250"/>
      <c r="K47" s="248"/>
      <c r="L47" s="250"/>
    </row>
    <row r="48" spans="2:12" ht="15.75" x14ac:dyDescent="0.25">
      <c r="B48" s="137"/>
      <c r="C48" s="159"/>
      <c r="D48" s="165"/>
      <c r="E48" s="148"/>
      <c r="F48" s="176"/>
      <c r="J48" s="257"/>
      <c r="K48" s="258"/>
      <c r="L48" s="259"/>
    </row>
    <row r="49" spans="2:12" ht="15.75" x14ac:dyDescent="0.25">
      <c r="B49" s="237"/>
      <c r="C49" s="238"/>
      <c r="D49" s="239"/>
      <c r="E49" s="148"/>
      <c r="F49" s="176"/>
      <c r="J49" s="257"/>
      <c r="K49" s="258"/>
      <c r="L49" s="257"/>
    </row>
    <row r="50" spans="2:12" ht="16.5" thickBot="1" x14ac:dyDescent="0.3">
      <c r="B50" s="207"/>
      <c r="C50" s="151"/>
      <c r="D50" s="240"/>
      <c r="E50" s="234"/>
      <c r="F50" s="241"/>
      <c r="J50" s="254"/>
      <c r="K50" s="248"/>
      <c r="L50" s="254"/>
    </row>
    <row r="51" spans="2:12" ht="15.75" x14ac:dyDescent="0.25">
      <c r="J51" s="260"/>
      <c r="K51" s="261"/>
      <c r="L51" s="260"/>
    </row>
    <row r="52" spans="2:12" ht="15.75" x14ac:dyDescent="0.25">
      <c r="J52" s="250"/>
      <c r="K52" s="248"/>
      <c r="L52" s="250"/>
    </row>
    <row r="53" spans="2:12" ht="15.75" x14ac:dyDescent="0.25">
      <c r="J53" s="257"/>
      <c r="K53" s="258"/>
      <c r="L53" s="257"/>
    </row>
    <row r="54" spans="2:12" ht="15.75" x14ac:dyDescent="0.25">
      <c r="J54" s="257"/>
      <c r="K54" s="258"/>
      <c r="L54" s="257"/>
    </row>
    <row r="55" spans="2:12" ht="15.75" x14ac:dyDescent="0.25">
      <c r="J55" s="253"/>
      <c r="K55" s="252"/>
      <c r="L55" s="253"/>
    </row>
    <row r="56" spans="2:12" ht="15.75" x14ac:dyDescent="0.25">
      <c r="J56" s="251"/>
      <c r="K56" s="249"/>
      <c r="L56" s="251"/>
    </row>
    <row r="57" spans="2:12" ht="15.75" x14ac:dyDescent="0.25">
      <c r="J57" s="262"/>
      <c r="K57" s="263"/>
      <c r="L57" s="262"/>
    </row>
    <row r="58" spans="2:12" ht="15.75" x14ac:dyDescent="0.25">
      <c r="J58" s="262"/>
      <c r="K58" s="263"/>
      <c r="L58" s="262"/>
    </row>
    <row r="59" spans="2:12" ht="15.75" x14ac:dyDescent="0.25">
      <c r="J59" s="250"/>
      <c r="K59" s="249"/>
      <c r="L59" s="251"/>
    </row>
    <row r="60" spans="2:12" ht="15.75" x14ac:dyDescent="0.25">
      <c r="J60" s="250"/>
      <c r="K60" s="248"/>
      <c r="L60" s="250"/>
    </row>
    <row r="61" spans="2:12" ht="15.75" x14ac:dyDescent="0.25">
      <c r="J61" s="257"/>
      <c r="K61" s="258"/>
      <c r="L61" s="264"/>
    </row>
    <row r="62" spans="2:12" ht="15.75" x14ac:dyDescent="0.25">
      <c r="J62" s="257"/>
      <c r="K62" s="258"/>
      <c r="L62" s="264"/>
    </row>
    <row r="63" spans="2:12" ht="15.75" x14ac:dyDescent="0.25">
      <c r="J63" s="250"/>
      <c r="K63" s="248"/>
      <c r="L63" s="250"/>
    </row>
    <row r="64" spans="2:12" ht="15.75" x14ac:dyDescent="0.25">
      <c r="J64" s="253"/>
      <c r="K64" s="252"/>
      <c r="L64" s="253"/>
    </row>
    <row r="65" spans="10:12" ht="15.75" x14ac:dyDescent="0.25">
      <c r="J65" s="250"/>
      <c r="K65" s="248"/>
      <c r="L65" s="255"/>
    </row>
    <row r="66" spans="10:12" ht="15.75" x14ac:dyDescent="0.25">
      <c r="J66" s="250"/>
      <c r="K66" s="248"/>
      <c r="L66" s="250"/>
    </row>
    <row r="67" spans="10:12" ht="15.75" x14ac:dyDescent="0.25">
      <c r="J67" s="265"/>
      <c r="K67" s="266"/>
      <c r="L67" s="265"/>
    </row>
    <row r="68" spans="10:12" ht="15.75" x14ac:dyDescent="0.25">
      <c r="J68" s="250"/>
      <c r="K68" s="248"/>
      <c r="L68" s="250"/>
    </row>
    <row r="69" spans="10:12" ht="15.75" x14ac:dyDescent="0.25">
      <c r="J69" s="250"/>
      <c r="K69" s="248"/>
      <c r="L69" s="250"/>
    </row>
    <row r="70" spans="10:12" ht="15.75" x14ac:dyDescent="0.25">
      <c r="J70" s="251"/>
      <c r="K70" s="249"/>
      <c r="L70" s="251"/>
    </row>
    <row r="71" spans="10:12" ht="15.75" x14ac:dyDescent="0.25">
      <c r="J71" s="250"/>
      <c r="K71" s="252"/>
      <c r="L71" s="253"/>
    </row>
    <row r="72" spans="10:12" ht="15.75" x14ac:dyDescent="0.25">
      <c r="J72" s="250"/>
      <c r="K72" s="248"/>
      <c r="L72" s="255"/>
    </row>
    <row r="73" spans="10:12" ht="15.75" x14ac:dyDescent="0.25">
      <c r="J73" s="250"/>
      <c r="K73" s="248"/>
      <c r="L73" s="255"/>
    </row>
    <row r="74" spans="10:12" ht="15.75" x14ac:dyDescent="0.25">
      <c r="J74" s="251"/>
      <c r="K74" s="249"/>
      <c r="L74" s="251"/>
    </row>
    <row r="75" spans="10:12" ht="15.75" x14ac:dyDescent="0.25">
      <c r="J75" s="250"/>
      <c r="K75" s="252"/>
      <c r="L75" s="253"/>
    </row>
    <row r="76" spans="10:12" ht="15.75" x14ac:dyDescent="0.25">
      <c r="J76" s="250"/>
      <c r="K76" s="248"/>
      <c r="L76" s="250"/>
    </row>
    <row r="77" spans="10:12" ht="15.75" x14ac:dyDescent="0.25">
      <c r="J77" s="250"/>
      <c r="K77" s="248"/>
      <c r="L77" s="250"/>
    </row>
    <row r="78" spans="10:12" ht="15.75" x14ac:dyDescent="0.25">
      <c r="J78" s="250"/>
      <c r="K78" s="248"/>
      <c r="L78" s="250"/>
    </row>
    <row r="79" spans="10:12" ht="15.75" x14ac:dyDescent="0.25">
      <c r="J79" s="251"/>
      <c r="K79" s="249"/>
      <c r="L79" s="251"/>
    </row>
    <row r="80" spans="10:12" ht="15.75" x14ac:dyDescent="0.25">
      <c r="J80" s="250"/>
      <c r="K80" s="248"/>
      <c r="L80" s="250"/>
    </row>
    <row r="81" spans="10:12" ht="15.75" x14ac:dyDescent="0.25">
      <c r="J81" s="250"/>
      <c r="K81" s="248"/>
      <c r="L81" s="250"/>
    </row>
    <row r="82" spans="10:12" ht="15.75" x14ac:dyDescent="0.25">
      <c r="J82" s="250"/>
      <c r="K82" s="248"/>
      <c r="L82" s="250"/>
    </row>
    <row r="83" spans="10:12" ht="15.75" x14ac:dyDescent="0.25">
      <c r="J83" s="257"/>
      <c r="K83" s="258"/>
      <c r="L83" s="257"/>
    </row>
    <row r="84" spans="10:12" ht="15.75" x14ac:dyDescent="0.25">
      <c r="J84" s="264"/>
      <c r="K84" s="267"/>
      <c r="L84" s="264"/>
    </row>
    <row r="85" spans="10:12" ht="15.75" x14ac:dyDescent="0.25">
      <c r="J85" s="250"/>
      <c r="K85" s="248"/>
      <c r="L85" s="250"/>
    </row>
    <row r="86" spans="10:12" ht="15.75" x14ac:dyDescent="0.25">
      <c r="J86" s="250"/>
      <c r="K86" s="248"/>
      <c r="L86" s="250"/>
    </row>
    <row r="87" spans="10:12" ht="15.75" x14ac:dyDescent="0.25">
      <c r="J87" s="265"/>
      <c r="K87" s="266"/>
      <c r="L87" s="265"/>
    </row>
    <row r="88" spans="10:12" ht="15.75" x14ac:dyDescent="0.25">
      <c r="J88" s="250"/>
      <c r="K88" s="248"/>
      <c r="L88" s="250"/>
    </row>
    <row r="89" spans="10:12" ht="15.75" x14ac:dyDescent="0.25">
      <c r="J89" s="250"/>
      <c r="K89" s="248"/>
      <c r="L89" s="251"/>
    </row>
    <row r="90" spans="10:12" ht="15.75" x14ac:dyDescent="0.25">
      <c r="J90" s="268"/>
      <c r="K90" s="269"/>
      <c r="L90" s="270"/>
    </row>
    <row r="91" spans="10:12" ht="15.75" x14ac:dyDescent="0.25">
      <c r="J91" s="268"/>
      <c r="K91" s="269"/>
      <c r="L91" s="270"/>
    </row>
    <row r="92" spans="10:12" ht="15.75" x14ac:dyDescent="0.25">
      <c r="J92" s="254"/>
      <c r="K92" s="248"/>
      <c r="L92" s="254"/>
    </row>
    <row r="93" spans="10:12" ht="15.75" x14ac:dyDescent="0.25">
      <c r="J93" s="264"/>
      <c r="K93" s="258"/>
      <c r="L93" s="264"/>
    </row>
    <row r="94" spans="10:12" ht="15.75" x14ac:dyDescent="0.25">
      <c r="J94" s="271"/>
      <c r="K94" s="272"/>
      <c r="L94" s="271"/>
    </row>
    <row r="95" spans="10:12" ht="15.75" x14ac:dyDescent="0.25">
      <c r="J95" s="250"/>
      <c r="K95" s="248"/>
      <c r="L95" s="250"/>
    </row>
    <row r="96" spans="10:12" ht="15.75" x14ac:dyDescent="0.25">
      <c r="J96" s="250"/>
      <c r="K96" s="248"/>
      <c r="L96" s="251"/>
    </row>
    <row r="97" spans="10:12" ht="15.75" x14ac:dyDescent="0.25">
      <c r="J97" s="250"/>
      <c r="K97" s="248"/>
      <c r="L97" s="251"/>
    </row>
    <row r="98" spans="10:12" ht="15.75" x14ac:dyDescent="0.25">
      <c r="J98" s="251"/>
      <c r="K98" s="248"/>
      <c r="L98" s="251"/>
    </row>
    <row r="99" spans="10:12" ht="15.75" x14ac:dyDescent="0.25">
      <c r="J99" s="250"/>
      <c r="K99" s="252"/>
      <c r="L99" s="253"/>
    </row>
    <row r="100" spans="10:12" ht="15.75" x14ac:dyDescent="0.25">
      <c r="J100" s="273"/>
      <c r="K100" s="274"/>
      <c r="L100" s="273"/>
    </row>
    <row r="101" spans="10:12" ht="15.75" x14ac:dyDescent="0.25">
      <c r="J101" s="254"/>
      <c r="K101" s="248"/>
      <c r="L101" s="254"/>
    </row>
    <row r="102" spans="10:12" ht="15.75" x14ac:dyDescent="0.25">
      <c r="J102" s="257"/>
      <c r="K102" s="258"/>
      <c r="L102" s="257"/>
    </row>
    <row r="103" spans="10:12" ht="15.75" x14ac:dyDescent="0.25">
      <c r="J103" s="257"/>
      <c r="K103" s="258"/>
      <c r="L103" s="257"/>
    </row>
    <row r="104" spans="10:12" ht="15.75" x14ac:dyDescent="0.25">
      <c r="J104" s="257"/>
      <c r="K104" s="258"/>
      <c r="L104" s="257"/>
    </row>
    <row r="105" spans="10:12" ht="15.75" x14ac:dyDescent="0.25">
      <c r="J105" s="250"/>
      <c r="K105" s="248"/>
      <c r="L105" s="250"/>
    </row>
    <row r="106" spans="10:12" ht="15.75" x14ac:dyDescent="0.25">
      <c r="J106" s="251"/>
      <c r="K106" s="248"/>
      <c r="L106" s="250"/>
    </row>
    <row r="107" spans="10:12" ht="15.75" x14ac:dyDescent="0.25">
      <c r="J107" s="250"/>
      <c r="K107" s="248"/>
      <c r="L107" s="250"/>
    </row>
    <row r="108" spans="10:12" ht="15.75" x14ac:dyDescent="0.25">
      <c r="J108" s="254"/>
      <c r="K108" s="248"/>
      <c r="L108" s="254"/>
    </row>
    <row r="109" spans="10:12" ht="15.75" x14ac:dyDescent="0.25">
      <c r="J109" s="250"/>
      <c r="K109" s="248"/>
      <c r="L109" s="250"/>
    </row>
    <row r="110" spans="10:12" ht="15.75" x14ac:dyDescent="0.25">
      <c r="J110" s="255"/>
      <c r="K110" s="256"/>
      <c r="L110" s="255"/>
    </row>
    <row r="111" spans="10:12" ht="15.75" x14ac:dyDescent="0.25">
      <c r="J111" s="254"/>
      <c r="K111" s="248"/>
      <c r="L111" s="251"/>
    </row>
    <row r="112" spans="10:12" ht="15.75" x14ac:dyDescent="0.25">
      <c r="J112" s="251"/>
      <c r="K112" s="249"/>
      <c r="L112" s="251"/>
    </row>
    <row r="113" spans="10:12" ht="15.75" x14ac:dyDescent="0.25">
      <c r="J113" s="250"/>
      <c r="K113" s="248"/>
      <c r="L113" s="250"/>
    </row>
    <row r="114" spans="10:12" ht="15.75" x14ac:dyDescent="0.25">
      <c r="J114" s="254"/>
      <c r="K114" s="248"/>
      <c r="L114" s="254"/>
    </row>
    <row r="115" spans="10:12" ht="15.75" x14ac:dyDescent="0.25">
      <c r="J115" s="255"/>
      <c r="K115" s="256"/>
      <c r="L115" s="255"/>
    </row>
    <row r="116" spans="10:12" ht="15.75" x14ac:dyDescent="0.25">
      <c r="J116" s="253"/>
      <c r="K116" s="252"/>
      <c r="L116" s="250"/>
    </row>
    <row r="117" spans="10:12" ht="15.75" x14ac:dyDescent="0.25">
      <c r="J117" s="251"/>
      <c r="K117" s="249"/>
      <c r="L117" s="250"/>
    </row>
    <row r="118" spans="10:12" ht="15.75" x14ac:dyDescent="0.25">
      <c r="J118" s="250"/>
      <c r="K118" s="248"/>
      <c r="L118" s="250"/>
    </row>
    <row r="119" spans="10:12" ht="15.75" x14ac:dyDescent="0.25">
      <c r="J119" s="250"/>
      <c r="K119" s="248"/>
      <c r="L119" s="251"/>
    </row>
    <row r="120" spans="10:12" ht="15.75" x14ac:dyDescent="0.25">
      <c r="J120" s="253"/>
      <c r="K120" s="252"/>
      <c r="L120" s="253"/>
    </row>
    <row r="121" spans="10:12" ht="15.75" x14ac:dyDescent="0.25">
      <c r="J121" s="251"/>
      <c r="K121" s="249"/>
      <c r="L121" s="251"/>
    </row>
    <row r="122" spans="10:12" ht="15.75" x14ac:dyDescent="0.25">
      <c r="J122" s="265"/>
      <c r="K122" s="266"/>
      <c r="L122" s="265"/>
    </row>
    <row r="123" spans="10:12" ht="15.75" x14ac:dyDescent="0.25">
      <c r="J123" s="250"/>
      <c r="K123" s="275"/>
      <c r="L123" s="251"/>
    </row>
    <row r="124" spans="10:12" ht="15.75" x14ac:dyDescent="0.25">
      <c r="J124" s="257"/>
      <c r="K124" s="258"/>
      <c r="L124" s="257"/>
    </row>
    <row r="125" spans="10:12" ht="15.75" x14ac:dyDescent="0.25">
      <c r="J125" s="257"/>
      <c r="K125" s="258"/>
      <c r="L125" s="257"/>
    </row>
    <row r="126" spans="10:12" ht="15.75" x14ac:dyDescent="0.25">
      <c r="J126" s="276"/>
      <c r="K126" s="277"/>
      <c r="L126" s="276"/>
    </row>
    <row r="127" spans="10:12" ht="15.75" x14ac:dyDescent="0.25">
      <c r="J127" s="276"/>
      <c r="K127" s="277"/>
      <c r="L127" s="276"/>
    </row>
    <row r="128" spans="10:12" ht="15.75" x14ac:dyDescent="0.25">
      <c r="J128" s="254"/>
      <c r="K128" s="248"/>
      <c r="L128" s="254"/>
    </row>
    <row r="129" spans="10:12" ht="15.75" x14ac:dyDescent="0.25">
      <c r="J129" s="257"/>
      <c r="K129" s="258"/>
      <c r="L129" s="257"/>
    </row>
    <row r="130" spans="10:12" ht="15.75" x14ac:dyDescent="0.25">
      <c r="J130" s="264"/>
      <c r="K130" s="267"/>
      <c r="L130" s="264"/>
    </row>
    <row r="131" spans="10:12" ht="15.75" x14ac:dyDescent="0.25">
      <c r="J131" s="253"/>
      <c r="K131" s="252"/>
      <c r="L131" s="253"/>
    </row>
    <row r="132" spans="10:12" ht="15.75" x14ac:dyDescent="0.25">
      <c r="J132" s="251"/>
      <c r="K132" s="249"/>
      <c r="L132" s="251"/>
    </row>
    <row r="133" spans="10:12" ht="15.75" x14ac:dyDescent="0.25">
      <c r="J133" s="251"/>
      <c r="K133" s="249"/>
      <c r="L133" s="251"/>
    </row>
    <row r="134" spans="10:12" ht="15.75" x14ac:dyDescent="0.25">
      <c r="J134" s="251"/>
      <c r="K134" s="249"/>
      <c r="L134" s="251"/>
    </row>
    <row r="135" spans="10:12" x14ac:dyDescent="0.25">
      <c r="J135" s="110"/>
      <c r="K135" s="110"/>
      <c r="L135" s="110"/>
    </row>
    <row r="136" spans="10:12" x14ac:dyDescent="0.25">
      <c r="J136" s="110"/>
      <c r="K136" s="110"/>
      <c r="L136" s="110"/>
    </row>
    <row r="137" spans="10:12" x14ac:dyDescent="0.25">
      <c r="J137" s="110"/>
      <c r="K137" s="110"/>
      <c r="L137" s="110"/>
    </row>
    <row r="138" spans="10:12" x14ac:dyDescent="0.25">
      <c r="J138" s="110"/>
      <c r="K138" s="110"/>
      <c r="L138" s="110"/>
    </row>
  </sheetData>
  <sortState xmlns:xlrd2="http://schemas.microsoft.com/office/spreadsheetml/2017/richdata2" ref="B10:D29">
    <sortCondition ref="B9:B29"/>
  </sortState>
  <conditionalFormatting sqref="B36">
    <cfRule type="cellIs" dxfId="27" priority="25" stopIfTrue="1" operator="equal">
      <formula>0</formula>
    </cfRule>
  </conditionalFormatting>
  <conditionalFormatting sqref="B36">
    <cfRule type="cellIs" dxfId="26" priority="28" stopIfTrue="1" operator="equal">
      <formula>0</formula>
    </cfRule>
  </conditionalFormatting>
  <conditionalFormatting sqref="B36">
    <cfRule type="cellIs" dxfId="25" priority="27" stopIfTrue="1" operator="equal">
      <formula>0</formula>
    </cfRule>
  </conditionalFormatting>
  <conditionalFormatting sqref="B36">
    <cfRule type="cellIs" dxfId="24" priority="26" stopIfTrue="1" operator="equal">
      <formula>0</formula>
    </cfRule>
  </conditionalFormatting>
  <conditionalFormatting sqref="J57">
    <cfRule type="cellIs" dxfId="23" priority="24" stopIfTrue="1" operator="equal">
      <formula>0</formula>
    </cfRule>
  </conditionalFormatting>
  <conditionalFormatting sqref="J57">
    <cfRule type="cellIs" dxfId="22" priority="23" stopIfTrue="1" operator="equal">
      <formula>0</formula>
    </cfRule>
  </conditionalFormatting>
  <conditionalFormatting sqref="J57">
    <cfRule type="cellIs" dxfId="21" priority="22" stopIfTrue="1" operator="equal">
      <formula>0</formula>
    </cfRule>
  </conditionalFormatting>
  <conditionalFormatting sqref="J57">
    <cfRule type="cellIs" dxfId="20" priority="21" stopIfTrue="1" operator="equal">
      <formula>0</formula>
    </cfRule>
  </conditionalFormatting>
  <conditionalFormatting sqref="J57">
    <cfRule type="cellIs" dxfId="19" priority="20" stopIfTrue="1" operator="equal">
      <formula>0</formula>
    </cfRule>
  </conditionalFormatting>
  <conditionalFormatting sqref="J57">
    <cfRule type="cellIs" dxfId="18" priority="19" stopIfTrue="1" operator="equal">
      <formula>0</formula>
    </cfRule>
  </conditionalFormatting>
  <conditionalFormatting sqref="J57">
    <cfRule type="cellIs" dxfId="17" priority="18" stopIfTrue="1" operator="equal">
      <formula>0</formula>
    </cfRule>
  </conditionalFormatting>
  <conditionalFormatting sqref="J57">
    <cfRule type="cellIs" dxfId="16" priority="17" stopIfTrue="1" operator="equal">
      <formula>0</formula>
    </cfRule>
  </conditionalFormatting>
  <conditionalFormatting sqref="J84">
    <cfRule type="cellIs" dxfId="15" priority="1" stopIfTrue="1" operator="equal">
      <formula>0</formula>
    </cfRule>
  </conditionalFormatting>
  <conditionalFormatting sqref="J64">
    <cfRule type="cellIs" dxfId="14" priority="16" stopIfTrue="1" operator="equal">
      <formula>0</formula>
    </cfRule>
  </conditionalFormatting>
  <conditionalFormatting sqref="J64">
    <cfRule type="cellIs" dxfId="13" priority="15" stopIfTrue="1" operator="equal">
      <formula>0</formula>
    </cfRule>
  </conditionalFormatting>
  <conditionalFormatting sqref="J81">
    <cfRule type="cellIs" dxfId="12" priority="14" stopIfTrue="1" operator="equal">
      <formula>0</formula>
    </cfRule>
  </conditionalFormatting>
  <conditionalFormatting sqref="J81">
    <cfRule type="cellIs" dxfId="11" priority="13" stopIfTrue="1" operator="equal">
      <formula>0</formula>
    </cfRule>
  </conditionalFormatting>
  <conditionalFormatting sqref="J83">
    <cfRule type="cellIs" dxfId="10" priority="12" stopIfTrue="1" operator="equal">
      <formula>0</formula>
    </cfRule>
  </conditionalFormatting>
  <conditionalFormatting sqref="J83">
    <cfRule type="cellIs" dxfId="9" priority="11" stopIfTrue="1" operator="equal">
      <formula>0</formula>
    </cfRule>
  </conditionalFormatting>
  <conditionalFormatting sqref="J83">
    <cfRule type="cellIs" dxfId="8" priority="10" stopIfTrue="1" operator="equal">
      <formula>0</formula>
    </cfRule>
  </conditionalFormatting>
  <conditionalFormatting sqref="J83">
    <cfRule type="cellIs" dxfId="7" priority="9" stopIfTrue="1" operator="equal">
      <formula>0</formula>
    </cfRule>
  </conditionalFormatting>
  <conditionalFormatting sqref="J83">
    <cfRule type="cellIs" dxfId="6" priority="8" stopIfTrue="1" operator="equal">
      <formula>0</formula>
    </cfRule>
  </conditionalFormatting>
  <conditionalFormatting sqref="J83">
    <cfRule type="cellIs" dxfId="5" priority="7" stopIfTrue="1" operator="equal">
      <formula>0</formula>
    </cfRule>
  </conditionalFormatting>
  <conditionalFormatting sqref="J83">
    <cfRule type="cellIs" dxfId="4" priority="6" stopIfTrue="1" operator="equal">
      <formula>0</formula>
    </cfRule>
  </conditionalFormatting>
  <conditionalFormatting sqref="J83">
    <cfRule type="cellIs" dxfId="3" priority="5" stopIfTrue="1" operator="equal">
      <formula>0</formula>
    </cfRule>
  </conditionalFormatting>
  <conditionalFormatting sqref="J84">
    <cfRule type="cellIs" dxfId="2" priority="4" stopIfTrue="1" operator="equal">
      <formula>0</formula>
    </cfRule>
  </conditionalFormatting>
  <conditionalFormatting sqref="J84">
    <cfRule type="cellIs" dxfId="1" priority="3" stopIfTrue="1" operator="equal">
      <formula>0</formula>
    </cfRule>
  </conditionalFormatting>
  <conditionalFormatting sqref="J84">
    <cfRule type="cellIs" dxfId="0" priority="2" stopIfTrue="1" operator="equal">
      <formula>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AA</vt:lpstr>
      <vt:lpstr>A</vt:lpstr>
      <vt:lpstr>B</vt:lpstr>
      <vt:lpstr>C</vt:lpstr>
      <vt:lpstr>UNGRADED</vt:lpstr>
      <vt:lpstr>OPEN</vt:lpstr>
      <vt:lpstr>Springers</vt:lpstr>
      <vt:lpstr>Rolling 12</vt:lpstr>
      <vt:lpstr>GRAND SLAM QUALIFIERS </vt:lpstr>
      <vt:lpstr>'GRAND SLAM QUALIFIERS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John</cp:lastModifiedBy>
  <cp:lastPrinted>2018-03-23T17:35:48Z</cp:lastPrinted>
  <dcterms:created xsi:type="dcterms:W3CDTF">2015-09-14T15:00:15Z</dcterms:created>
  <dcterms:modified xsi:type="dcterms:W3CDTF">2020-11-29T17:22:11Z</dcterms:modified>
</cp:coreProperties>
</file>